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hidePivotFieldList="1"/>
  <mc:AlternateContent xmlns:mc="http://schemas.openxmlformats.org/markup-compatibility/2006">
    <mc:Choice Requires="x15">
      <x15ac:absPath xmlns:x15ac="http://schemas.microsoft.com/office/spreadsheetml/2010/11/ac" url="https://nhs.sharepoint.com/sites/X26_SSD/screen/Shared Documents/Business Capabilities/"/>
    </mc:Choice>
  </mc:AlternateContent>
  <xr:revisionPtr revIDLastSave="0" documentId="8_{0B060C00-371C-45A4-919D-43219075117F}" xr6:coauthVersionLast="47" xr6:coauthVersionMax="47" xr10:uidLastSave="{00000000-0000-0000-0000-000000000000}"/>
  <bookViews>
    <workbookView xWindow="34120" yWindow="500" windowWidth="34140" windowHeight="26580" firstSheet="1" activeTab="1" xr2:uid="{FB9E69F6-520F-B448-8326-5E7FF50D6D4B}"/>
  </bookViews>
  <sheets>
    <sheet name="Product Vision Map 2" sheetId="14" r:id="rId1"/>
    <sheet name="Capability Map Flattened" sheetId="11" r:id="rId2"/>
    <sheet name="Product Definitions" sheetId="13" r:id="rId3"/>
  </sheets>
  <definedNames>
    <definedName name="_xlnm._FilterDatabase" localSheetId="2" hidden="1">'Product Definitions'!$A$1:$B$1</definedName>
    <definedName name="_xlnm._FilterDatabase" localSheetId="1" hidden="1">'Capability Map Flattened'!$A$1:$J$65</definedName>
  </definedNames>
  <calcPr calcId="191028"/>
  <pivotCaches>
    <pivotCache cacheId="246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1" l="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2" i="1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tc={092FE5C9-8850-6448-8607-6471A7DA4416}</author>
    <author>tc={6CD523C9-4C4E-2F4E-89D4-B7362A7CA559}</author>
    <author>tc={4D1F9EF5-8118-9F48-BAF3-D9778B928C1A}</author>
    <author>tc={AE9D61A2-8E08-2C40-851E-E89FC457F56A}</author>
    <author>tc={60039B66-DDF2-B341-9DEA-C1A5C918591E}</author>
    <author>tc={40044330-43BD-6C43-9F6D-9375A2B0D14A}</author>
    <author>tc={1420D5DC-2F1D-6544-8F62-57F413E90F83}</author>
    <author>tc={7A1F0146-E98B-8D4D-A386-85B7CF468D45}</author>
    <author>tc={24C233F2-A200-374C-B06E-6FAD01E89960}</author>
    <author>tc={4529B748-9503-1942-8C62-B65D0C0E84A5}</author>
    <author>tc={CE2045A6-A829-42C2-A69A-8B9E0469A54C}</author>
    <author>tc={47DA2EE8-4D37-6B41-AC55-3161CE2D15D0}</author>
    <author>tc={EA0FCF53-50DA-6049-BABD-165BEAC2FBC3}</author>
    <author>tc={29368F9A-598D-47A7-9918-702222F4EDB0}</author>
    <author>tc={932667F0-22BF-4521-85E8-F4E494E2A9E6}</author>
    <author>tc={77DEF23A-C21D-524C-B3AD-8F4EBB49D4A3}</author>
    <author>tc={E1884ECA-6F53-ED41-97BC-3013F7C9A9F2}</author>
    <author>tc={3098B86A-F633-C742-8061-BD4E30D99F73}</author>
    <author>tc={7F47222D-0AC2-174D-A2E6-9858EA91EB33}</author>
    <author>tc={84015CE0-0E36-844C-A21A-07F1EF27E2C0}</author>
    <author>tc={C8401A05-35AD-B94D-815E-D894568C57A4}</author>
    <author>tc={80A40FF8-561C-864C-B6ED-A9783F3A664A}</author>
    <author>tc={AB4B18F0-9843-5A41-9C19-03125F5B3679}</author>
  </authors>
  <commentList>
    <comment ref="H9" authorId="0" shapeId="0" xr:uid="{092FE5C9-8850-6448-8607-6471A7DA4416}">
      <text>
        <t>[Threaded comment]
Your version of Excel allows you to read this threaded comment; however, any edits to it will get removed if the file is opened in a newer version of Excel. Learn more: https://go.microsoft.com/fwlink/?linkid=870924
Comment:
    Will this capability allow modify eligibility criteria in future . Where are we planning to analyse whether the current eligibility criterias are good enough or those need to be revisited</t>
      </text>
    </comment>
    <comment ref="D15" authorId="1" shapeId="0" xr:uid="{6CD523C9-4C4E-2F4E-89D4-B7362A7CA559}">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I15" authorId="2" shapeId="0" xr:uid="{4D1F9EF5-8118-9F48-BAF3-D9778B928C1A}">
      <text>
        <t xml:space="preserve">[Threaded comment]
Your version of Excel allows you to read this threaded comment; however, any edits to it will get removed if the file is opened in a newer version of Excel. Learn more: https://go.microsoft.com/fwlink/?linkid=870924
Comment:
    @GATHERCOLE, Lee (NHS ENGLAND - X26) - maybe this is in the technical checks part, but don't we need to define who is due as well as eligible? </t>
      </text>
    </comment>
    <comment ref="D16" authorId="3" shapeId="0" xr:uid="{AE9D61A2-8E08-2C40-851E-E89FC457F56A}">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H16" authorId="4" shapeId="0" xr:uid="{60039B66-DDF2-B341-9DEA-C1A5C918591E}">
      <text>
        <t>[Threaded comment]
Your version of Excel allows you to read this threaded comment; however, any edits to it will get removed if the file is opened in a newer version of Excel. Learn more: https://go.microsoft.com/fwlink/?linkid=870924
Comment:
    What is the difference between Cohort creating and Cohort selection</t>
      </text>
    </comment>
    <comment ref="D17" authorId="5" shapeId="0" xr:uid="{40044330-43BD-6C43-9F6D-9375A2B0D14A}">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D18" authorId="6" shapeId="0" xr:uid="{1420D5DC-2F1D-6544-8F62-57F413E90F83}">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D19" authorId="7" shapeId="0" xr:uid="{7A1F0146-E98B-8D4D-A386-85B7CF468D45}">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H19" authorId="8" shapeId="0" xr:uid="{24C233F2-A200-374C-B06E-6FAD01E89960}">
      <text>
        <t>[Threaded comment]
Your version of Excel allows you to read this threaded comment; however, any edits to it will get removed if the file is opened in a newer version of Excel. Learn more: https://go.microsoft.com/fwlink/?linkid=870924
Comment:
    Are we managing referrals (Self, GPs) through this capability</t>
      </text>
    </comment>
    <comment ref="H20" authorId="9" shapeId="0" xr:uid="{4529B748-9503-1942-8C62-B65D0C0E84A5}">
      <text>
        <t>[Threaded comment]
Your version of Excel allows you to read this threaded comment; however, any edits to it will get removed if the file is opened in a newer version of Excel. Learn more: https://go.microsoft.com/fwlink/?linkid=870924
Comment:
    Why this is a risk assessment. are we trying to predict the preferred day, time. location, accessibility preference of a participant and then recommending a slot</t>
      </text>
    </comment>
    <comment ref="H31" authorId="10" shapeId="0" xr:uid="{CE2045A6-A829-42C2-A69A-8B9E0469A54C}">
      <text>
        <t>[Threaded comment]
Your version of Excel allows you to read this threaded comment; however, any edits to it will get removed if the file is opened in a newer version of Excel. Learn more: https://go.microsoft.com/fwlink/?linkid=870924
Comment:
    Preference management sounds like a comms thing to me, rather than a reasonable adjustments - would just say 'Accessibility requirements management' or something similar?</t>
      </text>
    </comment>
    <comment ref="H32" authorId="11" shapeId="0" xr:uid="{47DA2EE8-4D37-6B41-AC55-3161CE2D15D0}">
      <text>
        <t>[Threaded comment]
Your version of Excel allows you to read this threaded comment; however, any edits to it will get removed if the file is opened in a newer version of Excel. Learn more: https://go.microsoft.com/fwlink/?linkid=870924
Comment:
    Are we not allowing participants to rebook and cancel as an option</t>
      </text>
    </comment>
    <comment ref="H35" authorId="12" shapeId="0" xr:uid="{EA0FCF53-50DA-6049-BABD-165BEAC2FBC3}">
      <text>
        <t>[Threaded comment]
Your version of Excel allows you to read this threaded comment; however, any edits to it will get removed if the file is opened in a newer version of Excel. Learn more: https://go.microsoft.com/fwlink/?linkid=870924
Comment:
    What do we mean by checks. In future shouldn't this flow from upstream sources already verified.. That the participants received the invitation and is attending does it not imply that the contact details are right.  Or this is describing manual verification based on ID.</t>
      </text>
    </comment>
    <comment ref="H38" authorId="13" shapeId="0" xr:uid="{29368F9A-598D-47A7-9918-702222F4EDB0}">
      <text>
        <t>[Threaded comment]
Your version of Excel allows you to read this threaded comment; however, any edits to it will get removed if the file is opened in a newer version of Excel. Learn more: https://go.microsoft.com/fwlink/?linkid=870924
Comment:
    Is this one missing</t>
      </text>
    </comment>
    <comment ref="H54" authorId="14" shapeId="0" xr:uid="{932667F0-22BF-4521-85E8-F4E494E2A9E6}">
      <text>
        <t>[Threaded comment]
Your version of Excel allows you to read this threaded comment; however, any edits to it will get removed if the file is opened in a newer version of Excel. Learn more: https://go.microsoft.com/fwlink/?linkid=870924
Comment:
    Not sure if I've missed here - is this driving the next steps off an outcome?</t>
      </text>
    </comment>
    <comment ref="C58" authorId="15" shapeId="0" xr:uid="{77DEF23A-C21D-524C-B3AD-8F4EBB49D4A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59" authorId="16" shapeId="0" xr:uid="{E1884ECA-6F53-ED41-97BC-3013F7C9A9F2}">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0" authorId="17" shapeId="0" xr:uid="{3098B86A-F633-C742-8061-BD4E30D99F7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1" authorId="18" shapeId="0" xr:uid="{7F47222D-0AC2-174D-A2E6-9858EA91EB3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2" authorId="19" shapeId="0" xr:uid="{84015CE0-0E36-844C-A21A-07F1EF27E2C0}">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3" authorId="20" shapeId="0" xr:uid="{C8401A05-35AD-B94D-815E-D894568C57A4}">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4" authorId="21" shapeId="0" xr:uid="{80A40FF8-561C-864C-B6ED-A9783F3A664A}">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5" authorId="22" shapeId="0" xr:uid="{AB4B18F0-9843-5A41-9C19-03125F5B3679}">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List>
</comments>
</file>

<file path=xl/sharedStrings.xml><?xml version="1.0" encoding="utf-8"?>
<sst xmlns="http://schemas.openxmlformats.org/spreadsheetml/2006/main" count="894" uniqueCount="361">
  <si>
    <t>Product</t>
  </si>
  <si>
    <t>Product Description</t>
  </si>
  <si>
    <t>L0 Capability</t>
  </si>
  <si>
    <t>L1 Capability</t>
  </si>
  <si>
    <t>Appoinment Allocator</t>
  </si>
  <si>
    <t>Appointment Allocator is a pathway agnostic allocation engine. It provides a set of allocation algorithms and uses participant preferences and needs e.g. accessibility criteria to optimally allocate individuals to 'slots'.</t>
  </si>
  <si>
    <t>2.2. Invite and book participants</t>
  </si>
  <si>
    <t>Apply allocation model: Support different pathways having a different resource allocation algorithm</t>
  </si>
  <si>
    <t>Individual risk assessment allocation: Use historical data to derive the optimal slot allocation for an individual</t>
  </si>
  <si>
    <t>Appointment Booker</t>
  </si>
  <si>
    <t>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t>
  </si>
  <si>
    <t xml:space="preserve">Appointment choice: Present a set of appointment options to the participant </t>
  </si>
  <si>
    <t>Appointment configuration: Set appointment slot durations based on participant needs.</t>
  </si>
  <si>
    <t>Appointment opportunity: Enable opportunistic screening in accessible locations (e.g., pharmacies).</t>
  </si>
  <si>
    <t>Timed appointments allocation: Allocate specific time slots for participants.</t>
  </si>
  <si>
    <t>2.3 Engage participants</t>
  </si>
  <si>
    <t>Appointment Administration: Ability to amend or cancel appointments by an internal team, including local capacity changes</t>
  </si>
  <si>
    <t xml:space="preserve">Appointment list: Supporting operational management of clinics </t>
  </si>
  <si>
    <t>Appointment reminder: Send reminders before scheduled appointments.</t>
  </si>
  <si>
    <t>Appointments missed: Follow up on missed appointments to reschedule as needed.</t>
  </si>
  <si>
    <t>3.1 Prepare participant</t>
  </si>
  <si>
    <t>Identity and contact details checks: Verify participant identity and contact information.</t>
  </si>
  <si>
    <t>BI and Data Analysis</t>
  </si>
  <si>
    <t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t>
  </si>
  <si>
    <t>1.1 Design/optimise pathway</t>
  </si>
  <si>
    <t>Correlation mining: Correlate non-engagement behavior with participant properties to inform pathway improvements.</t>
  </si>
  <si>
    <t>Transaction history mining: Analyse participant interactions with the screening process to improve pathway efficiency.</t>
  </si>
  <si>
    <t>1.2 Execute campaigns</t>
  </si>
  <si>
    <t>Campaign analyses: Generate reports on campaign effectiveness across multiple channels.</t>
  </si>
  <si>
    <t>5.1 Track Performance</t>
  </si>
  <si>
    <t>Operational KPI presentation: Present KPIs hierarchically for in-depth analysis.</t>
  </si>
  <si>
    <t>Performance reporting: Generate service performance reports for NHS/public communication.</t>
  </si>
  <si>
    <t xml:space="preserve">5.2 Support Research </t>
  </si>
  <si>
    <t>Dataset publication: Make data available for researchers with appropriate anonymisation.</t>
  </si>
  <si>
    <t>Query facility: Enable ad hoc data queries based on user inputs.</t>
  </si>
  <si>
    <t>5.3 Investigate Incidents</t>
  </si>
  <si>
    <t>Declaring an incident: Initiate incident assessment and determine response level.</t>
  </si>
  <si>
    <t>Investigations and remedial actions (safety incident): Conduct investigations and take corrective actions.</t>
  </si>
  <si>
    <t>Business Audit</t>
  </si>
  <si>
    <t>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t>
  </si>
  <si>
    <t>Non repudiation: Capacity to track everything that has happened to an indivdual during a screening episode</t>
  </si>
  <si>
    <t>Campaign Manager</t>
  </si>
  <si>
    <t>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t>
  </si>
  <si>
    <t>Marketing campaigns: Plan, execute, and track campaigns to increase screening awareness.</t>
  </si>
  <si>
    <t>Messaging matrix: Create marketing and promotional messaging tailored to different participant groups.</t>
  </si>
  <si>
    <t>Capacity and Demand Planner</t>
  </si>
  <si>
    <t>Capacity and Demand Planner can model different demand and capacity scenarios to inform decision making. This provides visibility on potential mismatches e.g. a surge of demand due to a new campaign and provides critical information to provision capacity accordingly.</t>
  </si>
  <si>
    <t>1.3 Forecast capacity and demand</t>
  </si>
  <si>
    <t>Forecast capacity requirements: Project resource needs based on expected demand.</t>
  </si>
  <si>
    <t>Identify demand smoothing opportunities: Assess demand fluctuations to optimise resource use.</t>
  </si>
  <si>
    <t>Set modelling parameters: Define parameters for planning, including geographic and temporal scales.</t>
  </si>
  <si>
    <t>Slot prioritisation factors: Adjust modelling based on reasonable adjustments characteristics</t>
  </si>
  <si>
    <t>Capacity Manager</t>
  </si>
  <si>
    <t>Capacity Manager provides a centralised way of understanding and managing capacity across screening pathways. Providers are able to provide and amend their local capacity, with resulting available 'slots' feeding into the allocation process.</t>
  </si>
  <si>
    <t>Determine available capacity: Devise a high level screening capacity plan</t>
  </si>
  <si>
    <t>Receive supply-side information: Collect data on resources, assets, and capacity availability.</t>
  </si>
  <si>
    <t>Cohort Manager</t>
  </si>
  <si>
    <t>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t>
  </si>
  <si>
    <t>Receive health need information: Gather information on health needs, including demographics and exclusions.</t>
  </si>
  <si>
    <t>2.1 Define due participants</t>
  </si>
  <si>
    <t>Cohort exceptions: Manage participant inclusions/exclusions based on specific personal or situational factors.</t>
  </si>
  <si>
    <t>Data completeness checks: Validate accuracy of participant data and completeness of screening records.</t>
  </si>
  <si>
    <t>Select due participants: Select and update due participants</t>
  </si>
  <si>
    <t>Self referral: Accept and validate a self referral request</t>
  </si>
  <si>
    <t>Technical checks: Verify participant eligibility and scheduling to ensure correct cohort inclusion.</t>
  </si>
  <si>
    <t>Cohorting as a Service</t>
  </si>
  <si>
    <t>#N/A</t>
  </si>
  <si>
    <t>Cohort creation: Identify eligible participants based on defined criteria.</t>
  </si>
  <si>
    <t>Communications Manager</t>
  </si>
  <si>
    <t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t>
  </si>
  <si>
    <t>Send appointment invitation: Notify participants of appointments via preferred channels.</t>
  </si>
  <si>
    <t>Non-actioned reminder: Send a reminder for non-actioned appointments</t>
  </si>
  <si>
    <t>Participant Appointment Administration:  Ability for a participant to review and change their upcoming appointments</t>
  </si>
  <si>
    <t>4.2 Communicate outcome</t>
  </si>
  <si>
    <t>Communicate to participant - Apply the appropriate communication method for relaying the outcome</t>
  </si>
  <si>
    <t>NHS UK</t>
  </si>
  <si>
    <t>Creating reassurance and support content: Develop educational materials to improve awareness and participation.</t>
  </si>
  <si>
    <t>Participant Manager</t>
  </si>
  <si>
    <t>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t>
  </si>
  <si>
    <t>Access to personal dashboard: Provide participants with a centralised view of their screening journey.</t>
  </si>
  <si>
    <t>Participant self referral: Ability to self refer into a programme</t>
  </si>
  <si>
    <t>Pre-screen questionaire : Comeplete a pre-screening questionaire ahead of time</t>
  </si>
  <si>
    <t>Preference management: Provide ability to manage preferences around reasonable adjustments</t>
  </si>
  <si>
    <t>Obtain informed consent: Collect participant consent for screening actions.</t>
  </si>
  <si>
    <t>Pre-screen questionnaire recording: Ensure pre-screen information has been provided before the screening takes place</t>
  </si>
  <si>
    <t>Provide access to supporting materials: Offer participants information to make informed choices.</t>
  </si>
  <si>
    <t>Participant Support</t>
  </si>
  <si>
    <t>Participant Support allows the efficient handling of inbound queries from participants about the screening pathway and will primarily be used by participant support staff e.g. call centre staff.</t>
  </si>
  <si>
    <t>Inbound Communications: Provide service for participants to request additional information and support</t>
  </si>
  <si>
    <t>Non digital assistance: Provide ability to support non digital channels</t>
  </si>
  <si>
    <t>Pathway Coordinator</t>
  </si>
  <si>
    <t>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t>
  </si>
  <si>
    <t>Multi variant testing:  Create new pathway trials to improve health outcomes</t>
  </si>
  <si>
    <t>Pathway customisation: Easily modify pathways to improve efficacy and reach of screening programmes</t>
  </si>
  <si>
    <t>4.1 Determine outcome</t>
  </si>
  <si>
    <t>Drive outcome – Based on diagnosis, determine next best action</t>
  </si>
  <si>
    <t xml:space="preserve">External referral integration - Transimission of necessary information to support onward referral. Including any necessary communication </t>
  </si>
  <si>
    <t xml:space="preserve">Communicate to GP - Send communication to the GP about the outcome </t>
  </si>
  <si>
    <t xml:space="preserve">Update GP record - Update GP record with outcome </t>
  </si>
  <si>
    <t>Pathway view: Single dashboard view of participant flow within a screening pathway</t>
  </si>
  <si>
    <t>Screening Event Manager</t>
  </si>
  <si>
    <t>Screening Event Manager coordinates the clinical aspect of the screening pathway e.g. the clinical investigation, sample analysis and ultimate diagnosis. It provides the ability to capture data as the participant flows through the clinical portion of the screening pathway.</t>
  </si>
  <si>
    <t>3.2 Adminster clinical investigation</t>
  </si>
  <si>
    <t>Conduct clinical investigation: Carry out and document the screening procedure (e.g., mammogram).</t>
  </si>
  <si>
    <t>Kit fulfilment: Dispatch sample kits as required for participants.</t>
  </si>
  <si>
    <t>Sample receiving and tracking: Track samples and match them with participant data.</t>
  </si>
  <si>
    <t>3.3 Determine finding(s)</t>
  </si>
  <si>
    <t>Manage electronic interpretation (AI): Leverage AI for sample interpretation where applicable.</t>
  </si>
  <si>
    <t>Manage sample interpretation (Lab - Human): Interpretation of samples by laboratory personnel.</t>
  </si>
  <si>
    <t>3.4 Determine diagnosis</t>
  </si>
  <si>
    <t>Record diagnosis: Based on findings, record a diagnosis against the participant's record</t>
  </si>
  <si>
    <t>Review findings: Able to review all findings and history for a participant so as to make the right next decision</t>
  </si>
  <si>
    <t>Value Stream Stage</t>
  </si>
  <si>
    <t>Stage Description</t>
  </si>
  <si>
    <t>Stage Outcome</t>
  </si>
  <si>
    <t>Capability Description</t>
  </si>
  <si>
    <t>Input</t>
  </si>
  <si>
    <t>Output</t>
  </si>
  <si>
    <t>User</t>
  </si>
  <si>
    <t>Domain</t>
  </si>
  <si>
    <t>Root Entity</t>
  </si>
  <si>
    <t>Capture Data</t>
  </si>
  <si>
    <t>Exploit Data</t>
  </si>
  <si>
    <t>S1. Plan pathway</t>
  </si>
  <si>
    <t>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t>
  </si>
  <si>
    <t>Maximise coverage and uptake, ensuring the required resources to support the demand created.</t>
  </si>
  <si>
    <t>C1 Design/optimise pathway</t>
  </si>
  <si>
    <t xml:space="preserve">Analysis of participant usage and screening pathway performance </t>
  </si>
  <si>
    <t>Singularly defined screening pathways describing the full end to end flow for a specific group of participants</t>
  </si>
  <si>
    <r>
      <t>C1.1 Transaction history mining</t>
    </r>
    <r>
      <rPr>
        <sz val="12"/>
        <color rgb="FF000000"/>
        <rFont val="Aptos Narrow"/>
        <family val="2"/>
      </rPr>
      <t>: Analyse participant interactions with the screening process to improve pathway efficiency.</t>
    </r>
  </si>
  <si>
    <t>- pathway definitions
- user behaviour
- provider activity</t>
  </si>
  <si>
    <t>- clinical risk factors
- screening history
- user behaviour
- provider activity
- pathway performance</t>
  </si>
  <si>
    <r>
      <t>C1.2 Correlation mining</t>
    </r>
    <r>
      <rPr>
        <sz val="12"/>
        <color rgb="FF000000"/>
        <rFont val="Aptos Narrow"/>
        <family val="2"/>
      </rPr>
      <t>: Correlate non-engagement behavior with participant properties to inform pathway improvements.</t>
    </r>
  </si>
  <si>
    <t>- non-engagement</t>
  </si>
  <si>
    <t>- eligibility criteria
- clinical risk factors
- screening history</t>
  </si>
  <si>
    <r>
      <t xml:space="preserve">C1.3 Multi variant testing: </t>
    </r>
    <r>
      <rPr>
        <sz val="12"/>
        <color rgb="FF000000"/>
        <rFont val="Aptos Narrow"/>
        <family val="2"/>
      </rPr>
      <t xml:space="preserve"> Create new pathway trials to improve health outcomes</t>
    </r>
  </si>
  <si>
    <t>- future pathway allocation
- communications
- pathway definitions (trials)</t>
  </si>
  <si>
    <t>- screening outcome
- health outcomes</t>
  </si>
  <si>
    <r>
      <t>C1.4 Pathway customisation</t>
    </r>
    <r>
      <rPr>
        <sz val="12"/>
        <color rgb="FF000000"/>
        <rFont val="Aptos Narrow"/>
        <family val="2"/>
      </rPr>
      <t>: Easily modify pathways to improve efficacy and reach of screening programmes</t>
    </r>
  </si>
  <si>
    <t>- future pathway allocation
- communications
- pathway definitions (trials)
- screening interval
- eligibility criteria</t>
  </si>
  <si>
    <t>- screening outcome
- health outcomes
- efficacy
- reach</t>
  </si>
  <si>
    <t>C2 Execute campaigns</t>
  </si>
  <si>
    <t>The ability to raise awareness about screening and therefore increase both the coverage and uptake of screening pathways. This might be through targeted marketing campaigns or broader campaigns promoting the benefits of screening and early detection of disease.</t>
  </si>
  <si>
    <t>Service analysis to understand current uptake and identification of areas to improve</t>
  </si>
  <si>
    <t>Marketing campaigns focused on improving screening uptake and the ability to measure campaign effectiveness</t>
  </si>
  <si>
    <r>
      <t>C2.1 Creating reassurance and support content</t>
    </r>
    <r>
      <rPr>
        <sz val="12"/>
        <color rgb="FF000000"/>
        <rFont val="Aptos Narrow"/>
        <family val="2"/>
      </rPr>
      <t>: Develop educational materials to improve awareness and participation.</t>
    </r>
  </si>
  <si>
    <t>- marketing campaigns
- educational materials</t>
  </si>
  <si>
    <r>
      <t>C2.2 Messaging matrix</t>
    </r>
    <r>
      <rPr>
        <sz val="12"/>
        <color rgb="FF000000"/>
        <rFont val="Aptos Narrow"/>
        <family val="2"/>
      </rPr>
      <t>: Create marketing and promotional messaging tailored to different participant groups.</t>
    </r>
  </si>
  <si>
    <t>- personalisation</t>
  </si>
  <si>
    <t>- demographics
- clinical risk factors
- campaign impact</t>
  </si>
  <si>
    <r>
      <t>C2.3 Marketing campaigns</t>
    </r>
    <r>
      <rPr>
        <sz val="12"/>
        <color rgb="FF000000"/>
        <rFont val="Aptos Narrow"/>
        <family val="2"/>
      </rPr>
      <t>: Plan, execute, and track campaigns to increase screening awareness.</t>
    </r>
  </si>
  <si>
    <t>- marketing campaigns</t>
  </si>
  <si>
    <r>
      <t>C2.4 Campaign analysis</t>
    </r>
    <r>
      <rPr>
        <sz val="12"/>
        <color rgb="FF000000"/>
        <rFont val="Aptos Narrow"/>
        <family val="2"/>
      </rPr>
      <t>: Generate reports on campaign effectiveness across multiple channels.</t>
    </r>
  </si>
  <si>
    <t>- marketing channels</t>
  </si>
  <si>
    <t>- campaign effectiveness</t>
  </si>
  <si>
    <t>C3 Forecast capacity and demand</t>
  </si>
  <si>
    <t>The ability to:
- forecast demand at an aggregate level, accounting for different variables e.g. marketing campaigns or adjustments to screening pathways
- forecast capacity at an aggregate level e.g. number of participants that can be seen at a particular screening unit per month
to ensure alignment between demand and capacity.</t>
  </si>
  <si>
    <t>Understanding both capacity and demand at each Screening Unit</t>
  </si>
  <si>
    <t>Awareness of any mismatches between capacity and demand to inform intervention</t>
  </si>
  <si>
    <r>
      <t>C3.1 Receive supply-side information</t>
    </r>
    <r>
      <rPr>
        <sz val="12"/>
        <color rgb="FF000000"/>
        <rFont val="Aptos Narrow"/>
        <family val="2"/>
      </rPr>
      <t>: Collect data on resources, assets, and capacity availability.</t>
    </r>
  </si>
  <si>
    <t>- capacity forecast
- demand forecast
- resources
- screening units
- assets
- availability</t>
  </si>
  <si>
    <r>
      <t>C3.2 Receive health need information</t>
    </r>
    <r>
      <rPr>
        <sz val="12"/>
        <color rgb="FF000000"/>
        <rFont val="Aptos Narrow"/>
        <family val="2"/>
      </rPr>
      <t>: Gather information on health needs, including demographics and exclusions.</t>
    </r>
  </si>
  <si>
    <t>- health needs</t>
  </si>
  <si>
    <t>- due participants
- external referrals (GP)
- self referrals</t>
  </si>
  <si>
    <r>
      <t>C3.3 Set modelling parameters</t>
    </r>
    <r>
      <rPr>
        <sz val="12"/>
        <color rgb="FF000000"/>
        <rFont val="Aptos Narrow"/>
        <family val="2"/>
      </rPr>
      <t>: Define parameters for planning, including geographic and temporal scales.</t>
    </r>
  </si>
  <si>
    <t>- mismatched capacity
- planning parameters</t>
  </si>
  <si>
    <t>- capacity
- demand
- capacity by geography
- capacity over time</t>
  </si>
  <si>
    <r>
      <t xml:space="preserve">C3.4 Determine available capacity: </t>
    </r>
    <r>
      <rPr>
        <sz val="12"/>
        <color rgb="FF000000"/>
        <rFont val="Aptos Narrow"/>
      </rPr>
      <t>Devise a high level screening capacity plan</t>
    </r>
  </si>
  <si>
    <t>- screening capacity plan</t>
  </si>
  <si>
    <r>
      <t>C3.5 Forecast capacity requirements</t>
    </r>
    <r>
      <rPr>
        <sz val="12"/>
        <color rgb="FF000000"/>
        <rFont val="Aptos Narrow"/>
        <family val="2"/>
      </rPr>
      <t>: Project resource needs based on expected demand.</t>
    </r>
  </si>
  <si>
    <t>- scenarios</t>
  </si>
  <si>
    <r>
      <t xml:space="preserve">C3.6 Slot prioritisation factors: </t>
    </r>
    <r>
      <rPr>
        <sz val="12"/>
        <color rgb="FF000000"/>
        <rFont val="Aptos Narrow"/>
      </rPr>
      <t>Adjust modelling based on reasonable adjustments characteristics</t>
    </r>
  </si>
  <si>
    <t>- prioritisation</t>
  </si>
  <si>
    <r>
      <t>C3.7 Identify demand smoothing opportunities</t>
    </r>
    <r>
      <rPr>
        <sz val="12"/>
        <color rgb="FF000000"/>
        <rFont val="Aptos Narrow"/>
        <family val="2"/>
      </rPr>
      <t>: Assess demand fluctuations to optimise resource use.</t>
    </r>
  </si>
  <si>
    <t>- demand smoothing
- demand surge</t>
  </si>
  <si>
    <t>S2. Invite and book participants</t>
  </si>
  <si>
    <t>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t>
  </si>
  <si>
    <t>All of the people who are due to be screened have been booked onto a screening pathway</t>
  </si>
  <si>
    <t>C4 Define due participants</t>
  </si>
  <si>
    <t>The ability to manage the list of participants who are due for screening. This might include handling data quality issues or the removal/addition of participants e.g. self-referral.</t>
  </si>
  <si>
    <t>A starting list of participants that are both eligible and due</t>
  </si>
  <si>
    <t>A final list that could include additions and removals from the original list due to a variety of reasons</t>
  </si>
  <si>
    <r>
      <t>C4.1 Cohort creation</t>
    </r>
    <r>
      <rPr>
        <sz val="12"/>
        <color rgb="FF000000"/>
        <rFont val="Aptos Narrow"/>
        <family val="2"/>
      </rPr>
      <t>: Identify eligible participants based on defined criteria.</t>
    </r>
  </si>
  <si>
    <r>
      <t>C4.2 Select due participants</t>
    </r>
    <r>
      <rPr>
        <sz val="12"/>
        <color rgb="FF000000"/>
        <rFont val="Aptos Narrow"/>
        <family val="2"/>
      </rPr>
      <t>: Select and update due participants</t>
    </r>
  </si>
  <si>
    <t>- eligible particiants
- due participants
- external referrals</t>
  </si>
  <si>
    <r>
      <t>C4.3 Self referral</t>
    </r>
    <r>
      <rPr>
        <sz val="12"/>
        <color rgb="FF000000"/>
        <rFont val="Aptos Narrow"/>
      </rPr>
      <t>: Accept and validate a self referral request</t>
    </r>
  </si>
  <si>
    <t>self referral
eligibility verified</t>
  </si>
  <si>
    <r>
      <t>C4.4 Technical checks</t>
    </r>
    <r>
      <rPr>
        <sz val="12"/>
        <color rgb="FF000000"/>
        <rFont val="Aptos Narrow"/>
        <family val="2"/>
      </rPr>
      <t>: Verify participant eligibility and scheduling to ensure correct cohort inclusion.</t>
    </r>
  </si>
  <si>
    <r>
      <t>C4.5 Data completeness checks</t>
    </r>
    <r>
      <rPr>
        <sz val="12"/>
        <color rgb="FF000000"/>
        <rFont val="Aptos Narrow"/>
        <family val="2"/>
      </rPr>
      <t>: Validate accuracy of participant data and completeness of screening records.</t>
    </r>
  </si>
  <si>
    <t>- participant data is accurate
- screening record is complete</t>
  </si>
  <si>
    <r>
      <t>C4.6 Cohort exceptions</t>
    </r>
    <r>
      <rPr>
        <sz val="12"/>
        <color rgb="FF000000"/>
        <rFont val="Aptos Narrow"/>
        <family val="2"/>
      </rPr>
      <t>: Manage participant inclusions/exclusions based on specific personal or situational factors.</t>
    </r>
  </si>
  <si>
    <t>- exceptions</t>
  </si>
  <si>
    <t>- personal factors (for inclusion)
- situational factors (for inclusion)</t>
  </si>
  <si>
    <t>C5. Invite and book participants</t>
  </si>
  <si>
    <t>The ability to invite a participant onto a screening pathway via an appropriate method of communication based on a set of participant preferences and to provisionally allocate them to an appropriate slot.</t>
  </si>
  <si>
    <t>A final list of people to be booked onto a specific screening pathway</t>
  </si>
  <si>
    <t>A list of confirmed participants due to take part in a particular screening pathway</t>
  </si>
  <si>
    <r>
      <t xml:space="preserve">C5.1 Apply allocation model: </t>
    </r>
    <r>
      <rPr>
        <sz val="12"/>
        <color rgb="FF000000"/>
        <rFont val="Aptos Narrow"/>
      </rPr>
      <t>Support different pathways having a different resource allocation algorithm</t>
    </r>
  </si>
  <si>
    <t>- allocations to slots</t>
  </si>
  <si>
    <t>- preferences
- slots</t>
  </si>
  <si>
    <r>
      <t>C5.2 Individual risk assessment allocation</t>
    </r>
    <r>
      <rPr>
        <sz val="12"/>
        <color rgb="FF000000"/>
        <rFont val="Aptos Narrow"/>
      </rPr>
      <t>: Use historical data to derive the optimal slot allocation for an individual</t>
    </r>
  </si>
  <si>
    <t>appointment</t>
  </si>
  <si>
    <r>
      <t>C5.3 Appointment configuration</t>
    </r>
    <r>
      <rPr>
        <sz val="12"/>
        <color rgb="FF000000"/>
        <rFont val="Aptos Narrow"/>
        <family val="2"/>
      </rPr>
      <t>: Set appointment slot durations based on participant needs.</t>
    </r>
  </si>
  <si>
    <t>reminders</t>
  </si>
  <si>
    <r>
      <t>C5.4 Timed appointments allocation</t>
    </r>
    <r>
      <rPr>
        <sz val="12"/>
        <color rgb="FF000000"/>
        <rFont val="Aptos Narrow"/>
        <family val="2"/>
      </rPr>
      <t>: Allocate specific time slots for participants.</t>
    </r>
  </si>
  <si>
    <t>time slot allocation</t>
  </si>
  <si>
    <r>
      <t>C5.5 Appointment choice</t>
    </r>
    <r>
      <rPr>
        <sz val="12"/>
        <color rgb="FF000000"/>
        <rFont val="Aptos Narrow"/>
      </rPr>
      <t xml:space="preserve">: Present a set of appointment options to the participant </t>
    </r>
  </si>
  <si>
    <t>appointment choice</t>
  </si>
  <si>
    <r>
      <t>C5.6 Appointment opportunity</t>
    </r>
    <r>
      <rPr>
        <sz val="12"/>
        <color rgb="FF000000"/>
        <rFont val="Aptos Narrow"/>
        <family val="2"/>
      </rPr>
      <t>: Enable opportunistic screening in accessible locations (e.g., pharmacies).</t>
    </r>
  </si>
  <si>
    <t>real-time capacity
locations</t>
  </si>
  <si>
    <r>
      <t>C5.7 Send appointment invitation</t>
    </r>
    <r>
      <rPr>
        <sz val="12"/>
        <color rgb="FF000000"/>
        <rFont val="Aptos Narrow"/>
        <family val="2"/>
      </rPr>
      <t>: Notify participants of appointments via preferred channels.</t>
    </r>
  </si>
  <si>
    <t>notification
template
communication channel
preferred channel</t>
  </si>
  <si>
    <t>C6 Engage participants</t>
  </si>
  <si>
    <t>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t>
  </si>
  <si>
    <t>A list of confirmed participants</t>
  </si>
  <si>
    <t>The same list of participants with a slot that works for them</t>
  </si>
  <si>
    <r>
      <t>C6.1 Access to personal dashboard</t>
    </r>
    <r>
      <rPr>
        <sz val="12"/>
        <color rgb="FF000000"/>
        <rFont val="Aptos Narrow"/>
      </rPr>
      <t>: Provide participants with a centralised view of their screening journey.</t>
    </r>
  </si>
  <si>
    <t>screening dashboard
screening history
prescreening questionnairres</t>
  </si>
  <si>
    <r>
      <t>C6.2 Preference management:</t>
    </r>
    <r>
      <rPr>
        <sz val="12"/>
        <color rgb="FF000000"/>
        <rFont val="Aptos Narrow"/>
      </rPr>
      <t xml:space="preserve"> Provide ability to manage preferences around reasonable adjustments</t>
    </r>
  </si>
  <si>
    <t>accessibility
preferences
reasonable adjustments</t>
  </si>
  <si>
    <r>
      <t xml:space="preserve">C6.3 Participant self referral: </t>
    </r>
    <r>
      <rPr>
        <sz val="12"/>
        <color rgb="FF000000"/>
        <rFont val="Aptos Narrow"/>
      </rPr>
      <t>Ability to self refer into a programme</t>
    </r>
  </si>
  <si>
    <t>self-referral</t>
  </si>
  <si>
    <r>
      <t>C6.4 Pre-screen questionaire</t>
    </r>
    <r>
      <rPr>
        <sz val="12"/>
        <color rgb="FF000000"/>
        <rFont val="Aptos Narrow"/>
      </rPr>
      <t xml:space="preserve"> : Comeplete a pre-screening questionaire ahead of time</t>
    </r>
  </si>
  <si>
    <t>pre-screening questionnairre
complete aead of time</t>
  </si>
  <si>
    <r>
      <t xml:space="preserve">C6.5 Participant Appointment Administration: </t>
    </r>
    <r>
      <rPr>
        <sz val="12"/>
        <color rgb="FF000000"/>
        <rFont val="Aptos Narrow"/>
      </rPr>
      <t xml:space="preserve"> Ability for a participant to review and change their upcoming appointments</t>
    </r>
  </si>
  <si>
    <r>
      <t>C6.6 Non-actioned reminder</t>
    </r>
    <r>
      <rPr>
        <sz val="12"/>
        <color rgb="FF000000"/>
        <rFont val="Aptos Narrow"/>
      </rPr>
      <t>: Send a reminder for non-actioned appointments</t>
    </r>
  </si>
  <si>
    <r>
      <t>C6.7 Appointment reminder</t>
    </r>
    <r>
      <rPr>
        <sz val="12"/>
        <color rgb="FF000000"/>
        <rFont val="Aptos Narrow"/>
        <family val="2"/>
      </rPr>
      <t>: Send reminders before scheduled appointments.</t>
    </r>
  </si>
  <si>
    <t>accessibiliity
invitation
accepted
confirmed
modified
communication channels
list of participants</t>
  </si>
  <si>
    <r>
      <t>C6.8 Appointments missed</t>
    </r>
    <r>
      <rPr>
        <sz val="12"/>
        <color rgb="FF000000"/>
        <rFont val="Aptos Narrow"/>
        <family val="2"/>
      </rPr>
      <t>: Follow up on missed appointments to reschedule as needed.</t>
    </r>
  </si>
  <si>
    <t>missed appointment
staff absence</t>
  </si>
  <si>
    <r>
      <t>C6.9 Appointment Administration:</t>
    </r>
    <r>
      <rPr>
        <sz val="12"/>
        <color rgb="FF000000"/>
        <rFont val="Aptos Narrow"/>
      </rPr>
      <t xml:space="preserve"> Ability to amend or cancel appointments by an internal team, including local capacity changes</t>
    </r>
  </si>
  <si>
    <t>bi-directional communication
channel</t>
  </si>
  <si>
    <r>
      <t>C6.10 Non digital assistance:</t>
    </r>
    <r>
      <rPr>
        <sz val="12"/>
        <color rgb="FF000000"/>
        <rFont val="Aptos Narrow"/>
      </rPr>
      <t xml:space="preserve"> Provide ability to support non digital channels</t>
    </r>
  </si>
  <si>
    <t>non-digital</t>
  </si>
  <si>
    <r>
      <t xml:space="preserve">C6.11 Inbound Communications: </t>
    </r>
    <r>
      <rPr>
        <sz val="12"/>
        <color rgb="FF000000"/>
        <rFont val="Aptos Narrow"/>
      </rPr>
      <t>Provide service for participants to request additional information and support</t>
    </r>
  </si>
  <si>
    <t>queries
support staff
call centre staff</t>
  </si>
  <si>
    <r>
      <t>C6.12 Appointment list</t>
    </r>
    <r>
      <rPr>
        <sz val="12"/>
        <color rgb="FF000000"/>
        <rFont val="Aptos Narrow"/>
      </rPr>
      <t xml:space="preserve">: Supporting operational management of clinics </t>
    </r>
  </si>
  <si>
    <t>list of confirmed participants
clinic
real-time capacity</t>
  </si>
  <si>
    <t>S3. Screen participant</t>
  </si>
  <si>
    <t>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t>
  </si>
  <si>
    <t>Screening participants in a high quality and efficient manner</t>
  </si>
  <si>
    <t>C7 Prepare participant</t>
  </si>
  <si>
    <t>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t>
  </si>
  <si>
    <t>A single participant attends clinic</t>
  </si>
  <si>
    <t>The participant is ready and sent for the clinical investigation</t>
  </si>
  <si>
    <r>
      <t>C7.1 Identity and contact details checks</t>
    </r>
    <r>
      <rPr>
        <sz val="12"/>
        <color rgb="FF000000"/>
        <rFont val="Aptos Narrow"/>
        <family val="2"/>
      </rPr>
      <t>: Verify participant identity and contact information.</t>
    </r>
  </si>
  <si>
    <t>identity verified
contact details checked</t>
  </si>
  <si>
    <r>
      <t xml:space="preserve">C7.2 Pre-screen questionnaire recording: </t>
    </r>
    <r>
      <rPr>
        <sz val="12"/>
        <color rgb="FF000000"/>
        <rFont val="Aptos Narrow"/>
      </rPr>
      <t>Ensure pre-screen information has been provided before the screening takes place</t>
    </r>
  </si>
  <si>
    <t>pre-screening questionnairre</t>
  </si>
  <si>
    <r>
      <t>C7.3 Obtain informed consent</t>
    </r>
    <r>
      <rPr>
        <sz val="12"/>
        <color rgb="FF000000"/>
        <rFont val="Aptos Narrow"/>
        <family val="2"/>
      </rPr>
      <t>: Collect participant consent for screening actions.</t>
    </r>
  </si>
  <si>
    <t>consent</t>
  </si>
  <si>
    <r>
      <t>C7.4 Provide access to supporting materials</t>
    </r>
    <r>
      <rPr>
        <sz val="12"/>
        <color rgb="FF000000"/>
        <rFont val="Aptos Narrow"/>
        <family val="2"/>
      </rPr>
      <t>: Offer participants information to make informed choices.</t>
    </r>
  </si>
  <si>
    <t>supporting materials</t>
  </si>
  <si>
    <t>C8 Adminster clinical investigation</t>
  </si>
  <si>
    <t>The ability to adminster the clinical investigation, including administration e.g. matching a sample to a participant, performing the test and documenting the process.
The ability to manage the underlying logistics to facilitate the clinical investigation e.g. ensuring kits are tracked and sent to the correct labs or ensuring that the mammogram machine is appropriately calibrated.</t>
  </si>
  <si>
    <t>A participant ready for clinical investigation</t>
  </si>
  <si>
    <t>An image or sample</t>
  </si>
  <si>
    <r>
      <t>C8.1 Conduct clinical investigation</t>
    </r>
    <r>
      <rPr>
        <sz val="12"/>
        <color rgb="FF000000"/>
        <rFont val="Aptos Narrow"/>
      </rPr>
      <t>: Carry out and document the screening procedure (e.g., mammogram).</t>
    </r>
  </si>
  <si>
    <t>clinical data capture
condition
detected</t>
  </si>
  <si>
    <r>
      <t>C8.2 Sample receiving and tracking</t>
    </r>
    <r>
      <rPr>
        <sz val="12"/>
        <color rgb="FF000000"/>
        <rFont val="Aptos Narrow"/>
        <family val="2"/>
      </rPr>
      <t>: Track samples and match them with participant data.</t>
    </r>
  </si>
  <si>
    <t>sample
lab
mammogram machine
calibrated</t>
  </si>
  <si>
    <r>
      <t>C8.3 Kit fulfilment</t>
    </r>
    <r>
      <rPr>
        <sz val="12"/>
        <color rgb="FF000000"/>
        <rFont val="Aptos Narrow"/>
        <family val="2"/>
      </rPr>
      <t>: Dispatch sample kits as required for participants.</t>
    </r>
  </si>
  <si>
    <t>kits
dispatched
tracked</t>
  </si>
  <si>
    <t>C9 Determine finding(s)</t>
  </si>
  <si>
    <t>The ability to interpret the image/sample and determine a clinical finding. The finding will either result in a diagnosis or the need for further clinical investigations.</t>
  </si>
  <si>
    <t>An image or sample for assessment</t>
  </si>
  <si>
    <t>Determination and recording of a finding</t>
  </si>
  <si>
    <r>
      <t>C9.1 Manage sample interpretation (Lab - Human)</t>
    </r>
    <r>
      <rPr>
        <sz val="12"/>
        <color rgb="FF000000"/>
        <rFont val="Aptos Narrow"/>
      </rPr>
      <t>: Interpretation of samples by laboratory personnel.</t>
    </r>
  </si>
  <si>
    <t>sample
interpretted</t>
  </si>
  <si>
    <r>
      <t>C9.2 Manage electronic interpretation (AI)</t>
    </r>
    <r>
      <rPr>
        <sz val="12"/>
        <color rgb="FF000000"/>
        <rFont val="Aptos Narrow"/>
      </rPr>
      <t>: Leverage AI for sample interpretation where applicable.</t>
    </r>
  </si>
  <si>
    <t>ai sample interpretation
images
interpretted
samples</t>
  </si>
  <si>
    <t>C10 Determine diagnosis</t>
  </si>
  <si>
    <t>The ability to determine a diagnosis on the basis of the findings from the clinical investigations. This diagnosis will confirm whether the condition being screened for has been detected, or not.</t>
  </si>
  <si>
    <t>One or more findings</t>
  </si>
  <si>
    <t>A diagnosis</t>
  </si>
  <si>
    <r>
      <t xml:space="preserve">C10.1 Review findings: </t>
    </r>
    <r>
      <rPr>
        <sz val="12"/>
        <color rgb="FF000000"/>
        <rFont val="Aptos Narrow"/>
      </rPr>
      <t>Able to review all findings and history for a participant so as to make the right next decision</t>
    </r>
  </si>
  <si>
    <t>clinical investigation
review findings
clinician
findings</t>
  </si>
  <si>
    <r>
      <t>C10.2 Record diagnosis:</t>
    </r>
    <r>
      <rPr>
        <sz val="12"/>
        <color rgb="FF000000"/>
        <rFont val="Aptos Narrow"/>
      </rPr>
      <t xml:space="preserve"> Based on findings, record a diagnosis against the participant's record</t>
    </r>
  </si>
  <si>
    <t>diagnosis
participant record</t>
  </si>
  <si>
    <t>S4. Manage outcome</t>
  </si>
  <si>
    <t>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t>
  </si>
  <si>
    <t>Ensuring the appropriate conclusion of the screening pathway and, where appropriate, update to a participant's assigned screening pathway or transition to a treatment pathway</t>
  </si>
  <si>
    <t>C11 Determine outcome</t>
  </si>
  <si>
    <t>The ability to use the participant's diagnosis to inform the most appropriate screening outcome. This is one of: remain on current screening pathway, join a different screening pathway e.g. different interval or transfer to a treatment pathway</t>
  </si>
  <si>
    <t>A participant with a diagnosis</t>
  </si>
  <si>
    <t>A participant assigned to the appropriate onwards pathway (screening or treatment)</t>
  </si>
  <si>
    <r>
      <t>C11.1 External referral integration:</t>
    </r>
    <r>
      <rPr>
        <sz val="12"/>
        <color rgb="FF000000"/>
        <rFont val="Aptos Narrow"/>
        <family val="2"/>
      </rPr>
      <t xml:space="preserve"> Transimission of necessary information to support onward referral. Including any necessary communication </t>
    </r>
  </si>
  <si>
    <t>Communication
GP
Healthcare professionals
Onward referral</t>
  </si>
  <si>
    <r>
      <t>C11.2 Drive outcome:</t>
    </r>
    <r>
      <rPr>
        <sz val="12"/>
        <color rgb="FF000000"/>
        <rFont val="Aptos Narrow"/>
      </rPr>
      <t xml:space="preserve"> Based on diagnosis, determine next best action</t>
    </r>
  </si>
  <si>
    <t>Outcome
Next best action</t>
  </si>
  <si>
    <t>C12 Communicate outcome</t>
  </si>
  <si>
    <t>The ability to communicate the screening outcome with the participant in the most appropriate manner.  The type of outcome will inform the most appropriate form of communication. The screening outcome will also be communicated tothe participant's GP.</t>
  </si>
  <si>
    <t>Screening outcome</t>
  </si>
  <si>
    <t>Informed participant and relevant healthcare providers</t>
  </si>
  <si>
    <r>
      <t xml:space="preserve">C12.1 Update GP record: </t>
    </r>
    <r>
      <rPr>
        <sz val="12"/>
        <color rgb="FF000000"/>
        <rFont val="Aptos Narrow"/>
      </rPr>
      <t xml:space="preserve">Update GP record with outcome </t>
    </r>
  </si>
  <si>
    <t>GP Record
Update</t>
  </si>
  <si>
    <r>
      <t xml:space="preserve">C12.2 Communicate to GP: </t>
    </r>
    <r>
      <rPr>
        <sz val="12"/>
        <color rgb="FF000000"/>
        <rFont val="Aptos Narrow"/>
      </rPr>
      <t xml:space="preserve">Send communication to the GP about the outcome </t>
    </r>
  </si>
  <si>
    <t>Communicate GP</t>
  </si>
  <si>
    <r>
      <t xml:space="preserve">C12.3 Communicate to participant: </t>
    </r>
    <r>
      <rPr>
        <sz val="12"/>
        <color rgb="FF000000"/>
        <rFont val="Aptos Narrow"/>
      </rPr>
      <t>Apply the appropriate communication method for relaying the outcome</t>
    </r>
  </si>
  <si>
    <t>Scenarios</t>
  </si>
  <si>
    <t>S5. Monitor Pathway</t>
  </si>
  <si>
    <t>This stage is focused on reviewing the efficacy and efficiency of the overall screening pathway. This includes monitoring and understanding performance, identifying and managing clinical safety issues, investigating incidents as well as faciiltiating research.</t>
  </si>
  <si>
    <t>Data that supports the delivery of high quality screening pathways and continuous improvement</t>
  </si>
  <si>
    <t>C13 Track performance</t>
  </si>
  <si>
    <t>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t>
  </si>
  <si>
    <t>Set of baseline KPIs</t>
  </si>
  <si>
    <t>Tracking of KPI performance and continous improvement of the service</t>
  </si>
  <si>
    <r>
      <t>C13.1 Operational KPI presentation</t>
    </r>
    <r>
      <rPr>
        <sz val="12"/>
        <color rgb="FF000000"/>
        <rFont val="Aptos Narrow"/>
        <family val="2"/>
      </rPr>
      <t>: Present KPIs hierarchically for in-depth analysis.</t>
    </r>
  </si>
  <si>
    <t>KPI</t>
  </si>
  <si>
    <r>
      <t xml:space="preserve">C13.2 Pathway view: </t>
    </r>
    <r>
      <rPr>
        <sz val="12"/>
        <color rgb="FF000000"/>
        <rFont val="Aptos Narrow"/>
      </rPr>
      <t>Single dashboard view of participant flow within a screening pathway</t>
    </r>
  </si>
  <si>
    <t>Participant Flow</t>
  </si>
  <si>
    <r>
      <t>C13.3 Performance reporting</t>
    </r>
    <r>
      <rPr>
        <sz val="12"/>
        <color rgb="FF000000"/>
        <rFont val="Aptos Narrow"/>
        <family val="2"/>
      </rPr>
      <t>: Generate service performance reports for NHS/public communication.</t>
    </r>
  </si>
  <si>
    <t>Service Performance
Public Communication</t>
  </si>
  <si>
    <t>C14 Support research</t>
  </si>
  <si>
    <t>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t>
  </si>
  <si>
    <t>All screening data</t>
  </si>
  <si>
    <t>Clinical research to inform improvements to pathway design</t>
  </si>
  <si>
    <r>
      <t>C14.1 Dataset publication</t>
    </r>
    <r>
      <rPr>
        <sz val="12"/>
        <color rgb="FF000000"/>
        <rFont val="Aptos Narrow"/>
        <family val="2"/>
      </rPr>
      <t>: Make data available for researchers with appropriate anonymisation.</t>
    </r>
  </si>
  <si>
    <t>Anonymised
Dataset
Researcher</t>
  </si>
  <si>
    <r>
      <t>C14.2 Query facility</t>
    </r>
    <r>
      <rPr>
        <sz val="12"/>
        <color rgb="FF000000"/>
        <rFont val="Aptos Narrow"/>
        <family val="2"/>
      </rPr>
      <t>: Enable ad hoc data queries based on user inputs.</t>
    </r>
  </si>
  <si>
    <t>C15 Investigate incidents</t>
  </si>
  <si>
    <t>The ability to carry out a formal investigation into an adverse outcome or complaint. This will include carrying out investigations in accordance with the published processes managing safety incidents in NHS screening pathways
- Triaging suspected screening incidents and identifying screening safety incidents and where a heightened response is required classifying these as serious incidents​
- Executing local, regional and national responses as specified and meeting the prescribed service level of 5 days to complete incident response and action required​</t>
  </si>
  <si>
    <t>Request or identification of an incident</t>
  </si>
  <si>
    <t xml:space="preserve">Timely response to incident </t>
  </si>
  <si>
    <r>
      <t>C15.1 Non repudiation:</t>
    </r>
    <r>
      <rPr>
        <sz val="12"/>
        <color rgb="FF000000"/>
        <rFont val="Aptos Narrow"/>
      </rPr>
      <t xml:space="preserve"> Capacity to track everything that has happened to an indivdual during a screening episode</t>
    </r>
  </si>
  <si>
    <t>Audit</t>
  </si>
  <si>
    <r>
      <t>C15.2 Declaring an incident</t>
    </r>
    <r>
      <rPr>
        <sz val="12"/>
        <color rgb="FF000000"/>
        <rFont val="Aptos Narrow"/>
        <family val="2"/>
      </rPr>
      <t>: Initiate incident assessment and determine response level.</t>
    </r>
  </si>
  <si>
    <t>Incident
Declared
Response</t>
  </si>
  <si>
    <r>
      <t>C15.3 Investigations and remedial actions (safety incident)</t>
    </r>
    <r>
      <rPr>
        <sz val="12"/>
        <color rgb="FF000000"/>
        <rFont val="Aptos Narrow"/>
        <family val="2"/>
      </rPr>
      <t>: Conduct investigations and take corrective actions.</t>
    </r>
  </si>
  <si>
    <t>Investigation
Conducted
Safety Incident
Corrective Actions</t>
  </si>
  <si>
    <t> </t>
  </si>
  <si>
    <t>Description</t>
  </si>
  <si>
    <t>Users</t>
  </si>
  <si>
    <t>Staff users, Secondary users</t>
  </si>
  <si>
    <t>Allocation</t>
  </si>
  <si>
    <t>System User</t>
  </si>
  <si>
    <t>Appointment</t>
  </si>
  <si>
    <t>Participant users, Staff users, Secondary users</t>
  </si>
  <si>
    <t>n/a</t>
  </si>
  <si>
    <t>Secondary users</t>
  </si>
  <si>
    <t>Marketing</t>
  </si>
  <si>
    <t>Campaign</t>
  </si>
  <si>
    <t>Capacity/Demand</t>
  </si>
  <si>
    <t>Provisional slot, Provisional appointment request</t>
  </si>
  <si>
    <t>Capacity</t>
  </si>
  <si>
    <t>Slot</t>
  </si>
  <si>
    <t>Cohorting as a Service manages cohort definitions and informs Cohort Manager when a participant changes in their eligibility status</t>
  </si>
  <si>
    <t>Staff users</t>
  </si>
  <si>
    <t>Participant</t>
  </si>
  <si>
    <t>Eligible Participant</t>
  </si>
  <si>
    <t>Invitable Participant</t>
  </si>
  <si>
    <t>Communication</t>
  </si>
  <si>
    <t>Letter, Email, Text Message</t>
  </si>
  <si>
    <t>Participant users, Staff users, Tertiary users</t>
  </si>
  <si>
    <t>Participant, Episode</t>
  </si>
  <si>
    <t>Participant, Staff users</t>
  </si>
  <si>
    <t>Pathway</t>
  </si>
  <si>
    <t>Requirement for slot, Encounter</t>
  </si>
  <si>
    <t>Participant, Staff users, Tertiary users</t>
  </si>
  <si>
    <t>Clinical, Diagnostic</t>
  </si>
  <si>
    <t>Sample, Clinical Analysis, Findings, Diagnosis,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</si>
</sst>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b/>
      <sz val="12"/>
      <color theme="1"/>
      <name val="Aptos Narrow"/>
      <family val="2"/>
      <scheme val="minor"/>
    </font>
    <font>
      <sz val="12"/>
      <color theme="1"/>
      <name val="Aptos Narrow"/>
      <scheme val="minor"/>
    </font>
    <font>
      <b/>
      <sz val="12"/>
      <color rgb="FF000000"/>
      <name val="Aptos Narrow"/>
      <family val="2"/>
    </font>
    <font>
      <sz val="12"/>
      <color rgb="FF000000"/>
      <name val="Aptos Narrow"/>
      <family val="2"/>
    </font>
    <font>
      <b/>
      <sz val="12"/>
      <color rgb="FF000000"/>
      <name val="Aptos Narrow"/>
    </font>
    <font>
      <sz val="12"/>
      <color rgb="FF000000"/>
      <name val="Aptos Narrow"/>
    </font>
    <font>
      <sz val="12"/>
      <color rgb="FFFF0000"/>
      <name val="Aptos Narrow"/>
      <family val="2"/>
      <scheme val="minor"/>
    </font>
  </fonts>
  <fills count="2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BE2D5"/>
        <bgColor rgb="FF000000"/>
      </patternFill>
    </fill>
    <fill>
      <patternFill patternType="solid">
        <fgColor rgb="FFC0E6F5"/>
        <bgColor rgb="FF000000"/>
      </patternFill>
    </fill>
    <fill>
      <patternFill patternType="solid">
        <fgColor rgb="FFC1F0C8"/>
        <bgColor rgb="FF000000"/>
      </patternFill>
    </fill>
    <fill>
      <patternFill patternType="solid">
        <fgColor rgb="FFD0D0D0"/>
        <bgColor rgb="FF000000"/>
      </patternFill>
    </fill>
    <fill>
      <patternFill patternType="solid">
        <fgColor rgb="FFDAF2D0"/>
        <bgColor rgb="FF000000"/>
      </patternFill>
    </fill>
    <fill>
      <patternFill patternType="solid">
        <fgColor rgb="FF2897DC"/>
        <bgColor indexed="64"/>
      </patternFill>
    </fill>
    <fill>
      <patternFill patternType="solid">
        <fgColor rgb="FF9EDCFA"/>
        <bgColor indexed="64"/>
      </patternFill>
    </fill>
    <fill>
      <patternFill patternType="solid">
        <fgColor rgb="FF9E7EE6"/>
        <bgColor indexed="64"/>
      </patternFill>
    </fill>
    <fill>
      <patternFill patternType="solid">
        <fgColor rgb="FFD8C7FF"/>
        <bgColor indexed="64"/>
      </patternFill>
    </fill>
    <fill>
      <patternFill patternType="solid">
        <fgColor rgb="FFFBF9E5"/>
        <bgColor indexed="64"/>
      </patternFill>
    </fill>
    <fill>
      <patternFill patternType="solid">
        <fgColor rgb="FFFCF281"/>
        <bgColor indexed="64"/>
      </patternFill>
    </fill>
    <fill>
      <patternFill patternType="solid">
        <fgColor rgb="FFFFC061"/>
        <bgColor indexed="64"/>
      </patternFill>
    </fill>
    <fill>
      <patternFill patternType="solid">
        <fgColor rgb="FFE95E5E"/>
        <bgColor indexed="64"/>
      </patternFill>
    </fill>
    <fill>
      <patternFill patternType="solid">
        <fgColor rgb="FFE364A2"/>
        <bgColor indexed="64"/>
      </patternFill>
    </fill>
    <fill>
      <patternFill patternType="solid">
        <fgColor rgb="FFAAED92"/>
        <bgColor indexed="64"/>
      </patternFill>
    </fill>
    <fill>
      <patternFill patternType="solid">
        <fgColor rgb="FF459C5B"/>
        <bgColor indexed="64"/>
      </patternFill>
    </fill>
    <fill>
      <patternFill patternType="solid">
        <fgColor rgb="FF86E6D9"/>
        <bgColor indexed="64"/>
      </patternFill>
    </fill>
    <fill>
      <patternFill patternType="solid">
        <fgColor rgb="FF349E92"/>
        <bgColor indexed="64"/>
      </patternFill>
    </fill>
  </fills>
  <borders count="24">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rgb="FF000000"/>
      </left>
      <right/>
      <top style="thin">
        <color rgb="FF000000"/>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000000"/>
      </left>
      <right style="medium">
        <color rgb="FF000000"/>
      </right>
      <top/>
      <bottom style="medium">
        <color indexed="64"/>
      </bottom>
      <diagonal/>
    </border>
    <border>
      <left/>
      <right/>
      <top style="medium">
        <color rgb="FF000000"/>
      </top>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style="medium">
        <color rgb="FF000000"/>
      </top>
      <bottom style="medium">
        <color indexed="64"/>
      </bottom>
      <diagonal/>
    </border>
  </borders>
  <cellStyleXfs count="1">
    <xf numFmtId="0" fontId="0" fillId="0" borderId="0"/>
  </cellStyleXfs>
  <cellXfs count="209">
    <xf numFmtId="0" fontId="0" fillId="0" borderId="0" xfId="0"/>
    <xf numFmtId="0" fontId="0" fillId="0" borderId="0" xfId="0" applyAlignment="1">
      <alignment wrapText="1"/>
    </xf>
    <xf numFmtId="0" fontId="0" fillId="0" borderId="0" xfId="0" pivotButton="1"/>
    <xf numFmtId="0" fontId="0" fillId="0" borderId="0" xfId="0" pivotButton="1" applyAlignment="1">
      <alignment wrapText="1"/>
    </xf>
    <xf numFmtId="0" fontId="0" fillId="0" borderId="0" xfId="0" applyAlignment="1">
      <alignment vertical="top"/>
    </xf>
    <xf numFmtId="0" fontId="0" fillId="0" borderId="0" xfId="0" pivotButton="1" applyAlignment="1">
      <alignment vertical="top"/>
    </xf>
    <xf numFmtId="0" fontId="0" fillId="0" borderId="0" xfId="0" pivotButton="1" applyAlignment="1">
      <alignment vertical="top" wrapText="1"/>
    </xf>
    <xf numFmtId="0" fontId="0" fillId="0" borderId="0" xfId="0" applyAlignment="1">
      <alignment vertical="top" wrapText="1"/>
    </xf>
    <xf numFmtId="0" fontId="0" fillId="12" borderId="1" xfId="0" applyFill="1" applyBorder="1" applyAlignment="1">
      <alignment vertical="top"/>
    </xf>
    <xf numFmtId="0" fontId="0" fillId="12" borderId="20" xfId="0" applyFill="1" applyBorder="1" applyAlignment="1">
      <alignment wrapText="1"/>
    </xf>
    <xf numFmtId="0" fontId="0" fillId="12" borderId="20" xfId="0" applyFill="1" applyBorder="1" applyAlignment="1">
      <alignment vertical="top"/>
    </xf>
    <xf numFmtId="0" fontId="0" fillId="12" borderId="3" xfId="0" applyFill="1" applyBorder="1" applyAlignment="1">
      <alignment vertical="top" wrapText="1"/>
    </xf>
    <xf numFmtId="0" fontId="0" fillId="12" borderId="4" xfId="0" applyFill="1" applyBorder="1" applyAlignment="1">
      <alignment vertical="top"/>
    </xf>
    <xf numFmtId="0" fontId="0" fillId="12" borderId="0" xfId="0" applyFill="1" applyAlignment="1">
      <alignment wrapText="1"/>
    </xf>
    <xf numFmtId="0" fontId="0" fillId="12" borderId="0" xfId="0" applyFill="1" applyAlignment="1">
      <alignment vertical="top"/>
    </xf>
    <xf numFmtId="0" fontId="0" fillId="12" borderId="6" xfId="0" applyFill="1" applyBorder="1" applyAlignment="1">
      <alignment vertical="top" wrapText="1"/>
    </xf>
    <xf numFmtId="0" fontId="0" fillId="13" borderId="1" xfId="0" applyFill="1" applyBorder="1" applyAlignment="1">
      <alignment vertical="top"/>
    </xf>
    <xf numFmtId="0" fontId="0" fillId="13" borderId="20" xfId="0" applyFill="1" applyBorder="1" applyAlignment="1">
      <alignment wrapText="1"/>
    </xf>
    <xf numFmtId="0" fontId="0" fillId="13" borderId="20" xfId="0" applyFill="1" applyBorder="1" applyAlignment="1">
      <alignment vertical="top"/>
    </xf>
    <xf numFmtId="0" fontId="0" fillId="13" borderId="3" xfId="0" applyFill="1" applyBorder="1" applyAlignment="1">
      <alignment vertical="top" wrapText="1"/>
    </xf>
    <xf numFmtId="0" fontId="0" fillId="13" borderId="4" xfId="0" applyFill="1" applyBorder="1" applyAlignment="1">
      <alignment vertical="top"/>
    </xf>
    <xf numFmtId="0" fontId="0" fillId="13" borderId="0" xfId="0" applyFill="1" applyAlignment="1">
      <alignment wrapText="1"/>
    </xf>
    <xf numFmtId="0" fontId="0" fillId="13" borderId="0" xfId="0" applyFill="1" applyAlignment="1">
      <alignment vertical="top"/>
    </xf>
    <xf numFmtId="0" fontId="0" fillId="13" borderId="6" xfId="0" applyFill="1" applyBorder="1" applyAlignment="1">
      <alignment vertical="top" wrapText="1"/>
    </xf>
    <xf numFmtId="0" fontId="0" fillId="14" borderId="1" xfId="0" applyFill="1" applyBorder="1" applyAlignment="1">
      <alignment vertical="top"/>
    </xf>
    <xf numFmtId="0" fontId="0" fillId="14" borderId="20" xfId="0" applyFill="1" applyBorder="1" applyAlignment="1">
      <alignment wrapText="1"/>
    </xf>
    <xf numFmtId="0" fontId="0" fillId="14" borderId="20" xfId="0" applyFill="1" applyBorder="1" applyAlignment="1">
      <alignment vertical="top"/>
    </xf>
    <xf numFmtId="0" fontId="0" fillId="14" borderId="3" xfId="0" applyFill="1" applyBorder="1" applyAlignment="1">
      <alignment vertical="top" wrapText="1"/>
    </xf>
    <xf numFmtId="0" fontId="0" fillId="15" borderId="1" xfId="0" applyFill="1" applyBorder="1" applyAlignment="1">
      <alignment vertical="top"/>
    </xf>
    <xf numFmtId="0" fontId="0" fillId="15" borderId="20" xfId="0" applyFill="1" applyBorder="1" applyAlignment="1">
      <alignment wrapText="1"/>
    </xf>
    <xf numFmtId="0" fontId="0" fillId="15" borderId="20" xfId="0" applyFill="1" applyBorder="1" applyAlignment="1">
      <alignment vertical="top"/>
    </xf>
    <xf numFmtId="0" fontId="0" fillId="15" borderId="3" xfId="0" applyFill="1" applyBorder="1" applyAlignment="1">
      <alignment vertical="top" wrapText="1"/>
    </xf>
    <xf numFmtId="0" fontId="0" fillId="15" borderId="4" xfId="0" applyFill="1" applyBorder="1" applyAlignment="1">
      <alignment vertical="top"/>
    </xf>
    <xf numFmtId="0" fontId="0" fillId="15" borderId="0" xfId="0" applyFill="1" applyAlignment="1">
      <alignment wrapText="1"/>
    </xf>
    <xf numFmtId="0" fontId="0" fillId="15" borderId="0" xfId="0" applyFill="1" applyAlignment="1">
      <alignment vertical="top"/>
    </xf>
    <xf numFmtId="0" fontId="0" fillId="15" borderId="6" xfId="0" applyFill="1" applyBorder="1" applyAlignment="1">
      <alignment vertical="top" wrapText="1"/>
    </xf>
    <xf numFmtId="0" fontId="0" fillId="16" borderId="1" xfId="0" applyFill="1" applyBorder="1" applyAlignment="1">
      <alignment vertical="top"/>
    </xf>
    <xf numFmtId="0" fontId="0" fillId="16" borderId="20" xfId="0" applyFill="1" applyBorder="1" applyAlignment="1">
      <alignment wrapText="1"/>
    </xf>
    <xf numFmtId="0" fontId="0" fillId="16" borderId="20" xfId="0" applyFill="1" applyBorder="1" applyAlignment="1">
      <alignment vertical="top"/>
    </xf>
    <xf numFmtId="0" fontId="0" fillId="16" borderId="3" xfId="0" applyFill="1" applyBorder="1" applyAlignment="1">
      <alignment vertical="top" wrapText="1"/>
    </xf>
    <xf numFmtId="0" fontId="0" fillId="16" borderId="4" xfId="0" applyFill="1" applyBorder="1" applyAlignment="1">
      <alignment vertical="top"/>
    </xf>
    <xf numFmtId="0" fontId="0" fillId="16" borderId="0" xfId="0" applyFill="1" applyAlignment="1">
      <alignment wrapText="1"/>
    </xf>
    <xf numFmtId="0" fontId="0" fillId="16" borderId="0" xfId="0" applyFill="1" applyAlignment="1">
      <alignment vertical="top"/>
    </xf>
    <xf numFmtId="0" fontId="0" fillId="16" borderId="6" xfId="0" applyFill="1" applyBorder="1" applyAlignment="1">
      <alignment vertical="top" wrapText="1"/>
    </xf>
    <xf numFmtId="0" fontId="0" fillId="17" borderId="1" xfId="0" applyFill="1" applyBorder="1" applyAlignment="1">
      <alignment vertical="top"/>
    </xf>
    <xf numFmtId="0" fontId="0" fillId="17" borderId="20" xfId="0" applyFill="1" applyBorder="1" applyAlignment="1">
      <alignment wrapText="1"/>
    </xf>
    <xf numFmtId="0" fontId="0" fillId="17" borderId="20" xfId="0" applyFill="1" applyBorder="1" applyAlignment="1">
      <alignment vertical="top"/>
    </xf>
    <xf numFmtId="0" fontId="0" fillId="17" borderId="3" xfId="0" applyFill="1" applyBorder="1" applyAlignment="1">
      <alignment vertical="top" wrapText="1"/>
    </xf>
    <xf numFmtId="0" fontId="0" fillId="17" borderId="4" xfId="0" applyFill="1" applyBorder="1" applyAlignment="1">
      <alignment vertical="top"/>
    </xf>
    <xf numFmtId="0" fontId="0" fillId="17" borderId="0" xfId="0" applyFill="1" applyAlignment="1">
      <alignment wrapText="1"/>
    </xf>
    <xf numFmtId="0" fontId="0" fillId="17" borderId="0" xfId="0" applyFill="1" applyAlignment="1">
      <alignment vertical="top"/>
    </xf>
    <xf numFmtId="0" fontId="0" fillId="17" borderId="6" xfId="0" applyFill="1" applyBorder="1" applyAlignment="1">
      <alignment vertical="top" wrapText="1"/>
    </xf>
    <xf numFmtId="0" fontId="0" fillId="18" borderId="1" xfId="0" applyFill="1" applyBorder="1" applyAlignment="1">
      <alignment vertical="top"/>
    </xf>
    <xf numFmtId="0" fontId="0" fillId="18" borderId="20" xfId="0" applyFill="1" applyBorder="1" applyAlignment="1">
      <alignment wrapText="1"/>
    </xf>
    <xf numFmtId="0" fontId="0" fillId="18" borderId="20" xfId="0" applyFill="1" applyBorder="1" applyAlignment="1">
      <alignment vertical="top"/>
    </xf>
    <xf numFmtId="0" fontId="0" fillId="18" borderId="3" xfId="0" applyFill="1" applyBorder="1" applyAlignment="1">
      <alignment vertical="top" wrapText="1"/>
    </xf>
    <xf numFmtId="0" fontId="0" fillId="18" borderId="4" xfId="0" applyFill="1" applyBorder="1" applyAlignment="1">
      <alignment vertical="top"/>
    </xf>
    <xf numFmtId="0" fontId="0" fillId="18" borderId="0" xfId="0" applyFill="1" applyAlignment="1">
      <alignment wrapText="1"/>
    </xf>
    <xf numFmtId="0" fontId="0" fillId="18" borderId="0" xfId="0" applyFill="1" applyAlignment="1">
      <alignment vertical="top"/>
    </xf>
    <xf numFmtId="0" fontId="0" fillId="18" borderId="6" xfId="0" applyFill="1" applyBorder="1" applyAlignment="1">
      <alignment vertical="top" wrapText="1"/>
    </xf>
    <xf numFmtId="0" fontId="0" fillId="19" borderId="1" xfId="0" applyFill="1" applyBorder="1" applyAlignment="1">
      <alignment vertical="top"/>
    </xf>
    <xf numFmtId="0" fontId="0" fillId="19" borderId="20" xfId="0" applyFill="1" applyBorder="1" applyAlignment="1">
      <alignment wrapText="1"/>
    </xf>
    <xf numFmtId="0" fontId="0" fillId="19" borderId="20" xfId="0" applyFill="1" applyBorder="1" applyAlignment="1">
      <alignment vertical="top"/>
    </xf>
    <xf numFmtId="0" fontId="0" fillId="19" borderId="3" xfId="0" applyFill="1" applyBorder="1" applyAlignment="1">
      <alignment vertical="top" wrapText="1"/>
    </xf>
    <xf numFmtId="0" fontId="0" fillId="19" borderId="4" xfId="0" applyFill="1" applyBorder="1" applyAlignment="1">
      <alignment vertical="top"/>
    </xf>
    <xf numFmtId="0" fontId="0" fillId="19" borderId="0" xfId="0" applyFill="1" applyAlignment="1">
      <alignment wrapText="1"/>
    </xf>
    <xf numFmtId="0" fontId="0" fillId="19" borderId="0" xfId="0" applyFill="1" applyAlignment="1">
      <alignment vertical="top"/>
    </xf>
    <xf numFmtId="0" fontId="0" fillId="19" borderId="6" xfId="0" applyFill="1" applyBorder="1" applyAlignment="1">
      <alignment vertical="top" wrapText="1"/>
    </xf>
    <xf numFmtId="0" fontId="0" fillId="19" borderId="7" xfId="0" applyFill="1" applyBorder="1" applyAlignment="1">
      <alignment vertical="top"/>
    </xf>
    <xf numFmtId="0" fontId="0" fillId="19" borderId="21" xfId="0" applyFill="1" applyBorder="1" applyAlignment="1">
      <alignment wrapText="1"/>
    </xf>
    <xf numFmtId="0" fontId="0" fillId="19" borderId="21" xfId="0" applyFill="1" applyBorder="1" applyAlignment="1">
      <alignment vertical="top"/>
    </xf>
    <xf numFmtId="0" fontId="0" fillId="19" borderId="8" xfId="0" applyFill="1" applyBorder="1" applyAlignment="1">
      <alignment vertical="top" wrapText="1"/>
    </xf>
    <xf numFmtId="0" fontId="0" fillId="20" borderId="1" xfId="0" applyFill="1" applyBorder="1" applyAlignment="1">
      <alignment vertical="top"/>
    </xf>
    <xf numFmtId="0" fontId="0" fillId="20" borderId="20" xfId="0" applyFill="1" applyBorder="1" applyAlignment="1">
      <alignment wrapText="1"/>
    </xf>
    <xf numFmtId="0" fontId="0" fillId="20" borderId="20" xfId="0" applyFill="1" applyBorder="1" applyAlignment="1">
      <alignment vertical="top"/>
    </xf>
    <xf numFmtId="0" fontId="0" fillId="20" borderId="3" xfId="0" applyFill="1" applyBorder="1" applyAlignment="1">
      <alignment vertical="top" wrapText="1"/>
    </xf>
    <xf numFmtId="0" fontId="0" fillId="20" borderId="4" xfId="0" applyFill="1" applyBorder="1" applyAlignment="1">
      <alignment vertical="top"/>
    </xf>
    <xf numFmtId="0" fontId="0" fillId="20" borderId="0" xfId="0" applyFill="1" applyAlignment="1">
      <alignment wrapText="1"/>
    </xf>
    <xf numFmtId="0" fontId="0" fillId="20" borderId="0" xfId="0" applyFill="1" applyAlignment="1">
      <alignment vertical="top"/>
    </xf>
    <xf numFmtId="0" fontId="0" fillId="20" borderId="6" xfId="0" applyFill="1" applyBorder="1" applyAlignment="1">
      <alignment vertical="top" wrapText="1"/>
    </xf>
    <xf numFmtId="0" fontId="0" fillId="20" borderId="7" xfId="0" applyFill="1" applyBorder="1" applyAlignment="1">
      <alignment vertical="top"/>
    </xf>
    <xf numFmtId="0" fontId="0" fillId="20" borderId="21" xfId="0" applyFill="1" applyBorder="1" applyAlignment="1">
      <alignment wrapText="1"/>
    </xf>
    <xf numFmtId="0" fontId="0" fillId="20" borderId="21" xfId="0" applyFill="1" applyBorder="1" applyAlignment="1">
      <alignment vertical="top"/>
    </xf>
    <xf numFmtId="0" fontId="0" fillId="20" borderId="8" xfId="0" applyFill="1" applyBorder="1" applyAlignment="1">
      <alignment vertical="top" wrapText="1"/>
    </xf>
    <xf numFmtId="0" fontId="0" fillId="21" borderId="1" xfId="0" applyFill="1" applyBorder="1" applyAlignment="1">
      <alignment vertical="top"/>
    </xf>
    <xf numFmtId="0" fontId="0" fillId="21" borderId="20" xfId="0" applyFill="1" applyBorder="1" applyAlignment="1">
      <alignment wrapText="1"/>
    </xf>
    <xf numFmtId="0" fontId="0" fillId="21" borderId="20" xfId="0" applyFill="1" applyBorder="1" applyAlignment="1">
      <alignment vertical="top"/>
    </xf>
    <xf numFmtId="0" fontId="0" fillId="21" borderId="3" xfId="0" applyFill="1" applyBorder="1" applyAlignment="1">
      <alignment vertical="top" wrapText="1"/>
    </xf>
    <xf numFmtId="0" fontId="0" fillId="21" borderId="4" xfId="0" applyFill="1" applyBorder="1" applyAlignment="1">
      <alignment vertical="top"/>
    </xf>
    <xf numFmtId="0" fontId="0" fillId="21" borderId="0" xfId="0" applyFill="1" applyAlignment="1">
      <alignment wrapText="1"/>
    </xf>
    <xf numFmtId="0" fontId="0" fillId="21" borderId="0" xfId="0" applyFill="1" applyAlignment="1">
      <alignment vertical="top"/>
    </xf>
    <xf numFmtId="0" fontId="0" fillId="21" borderId="6" xfId="0" applyFill="1" applyBorder="1" applyAlignment="1">
      <alignment vertical="top" wrapText="1"/>
    </xf>
    <xf numFmtId="0" fontId="0" fillId="22" borderId="1" xfId="0" applyFill="1" applyBorder="1" applyAlignment="1">
      <alignment vertical="top"/>
    </xf>
    <xf numFmtId="0" fontId="0" fillId="22" borderId="20" xfId="0" applyFill="1" applyBorder="1" applyAlignment="1">
      <alignment wrapText="1"/>
    </xf>
    <xf numFmtId="0" fontId="0" fillId="22" borderId="20" xfId="0" applyFill="1" applyBorder="1" applyAlignment="1">
      <alignment vertical="top"/>
    </xf>
    <xf numFmtId="0" fontId="0" fillId="22" borderId="3" xfId="0" applyFill="1" applyBorder="1" applyAlignment="1">
      <alignment vertical="top" wrapText="1"/>
    </xf>
    <xf numFmtId="0" fontId="0" fillId="22" borderId="4" xfId="0" applyFill="1" applyBorder="1" applyAlignment="1">
      <alignment vertical="top"/>
    </xf>
    <xf numFmtId="0" fontId="0" fillId="22" borderId="0" xfId="0" applyFill="1" applyAlignment="1">
      <alignment wrapText="1"/>
    </xf>
    <xf numFmtId="0" fontId="0" fillId="22" borderId="0" xfId="0" applyFill="1" applyAlignment="1">
      <alignment vertical="top"/>
    </xf>
    <xf numFmtId="0" fontId="0" fillId="22" borderId="6" xfId="0" applyFill="1" applyBorder="1" applyAlignment="1">
      <alignment vertical="top" wrapText="1"/>
    </xf>
    <xf numFmtId="0" fontId="0" fillId="23" borderId="1" xfId="0" applyFill="1" applyBorder="1" applyAlignment="1">
      <alignment vertical="top"/>
    </xf>
    <xf numFmtId="0" fontId="0" fillId="23" borderId="20" xfId="0" applyFill="1" applyBorder="1" applyAlignment="1">
      <alignment wrapText="1"/>
    </xf>
    <xf numFmtId="0" fontId="0" fillId="23" borderId="20" xfId="0" applyFill="1" applyBorder="1" applyAlignment="1">
      <alignment vertical="top"/>
    </xf>
    <xf numFmtId="0" fontId="0" fillId="23" borderId="3" xfId="0" applyFill="1" applyBorder="1" applyAlignment="1">
      <alignment vertical="top" wrapText="1"/>
    </xf>
    <xf numFmtId="0" fontId="0" fillId="23" borderId="4" xfId="0" applyFill="1" applyBorder="1" applyAlignment="1">
      <alignment vertical="top"/>
    </xf>
    <xf numFmtId="0" fontId="0" fillId="23" borderId="0" xfId="0" applyFill="1" applyAlignment="1">
      <alignment wrapText="1"/>
    </xf>
    <xf numFmtId="0" fontId="0" fillId="23" borderId="0" xfId="0" applyFill="1" applyAlignment="1">
      <alignment vertical="top"/>
    </xf>
    <xf numFmtId="0" fontId="0" fillId="23" borderId="6" xfId="0" applyFill="1" applyBorder="1" applyAlignment="1">
      <alignment vertical="top" wrapText="1"/>
    </xf>
    <xf numFmtId="0" fontId="0" fillId="24" borderId="1" xfId="0" applyFill="1" applyBorder="1" applyAlignment="1">
      <alignment vertical="top"/>
    </xf>
    <xf numFmtId="0" fontId="0" fillId="24" borderId="20" xfId="0" applyFill="1" applyBorder="1" applyAlignment="1">
      <alignment wrapText="1"/>
    </xf>
    <xf numFmtId="0" fontId="0" fillId="24" borderId="20" xfId="0" applyFill="1" applyBorder="1" applyAlignment="1">
      <alignment vertical="top"/>
    </xf>
    <xf numFmtId="0" fontId="0" fillId="24" borderId="3" xfId="0" applyFill="1" applyBorder="1" applyAlignment="1">
      <alignment vertical="top" wrapText="1"/>
    </xf>
    <xf numFmtId="0" fontId="0" fillId="24" borderId="4" xfId="0" applyFill="1" applyBorder="1" applyAlignment="1">
      <alignment vertical="top"/>
    </xf>
    <xf numFmtId="0" fontId="0" fillId="24" borderId="0" xfId="0" applyFill="1" applyAlignment="1">
      <alignment wrapText="1"/>
    </xf>
    <xf numFmtId="0" fontId="0" fillId="24" borderId="0" xfId="0" applyFill="1" applyAlignment="1">
      <alignment vertical="top"/>
    </xf>
    <xf numFmtId="0" fontId="0" fillId="24" borderId="6" xfId="0" applyFill="1" applyBorder="1" applyAlignment="1">
      <alignment vertical="top" wrapText="1"/>
    </xf>
    <xf numFmtId="0" fontId="0" fillId="24" borderId="7" xfId="0" applyFill="1" applyBorder="1" applyAlignment="1">
      <alignment vertical="top"/>
    </xf>
    <xf numFmtId="0" fontId="0" fillId="24" borderId="21" xfId="0" applyFill="1" applyBorder="1" applyAlignment="1">
      <alignment wrapText="1"/>
    </xf>
    <xf numFmtId="0" fontId="0" fillId="24" borderId="21" xfId="0" applyFill="1" applyBorder="1" applyAlignment="1">
      <alignment vertical="top"/>
    </xf>
    <xf numFmtId="0" fontId="0" fillId="24" borderId="8" xfId="0" applyFill="1" applyBorder="1" applyAlignment="1">
      <alignment vertical="top" wrapText="1"/>
    </xf>
    <xf numFmtId="0" fontId="1" fillId="0" borderId="0" xfId="0" applyFont="1" applyAlignment="1">
      <alignment vertical="top"/>
    </xf>
    <xf numFmtId="0" fontId="4" fillId="0" borderId="0" xfId="0" quotePrefix="1" applyFont="1" applyAlignment="1">
      <alignment vertical="top" wrapText="1"/>
    </xf>
    <xf numFmtId="0" fontId="3" fillId="0" borderId="0" xfId="0" applyFont="1" applyAlignment="1">
      <alignment vertical="top"/>
    </xf>
    <xf numFmtId="0" fontId="4" fillId="0" borderId="0" xfId="0" applyFont="1" applyAlignment="1">
      <alignment vertical="top" wrapText="1"/>
    </xf>
    <xf numFmtId="0" fontId="4" fillId="0" borderId="0" xfId="0" applyFont="1" applyAlignment="1">
      <alignment vertical="top"/>
    </xf>
    <xf numFmtId="0" fontId="0" fillId="0" borderId="0" xfId="0" quotePrefix="1" applyAlignment="1">
      <alignment vertical="top" wrapText="1"/>
    </xf>
    <xf numFmtId="0" fontId="4" fillId="0" borderId="0" xfId="0" quotePrefix="1" applyFont="1" applyAlignment="1">
      <alignment vertical="top"/>
    </xf>
    <xf numFmtId="0" fontId="0" fillId="0" borderId="0" xfId="0" quotePrefix="1" applyAlignment="1">
      <alignment vertical="top"/>
    </xf>
    <xf numFmtId="0" fontId="0" fillId="4" borderId="0" xfId="0" applyFill="1" applyAlignment="1">
      <alignment vertical="top" wrapText="1"/>
    </xf>
    <xf numFmtId="0" fontId="0" fillId="2" borderId="0" xfId="0" applyFill="1" applyAlignment="1">
      <alignment vertical="top"/>
    </xf>
    <xf numFmtId="0" fontId="0" fillId="3" borderId="0" xfId="0" applyFill="1" applyAlignment="1">
      <alignment vertical="top" wrapText="1"/>
    </xf>
    <xf numFmtId="0" fontId="0" fillId="3" borderId="0" xfId="0" applyFill="1" applyAlignment="1">
      <alignment vertical="top"/>
    </xf>
    <xf numFmtId="0" fontId="0" fillId="4" borderId="0" xfId="0" quotePrefix="1" applyFill="1" applyAlignment="1">
      <alignment vertical="top" wrapText="1"/>
    </xf>
    <xf numFmtId="0" fontId="0" fillId="4" borderId="0" xfId="0" applyFill="1" applyAlignment="1">
      <alignment vertical="top"/>
    </xf>
    <xf numFmtId="0" fontId="0" fillId="5" borderId="0" xfId="0" applyFill="1" applyAlignment="1">
      <alignment vertical="top" wrapText="1"/>
    </xf>
    <xf numFmtId="0" fontId="0" fillId="5" borderId="0" xfId="0" applyFill="1" applyAlignment="1">
      <alignment vertical="top"/>
    </xf>
    <xf numFmtId="0" fontId="0" fillId="6" borderId="0" xfId="0" applyFill="1" applyAlignment="1">
      <alignment vertical="top"/>
    </xf>
    <xf numFmtId="0" fontId="0" fillId="6" borderId="0" xfId="0" applyFill="1" applyAlignment="1">
      <alignment vertical="top" wrapText="1"/>
    </xf>
    <xf numFmtId="0" fontId="0" fillId="0" borderId="10" xfId="0" applyBorder="1" applyAlignment="1">
      <alignment vertical="top"/>
    </xf>
    <xf numFmtId="0" fontId="0" fillId="0" borderId="11" xfId="0" applyBorder="1" applyAlignment="1">
      <alignment vertical="top"/>
    </xf>
    <xf numFmtId="0" fontId="0" fillId="0" borderId="11" xfId="0" applyBorder="1" applyAlignment="1">
      <alignment vertical="top" wrapText="1"/>
    </xf>
    <xf numFmtId="0" fontId="2" fillId="0" borderId="0" xfId="0" applyFont="1" applyAlignment="1">
      <alignment vertical="top"/>
    </xf>
    <xf numFmtId="0" fontId="7" fillId="4" borderId="0" xfId="0" applyFont="1" applyFill="1" applyAlignment="1">
      <alignment vertical="top" wrapText="1"/>
    </xf>
    <xf numFmtId="0" fontId="3" fillId="0" borderId="0" xfId="0" applyFont="1" applyFill="1" applyBorder="1" applyAlignment="1"/>
    <xf numFmtId="0" fontId="3" fillId="0" borderId="10" xfId="0" applyFont="1" applyFill="1" applyBorder="1" applyAlignment="1"/>
    <xf numFmtId="0" fontId="3" fillId="0" borderId="10" xfId="0" applyFont="1" applyFill="1" applyBorder="1" applyAlignment="1">
      <alignment wrapText="1"/>
    </xf>
    <xf numFmtId="0" fontId="5" fillId="0" borderId="0" xfId="0" applyFont="1" applyFill="1" applyBorder="1" applyAlignment="1"/>
    <xf numFmtId="0" fontId="3" fillId="7" borderId="13" xfId="0" applyFont="1" applyFill="1" applyBorder="1" applyAlignment="1">
      <alignment wrapText="1"/>
    </xf>
    <xf numFmtId="0" fontId="4" fillId="7" borderId="14" xfId="0" applyFont="1" applyFill="1" applyBorder="1" applyAlignment="1">
      <alignment wrapText="1"/>
    </xf>
    <xf numFmtId="0" fontId="4" fillId="7" borderId="0" xfId="0" applyFont="1" applyFill="1" applyBorder="1" applyAlignment="1">
      <alignment wrapText="1"/>
    </xf>
    <xf numFmtId="0" fontId="3" fillId="7" borderId="14" xfId="0" applyFont="1" applyFill="1" applyBorder="1" applyAlignment="1">
      <alignment wrapText="1"/>
    </xf>
    <xf numFmtId="0" fontId="4" fillId="7" borderId="17" xfId="0" applyFont="1" applyFill="1" applyBorder="1" applyAlignment="1">
      <alignment wrapText="1"/>
    </xf>
    <xf numFmtId="0" fontId="3" fillId="7" borderId="17" xfId="0" applyFont="1" applyFill="1" applyBorder="1" applyAlignment="1">
      <alignment wrapText="1"/>
    </xf>
    <xf numFmtId="0" fontId="6" fillId="7" borderId="17" xfId="0" applyFont="1" applyFill="1" applyBorder="1" applyAlignment="1"/>
    <xf numFmtId="0" fontId="4" fillId="0" borderId="0" xfId="0" applyFont="1" applyFill="1" applyBorder="1" applyAlignment="1">
      <alignment wrapText="1"/>
    </xf>
    <xf numFmtId="0" fontId="3" fillId="7" borderId="9" xfId="0" applyFont="1" applyFill="1" applyBorder="1" applyAlignment="1">
      <alignment wrapText="1"/>
    </xf>
    <xf numFmtId="0" fontId="3" fillId="7" borderId="0" xfId="0" applyFont="1" applyFill="1" applyBorder="1" applyAlignment="1">
      <alignment wrapText="1"/>
    </xf>
    <xf numFmtId="0" fontId="4" fillId="7" borderId="10" xfId="0" applyFont="1" applyFill="1" applyBorder="1" applyAlignment="1">
      <alignment wrapText="1"/>
    </xf>
    <xf numFmtId="0" fontId="3" fillId="7" borderId="10" xfId="0" applyFont="1" applyFill="1" applyBorder="1" applyAlignment="1">
      <alignment wrapText="1"/>
    </xf>
    <xf numFmtId="0" fontId="6" fillId="7" borderId="10" xfId="0" applyFont="1" applyFill="1" applyBorder="1" applyAlignment="1"/>
    <xf numFmtId="0" fontId="5" fillId="7" borderId="10" xfId="0" applyFont="1" applyFill="1" applyBorder="1" applyAlignment="1">
      <alignment wrapText="1"/>
    </xf>
    <xf numFmtId="0" fontId="3" fillId="8" borderId="9" xfId="0" applyFont="1" applyFill="1" applyBorder="1" applyAlignment="1">
      <alignment wrapText="1"/>
    </xf>
    <xf numFmtId="0" fontId="4" fillId="8" borderId="0" xfId="0" applyFont="1" applyFill="1" applyBorder="1" applyAlignment="1">
      <alignment wrapText="1"/>
    </xf>
    <xf numFmtId="0" fontId="3" fillId="8" borderId="0" xfId="0" applyFont="1" applyFill="1" applyBorder="1" applyAlignment="1">
      <alignment wrapText="1"/>
    </xf>
    <xf numFmtId="0" fontId="4" fillId="8" borderId="10" xfId="0" applyFont="1" applyFill="1" applyBorder="1" applyAlignment="1">
      <alignment wrapText="1"/>
    </xf>
    <xf numFmtId="0" fontId="3" fillId="8" borderId="10" xfId="0" applyFont="1" applyFill="1" applyBorder="1" applyAlignment="1">
      <alignment wrapText="1"/>
    </xf>
    <xf numFmtId="0" fontId="6" fillId="8" borderId="10" xfId="0" applyFont="1" applyFill="1" applyBorder="1" applyAlignment="1"/>
    <xf numFmtId="0" fontId="5" fillId="8" borderId="10" xfId="0" applyFont="1" applyFill="1" applyBorder="1" applyAlignment="1">
      <alignment wrapText="1"/>
    </xf>
    <xf numFmtId="0" fontId="3" fillId="9" borderId="9" xfId="0" applyFont="1" applyFill="1" applyBorder="1" applyAlignment="1">
      <alignment wrapText="1"/>
    </xf>
    <xf numFmtId="0" fontId="4" fillId="9" borderId="0" xfId="0" applyFont="1" applyFill="1" applyBorder="1" applyAlignment="1">
      <alignment wrapText="1"/>
    </xf>
    <xf numFmtId="0" fontId="3" fillId="9" borderId="0" xfId="0" applyFont="1" applyFill="1" applyBorder="1" applyAlignment="1">
      <alignment wrapText="1"/>
    </xf>
    <xf numFmtId="0" fontId="4" fillId="9" borderId="10" xfId="0" applyFont="1" applyFill="1" applyBorder="1" applyAlignment="1">
      <alignment wrapText="1"/>
    </xf>
    <xf numFmtId="0" fontId="3" fillId="9" borderId="10" xfId="0" applyFont="1" applyFill="1" applyBorder="1" applyAlignment="1">
      <alignment wrapText="1"/>
    </xf>
    <xf numFmtId="0" fontId="6" fillId="9" borderId="10" xfId="0" applyFont="1" applyFill="1" applyBorder="1" applyAlignment="1"/>
    <xf numFmtId="0" fontId="5" fillId="9" borderId="10" xfId="0" applyFont="1" applyFill="1" applyBorder="1" applyAlignment="1">
      <alignment wrapText="1"/>
    </xf>
    <xf numFmtId="0" fontId="3" fillId="10" borderId="9" xfId="0" applyFont="1" applyFill="1" applyBorder="1" applyAlignment="1">
      <alignment wrapText="1"/>
    </xf>
    <xf numFmtId="0" fontId="4" fillId="10" borderId="0" xfId="0" applyFont="1" applyFill="1" applyBorder="1" applyAlignment="1">
      <alignment wrapText="1"/>
    </xf>
    <xf numFmtId="0" fontId="3" fillId="10" borderId="0" xfId="0" applyFont="1" applyFill="1" applyBorder="1" applyAlignment="1">
      <alignment wrapText="1"/>
    </xf>
    <xf numFmtId="0" fontId="4" fillId="10" borderId="10" xfId="0" applyFont="1" applyFill="1" applyBorder="1" applyAlignment="1">
      <alignment wrapText="1"/>
    </xf>
    <xf numFmtId="0" fontId="5" fillId="10" borderId="10" xfId="0" applyFont="1" applyFill="1" applyBorder="1" applyAlignment="1">
      <alignment wrapText="1"/>
    </xf>
    <xf numFmtId="0" fontId="6" fillId="10" borderId="10" xfId="0" applyFont="1" applyFill="1" applyBorder="1" applyAlignment="1"/>
    <xf numFmtId="0" fontId="3" fillId="11" borderId="9" xfId="0" applyFont="1" applyFill="1" applyBorder="1" applyAlignment="1">
      <alignment wrapText="1"/>
    </xf>
    <xf numFmtId="0" fontId="4" fillId="11" borderId="0" xfId="0" applyFont="1" applyFill="1" applyBorder="1" applyAlignment="1">
      <alignment wrapText="1"/>
    </xf>
    <xf numFmtId="0" fontId="3" fillId="11" borderId="0" xfId="0" applyFont="1" applyFill="1" applyBorder="1" applyAlignment="1">
      <alignment wrapText="1"/>
    </xf>
    <xf numFmtId="0" fontId="4" fillId="11" borderId="10" xfId="0" applyFont="1" applyFill="1" applyBorder="1" applyAlignment="1">
      <alignment wrapText="1"/>
    </xf>
    <xf numFmtId="0" fontId="4" fillId="11" borderId="10" xfId="0" applyFont="1" applyFill="1" applyBorder="1" applyAlignment="1"/>
    <xf numFmtId="0" fontId="3" fillId="11" borderId="10" xfId="0" applyFont="1" applyFill="1" applyBorder="1" applyAlignment="1">
      <alignment wrapText="1"/>
    </xf>
    <xf numFmtId="0" fontId="6" fillId="11" borderId="10" xfId="0" applyFont="1" applyFill="1" applyBorder="1" applyAlignment="1"/>
    <xf numFmtId="0" fontId="5" fillId="11" borderId="10" xfId="0" applyFont="1" applyFill="1" applyBorder="1" applyAlignment="1">
      <alignment wrapText="1"/>
    </xf>
    <xf numFmtId="0" fontId="3" fillId="11" borderId="15" xfId="0" applyFont="1" applyFill="1" applyBorder="1" applyAlignment="1">
      <alignment wrapText="1"/>
    </xf>
    <xf numFmtId="0" fontId="4" fillId="11" borderId="16" xfId="0" applyFont="1" applyFill="1" applyBorder="1" applyAlignment="1">
      <alignment wrapText="1"/>
    </xf>
    <xf numFmtId="0" fontId="3" fillId="11" borderId="16" xfId="0" applyFont="1" applyFill="1" applyBorder="1" applyAlignment="1">
      <alignment wrapText="1"/>
    </xf>
    <xf numFmtId="0" fontId="4" fillId="11" borderId="18" xfId="0" applyFont="1" applyFill="1" applyBorder="1" applyAlignment="1">
      <alignment wrapText="1"/>
    </xf>
    <xf numFmtId="0" fontId="3" fillId="11" borderId="18" xfId="0" applyFont="1" applyFill="1" applyBorder="1" applyAlignment="1">
      <alignment wrapText="1"/>
    </xf>
    <xf numFmtId="0" fontId="6" fillId="11" borderId="18" xfId="0" applyFont="1" applyFill="1" applyBorder="1" applyAlignment="1"/>
    <xf numFmtId="0" fontId="4" fillId="0" borderId="10" xfId="0" applyFont="1" applyFill="1" applyBorder="1" applyAlignment="1">
      <alignment wrapText="1"/>
    </xf>
    <xf numFmtId="0" fontId="6" fillId="0" borderId="0" xfId="0" applyFont="1" applyFill="1" applyBorder="1" applyAlignment="1"/>
    <xf numFmtId="0" fontId="4" fillId="0" borderId="0" xfId="0" applyFont="1" applyFill="1" applyBorder="1" applyAlignment="1"/>
    <xf numFmtId="0" fontId="4" fillId="0" borderId="10" xfId="0" applyFont="1" applyFill="1" applyBorder="1" applyAlignment="1"/>
    <xf numFmtId="0" fontId="3" fillId="0" borderId="12" xfId="0" applyFont="1" applyFill="1" applyBorder="1" applyAlignment="1"/>
    <xf numFmtId="0" fontId="3" fillId="0" borderId="1" xfId="0" applyFont="1" applyFill="1" applyBorder="1" applyAlignment="1"/>
    <xf numFmtId="0" fontId="3" fillId="0" borderId="2" xfId="0" applyFont="1" applyFill="1" applyBorder="1" applyAlignment="1">
      <alignment wrapText="1"/>
    </xf>
    <xf numFmtId="0" fontId="3" fillId="0" borderId="4" xfId="0" applyFont="1" applyFill="1" applyBorder="1" applyAlignment="1"/>
    <xf numFmtId="0" fontId="3" fillId="0" borderId="5" xfId="0" applyFont="1" applyFill="1" applyBorder="1" applyAlignment="1"/>
    <xf numFmtId="0" fontId="3" fillId="0" borderId="5" xfId="0" applyFont="1" applyFill="1" applyBorder="1" applyAlignment="1">
      <alignment wrapText="1"/>
    </xf>
    <xf numFmtId="0" fontId="3" fillId="0" borderId="22" xfId="0" applyFont="1" applyFill="1" applyBorder="1" applyAlignment="1">
      <alignment wrapText="1"/>
    </xf>
    <xf numFmtId="0" fontId="3" fillId="0" borderId="4" xfId="0" applyFont="1" applyFill="1" applyBorder="1" applyAlignment="1">
      <alignment wrapText="1"/>
    </xf>
    <xf numFmtId="0" fontId="3" fillId="0" borderId="19" xfId="0" applyFont="1" applyFill="1" applyBorder="1" applyAlignment="1"/>
    <xf numFmtId="0" fontId="3" fillId="0" borderId="23" xfId="0" applyFont="1" applyFill="1" applyBorder="1" applyAlignment="1">
      <alignment wrapText="1"/>
    </xf>
  </cellXfs>
  <cellStyles count="1">
    <cellStyle name="Normal" xfId="0" builtinId="0"/>
  </cellStyles>
  <dxfs count="247">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fill>
        <patternFill patternType="solid">
          <fgColor indexed="64"/>
          <bgColor rgb="FF2897DC"/>
        </patternFill>
      </fill>
    </dxf>
    <dxf>
      <fill>
        <patternFill patternType="solid">
          <fgColor indexed="64"/>
          <bgColor rgb="FF2897DC"/>
        </patternFill>
      </fill>
    </dxf>
    <dxf>
      <fill>
        <patternFill patternType="solid">
          <fgColor indexed="64"/>
          <bgColor rgb="FF2897DC"/>
        </patternFill>
      </fill>
    </dxf>
    <dxf>
      <fill>
        <patternFill patternType="solid">
          <fgColor indexed="64"/>
          <bgColor rgb="FF2897DC"/>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s>
  <tableStyles count="0" defaultTableStyle="TableStyleMedium2" defaultPivotStyle="PivotStyleLight16"/>
  <colors>
    <mruColors>
      <color rgb="FFE364A2"/>
      <color rgb="FFE95E5E"/>
      <color rgb="FFFFC061"/>
      <color rgb="FFFCF281"/>
      <color rgb="FFFBF9E5"/>
      <color rgb="FFD8C7FF"/>
      <color rgb="FF9E7EE6"/>
      <color rgb="FF9EDCFA"/>
      <color rgb="FF2897DC"/>
      <color rgb="FFFBE2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GATHERCOLE, Lee (NHS ENGLAND - X26)" id="{CC29F717-0DE6-114B-97BF-089362880F0A}" userId="lee.gathercole3@nhs.net" providerId="PeoplePicker"/>
  <person displayName="BAGCHI, Rahul (NHS ENGLAND - X26)" id="{1B5D9E58-1154-C743-828D-DE5E66A6B0F5}" userId="S::rahul.bagchi1@nhs.net::ce2b4f6a-9ad6-4d30-86f0-0fb62e44eb2d" providerId="AD"/>
  <person displayName="HARRISON-SPAIN, Katherine (NHS ENGLAND - X26)" id="{610CAD72-8B5C-294D-888B-F1E26BF08238}" userId="S::katherine.harrison-spain1@nhs.net::4aa4c51b-22a6-4057-bea4-d3295669234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97.396563888891" createdVersion="8" refreshedVersion="8" minRefreshableVersion="3" recordCount="64" xr:uid="{FA70E2A7-E542-4AEB-B13F-587240EF6240}">
  <cacheSource type="worksheet">
    <worksheetSource ref="A1:J65" sheet="Capability Map Flattened"/>
  </cacheSource>
  <cacheFields count="10">
    <cacheField name="Value Stream Stage" numFmtId="0">
      <sharedItems/>
    </cacheField>
    <cacheField name="Stage Description" numFmtId="0">
      <sharedItems longText="1"/>
    </cacheField>
    <cacheField name="Stage Outcome" numFmtId="0">
      <sharedItems/>
    </cacheField>
    <cacheField name="L0 Capability" numFmtId="0">
      <sharedItems count="15">
        <s v="1.1 Design/optimise pathway"/>
        <s v="1.2 Execute campaigns"/>
        <s v="1.3 Forecast capacity and demand"/>
        <s v="2.1 Define due participants"/>
        <s v="2.2. Invite and book participants"/>
        <s v="2.3 Engage participants"/>
        <s v="3.1 Prepare participant"/>
        <s v="3.2 Adminster clinical investigation"/>
        <s v="3.3 Determine finding(s)"/>
        <s v="3.4 Determine diagnosis"/>
        <s v="4.1 Determine outcome"/>
        <s v="4.2 Communicate outcome"/>
        <s v="5.1 Track Performance"/>
        <s v="5.2 Support Research "/>
        <s v="5.3 Investigate Incidents"/>
      </sharedItems>
    </cacheField>
    <cacheField name="Capability Description" numFmtId="0">
      <sharedItems longText="1"/>
    </cacheField>
    <cacheField name="Input" numFmtId="0">
      <sharedItems/>
    </cacheField>
    <cacheField name="Output" numFmtId="0">
      <sharedItems/>
    </cacheField>
    <cacheField name="L1 Capability" numFmtId="0">
      <sharedItems count="64">
        <s v="Transaction history mining: Analyse participant interactions with the screening process to improve pathway efficiency."/>
        <s v="Correlation mining: Correlate non-engagement behavior with participant properties to inform pathway improvements."/>
        <s v="Multi variant testing:  Create new pathway trials to improve health outcomes"/>
        <s v="Pathway customisation: Easily modify pathways to improve efficacy and reach of screening programmes"/>
        <s v="Creating reassurance and support content: Develop educational materials to improve awareness and participation."/>
        <s v="Messaging matrix: Create marketing and promotional messaging tailored to different participant groups."/>
        <s v="Marketing campaigns: Plan, execute, and track campaigns to increase screening awareness."/>
        <s v="Campaign analyses: Generate reports on campaign effectiveness across multiple channels."/>
        <s v="Receive supply-side information: Collect data on resources, assets, and capacity availability."/>
        <s v="Receive health need information: Gather information on health needs, including demographics and exclusions."/>
        <s v="Set modelling parameters: Define parameters for planning, including geographic and temporal scales."/>
        <s v="Determine available capacity: Devise a high level screening capacity plan"/>
        <s v="Forecast capacity requirements: Project resource needs based on expected demand."/>
        <s v="Slot prioritisation factors: Adjust modelling based on reasonable adjustments characteristics"/>
        <s v="Identify demand smoothing opportunities: Assess demand fluctuations to optimise resource use."/>
        <s v="Cohort creation: Identify eligible participants based on defined criteria."/>
        <s v="Select due participants: Select and update due participants"/>
        <s v="Self referral: Accept and validate a self referral request"/>
        <s v="Technical checks: Verify participant eligibility and scheduling to ensure correct cohort inclusion."/>
        <s v="Data completeness checks: Validate accuracy of participant data and completeness of screening records."/>
        <s v="Cohort exceptions: Manage participant inclusions/exclusions based on specific personal or situational factors."/>
        <s v="Apply allocation model: Support different pathways having a different resource allocation algorithm"/>
        <s v="Individual risk assessment allocation: Use historical data to derive the optimal slot allocation for an individual"/>
        <s v="Appointment configuration: Set appointment slot durations based on participant needs."/>
        <s v="Timed appointments allocation: Allocate specific time slots for participants."/>
        <s v="Appointment choice: Present a set of appointment options to the participant "/>
        <s v="Appointment opportunity: Enable opportunistic screening in accessible locations (e.g., pharmacies)."/>
        <s v="Send appointment invitation: Notify participants of appointments via preferred channels."/>
        <s v="Access to personal dashboard: Provide participants with a centralised view of their screening journey."/>
        <s v="Preference management: Provide ability to manage preferences around reasonable adjustments"/>
        <s v="Participant self referral: Ability to self refer into a programme"/>
        <s v="Pre-screen questionaire : Comeplete a pre-screening questionaire ahead of time"/>
        <s v="Participant Appointment Administration:  Ability for a participant to review and change their upcoming appointments"/>
        <s v="Non-actioned reminder: Send a reminder for non-actioned appointments"/>
        <s v="Appointment reminder: Send reminders before scheduled appointments."/>
        <s v="Appointments missed: Follow up on missed appointments to reschedule as needed."/>
        <s v="Appointment Administration: Ability to amend or cancel appointments by an internal team, including local capacity changes"/>
        <s v="Non digital assistance: Provide ability to support non digital channels"/>
        <s v="Inbound Communications: Provide service for participants to request additional information and support"/>
        <s v="Appointment list: Supporting operational management of clinics "/>
        <s v="Identity and contact details checks: Verify participant identity and contact information."/>
        <s v="Pre-screen questionnaire recording: Ensure pre-screen information has been provided before the screening takes place"/>
        <s v="Obtain informed consent: Collect participant consent for screening actions."/>
        <s v="Provide access to supporting materials: Offer participants information to make informed choices."/>
        <s v="Conduct clinical investigation: Carry out and document the screening procedure (e.g., mammogram)."/>
        <s v="Sample receiving and tracking: Track samples and match them with participant data."/>
        <s v="Kit fulfilment: Dispatch sample kits as required for participants."/>
        <s v="Manage sample interpretation (Lab - Human): Interpretation of samples by laboratory personnel."/>
        <s v="Manage electronic interpretation (AI): Leverage AI for sample interpretation where applicable."/>
        <s v="Review findings: Able to review all findings and history for a participant so as to make the right next decision"/>
        <s v="Record diagnosis: Based on findings, record a diagnosis against the participant's record"/>
        <s v="External referral integration - Transimission of necessary information to support onward referral. Including any necessary communication "/>
        <s v="Drive outcome – Based on diagnosis, determine next best action"/>
        <s v="Update GP record - Update GP record with outcome "/>
        <s v="Communicate to GP - Send communication to the GP about the outcome "/>
        <s v="Communicate to participant - Apply the appropriate communication method for relaying the outcome"/>
        <s v="Operational KPI presentation: Present KPIs hierarchically for in-depth analysis."/>
        <s v="Pathway view: Single dashboard view of participant flow within a screening pathway"/>
        <s v="Performance reporting: Generate service performance reports for NHS/public communication."/>
        <s v="Dataset publication: Make data available for researchers with appropriate anonymisation."/>
        <s v="Query facility: Enable ad hoc data queries based on user inputs."/>
        <s v="Non repudiation: Capacity to track everything that has happened to an indivdual during a screening episode"/>
        <s v="Declaring an incident: Initiate incident assessment and determine response level."/>
        <s v="Investigations and remedial actions (safety incident): Conduct investigations and take corrective actions."/>
      </sharedItems>
    </cacheField>
    <cacheField name="Product" numFmtId="0">
      <sharedItems count="15">
        <s v="BI and Data Analysis"/>
        <s v="Pathway Coordinator"/>
        <s v="NHS UK"/>
        <s v="Campaign Manager"/>
        <s v="Capacity Manager"/>
        <s v="Cohort Manager"/>
        <s v="Capacity and Demand Planner"/>
        <s v="Cohorting as a Service"/>
        <s v="Appoinment Allocator"/>
        <s v="Appointment Booker"/>
        <s v="Communications Manager"/>
        <s v="Participant Manager"/>
        <s v="Participant Support"/>
        <s v="Screening Event Manager"/>
        <s v="Business Audit"/>
      </sharedItems>
    </cacheField>
    <cacheField name="Product Description" numFmtId="0">
      <sharedItems count="14" longText="1">
        <s v="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
        <s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
        <e v="#N/A"/>
        <s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
        <s v="Capacity Manager provides a centralised way of understanding and managing capacity across screening pathways. Providers are able to provide and amend their local capacity, with resulting available 'slots' feeding into the allocation process."/>
        <s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
        <s v="Capacity and Demand Planner can model different demand and capacity scenarios to inform decision making. This provides visibility on potential mismatches e.g. a surge of demand due to a new campaign and provides critical information to provision capacity accordingly."/>
        <s v="Appointment Allocator is a pathway agnostic allocation engine. It provides a set of allocation algorithms and uses participant preferences and needs e.g. accessibility criteria to optimally allocate individuals to 'slots'."/>
        <s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
        <s v="Communications Manager acts as a common way of communcating with participants by leveraging NHS Notify. It enables personalised communication, with differerent templates applied according to the specific scenario and accounts for participant communication preferences. "/>
        <s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
        <s v="Participant Support allows the efficient handling of inbound queries from participants about the screening pathway and will primarily be used by participant support staff e.g. call centre staff."/>
        <s v="Screening Event Manager coordinates the clinical aspect of the screening pathway e.g. the clinical investigation, sample analysis and ultimate diagnosis. It provides the ability to capture data as the participant flows through the clinical portion of the screening pathway."/>
        <s v="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0"/>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1"/>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2"/>
    <x v="1"/>
    <x v="1"/>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3"/>
    <x v="1"/>
    <x v="1"/>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4"/>
    <x v="2"/>
    <x v="2"/>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5"/>
    <x v="3"/>
    <x v="3"/>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6"/>
    <x v="3"/>
    <x v="3"/>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7"/>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8"/>
    <x v="4"/>
    <x v="4"/>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9"/>
    <x v="5"/>
    <x v="5"/>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0"/>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1"/>
    <x v="4"/>
    <x v="4"/>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2"/>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3"/>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4"/>
    <x v="6"/>
    <x v="6"/>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5"/>
    <x v="7"/>
    <x v="2"/>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6"/>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7"/>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8"/>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9"/>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20"/>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1"/>
    <x v="8"/>
    <x v="7"/>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2"/>
    <x v="8"/>
    <x v="7"/>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3"/>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4"/>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5"/>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6"/>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7"/>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28"/>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29"/>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0"/>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1"/>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2"/>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3"/>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4"/>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5"/>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6"/>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7"/>
    <x v="12"/>
    <x v="11"/>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8"/>
    <x v="12"/>
    <x v="11"/>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9"/>
    <x v="9"/>
    <x v="8"/>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0"/>
    <x v="9"/>
    <x v="8"/>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1"/>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2"/>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3"/>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4"/>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5"/>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6"/>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8"/>
    <s v="The ability to interpret the image/sample and determine a clinical finding. The finding will either result in a diagnosis or the need for further clinical investigations."/>
    <s v="An image or sample for assessment"/>
    <s v="Determination and recording of a finding"/>
    <x v="47"/>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8"/>
    <s v="The ability to interpret the image/sample and determine a clinical finding. The finding will either result in a diagnosis or the need for further clinical investigations."/>
    <s v="An image or sample for assessment"/>
    <s v="Determination and recording of a finding"/>
    <x v="48"/>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9"/>
    <s v="The ability to determine a diagnosis on the basis of the findings from the clinical investigations. This diagnosis will confirm whether the condition being screened for has been detected, or not."/>
    <s v="One or more findings"/>
    <s v="A diagnosis"/>
    <x v="49"/>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9"/>
    <s v="The ability to determine a diagnosis on the basis of the findings from the clinical investigations. This diagnosis will confirm whether the condition being screened for has been detected, or not."/>
    <s v="One or more findings"/>
    <s v="A diagnosis"/>
    <x v="50"/>
    <x v="13"/>
    <x v="12"/>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0"/>
    <s v="The ability to use the participant's diagnosis to inform the most appropriate screening outcome. This is one of: remain on current screening pathway, join a different screening pathway e.g. different interval or transfer to a treatment pathway"/>
    <s v="A participant with a diagnosis"/>
    <s v="A participant assigned to the appropriate onwards pathway (screening or treatment)"/>
    <x v="51"/>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0"/>
    <s v="The ability to use the participant's diagnosis to inform the most appropriate screening outcome. This is one of: remain on current screening pathway, join a different screening pathway e.g. different interval or transfer to a treatment pathway"/>
    <s v="A participant with a diagnosis"/>
    <s v="A participant assigned to the appropriate onwards pathway (screening or treatment)"/>
    <x v="52"/>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3"/>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4"/>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5"/>
    <x v="10"/>
    <x v="9"/>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6"/>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7"/>
    <x v="1"/>
    <x v="1"/>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8"/>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3"/>
    <s v="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
    <s v="All screening data"/>
    <s v="Clinical research to inform improvements to pathway design"/>
    <x v="59"/>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3"/>
    <s v="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
    <s v="All screening data"/>
    <s v="Clinical research to inform improvements to pathway design"/>
    <x v="60"/>
    <x v="0"/>
    <x v="0"/>
  </r>
  <r>
    <s v=" "/>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1"/>
    <x v="14"/>
    <x v="13"/>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2"/>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5F6EE1-429F-4CC7-B5FB-3E6CDF891349}" name="PivotTable1" cacheId="246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
  <location ref="A1:D65" firstHeaderRow="1" firstDataRow="1" firstDataCol="4"/>
  <pivotFields count="10">
    <pivotField compact="0" outline="0" showAll="0" defaultSubtotal="0"/>
    <pivotField compact="0" outline="0" showAll="0" defaultSubtotal="0"/>
    <pivotField compact="0" outline="0" showAll="0" defaultSubtotal="0"/>
    <pivotField axis="axisRow" compact="0" outline="0" showAll="0" defaultSubtotal="0">
      <items count="15">
        <item x="0"/>
        <item x="1"/>
        <item x="2"/>
        <item x="3"/>
        <item x="4"/>
        <item x="5"/>
        <item x="6"/>
        <item x="7"/>
        <item x="8"/>
        <item x="9"/>
        <item x="10"/>
        <item x="11"/>
        <item x="12"/>
        <item x="13"/>
        <item x="14"/>
      </items>
    </pivotField>
    <pivotField compact="0" outline="0" showAll="0" defaultSubtotal="0"/>
    <pivotField compact="0" outline="0" showAll="0" defaultSubtotal="0"/>
    <pivotField compact="0" outline="0" showAll="0" defaultSubtotal="0"/>
    <pivotField axis="axisRow" compact="0" outline="0" showAll="0" defaultSubtotal="0">
      <items count="64">
        <item x="28"/>
        <item x="21"/>
        <item x="36"/>
        <item x="25"/>
        <item x="23"/>
        <item x="39"/>
        <item x="26"/>
        <item x="34"/>
        <item x="35"/>
        <item x="7"/>
        <item x="15"/>
        <item x="20"/>
        <item x="54"/>
        <item x="55"/>
        <item x="44"/>
        <item x="1"/>
        <item x="4"/>
        <item x="19"/>
        <item x="59"/>
        <item x="62"/>
        <item x="11"/>
        <item x="52"/>
        <item x="51"/>
        <item x="12"/>
        <item x="14"/>
        <item x="40"/>
        <item x="38"/>
        <item x="22"/>
        <item x="63"/>
        <item x="46"/>
        <item x="48"/>
        <item x="47"/>
        <item x="6"/>
        <item x="5"/>
        <item x="2"/>
        <item x="37"/>
        <item x="61"/>
        <item x="33"/>
        <item x="42"/>
        <item x="56"/>
        <item x="32"/>
        <item x="30"/>
        <item x="3"/>
        <item x="57"/>
        <item x="58"/>
        <item x="31"/>
        <item x="41"/>
        <item x="29"/>
        <item x="43"/>
        <item x="60"/>
        <item x="9"/>
        <item x="8"/>
        <item x="50"/>
        <item x="49"/>
        <item x="45"/>
        <item x="16"/>
        <item x="17"/>
        <item x="27"/>
        <item x="10"/>
        <item x="13"/>
        <item x="18"/>
        <item x="24"/>
        <item x="0"/>
        <item x="53"/>
      </items>
    </pivotField>
    <pivotField axis="axisRow" compact="0" outline="0" showAll="0" sortType="ascending" defaultSubtotal="0">
      <items count="15">
        <item x="8"/>
        <item x="9"/>
        <item x="0"/>
        <item x="14"/>
        <item x="3"/>
        <item x="6"/>
        <item x="4"/>
        <item x="5"/>
        <item x="7"/>
        <item x="10"/>
        <item x="2"/>
        <item x="11"/>
        <item x="12"/>
        <item x="1"/>
        <item x="13"/>
      </items>
    </pivotField>
    <pivotField axis="axisRow" compact="0" outline="0" showAll="0" defaultSubtotal="0">
      <items count="14">
        <item x="7"/>
        <item x="8"/>
        <item x="0"/>
        <item x="13"/>
        <item x="3"/>
        <item x="6"/>
        <item x="4"/>
        <item x="5"/>
        <item x="9"/>
        <item x="10"/>
        <item x="11"/>
        <item x="1"/>
        <item x="12"/>
        <item x="2"/>
      </items>
    </pivotField>
  </pivotFields>
  <rowFields count="4">
    <field x="8"/>
    <field x="9"/>
    <field x="3"/>
    <field x="7"/>
  </rowFields>
  <rowItems count="64">
    <i>
      <x/>
      <x/>
      <x v="4"/>
      <x v="1"/>
    </i>
    <i r="3">
      <x v="27"/>
    </i>
    <i>
      <x v="1"/>
      <x v="1"/>
      <x v="4"/>
      <x v="3"/>
    </i>
    <i r="3">
      <x v="4"/>
    </i>
    <i r="3">
      <x v="6"/>
    </i>
    <i r="3">
      <x v="61"/>
    </i>
    <i r="2">
      <x v="5"/>
      <x v="2"/>
    </i>
    <i r="3">
      <x v="5"/>
    </i>
    <i r="3">
      <x v="7"/>
    </i>
    <i r="3">
      <x v="8"/>
    </i>
    <i r="2">
      <x v="6"/>
      <x v="25"/>
    </i>
    <i>
      <x v="2"/>
      <x v="2"/>
      <x/>
      <x v="15"/>
    </i>
    <i r="3">
      <x v="62"/>
    </i>
    <i r="2">
      <x v="1"/>
      <x v="9"/>
    </i>
    <i r="2">
      <x v="12"/>
      <x v="39"/>
    </i>
    <i r="3">
      <x v="44"/>
    </i>
    <i r="2">
      <x v="13"/>
      <x v="18"/>
    </i>
    <i r="3">
      <x v="49"/>
    </i>
    <i r="2">
      <x v="14"/>
      <x v="19"/>
    </i>
    <i r="3">
      <x v="28"/>
    </i>
    <i>
      <x v="3"/>
      <x v="3"/>
      <x v="14"/>
      <x v="36"/>
    </i>
    <i>
      <x v="4"/>
      <x v="4"/>
      <x v="1"/>
      <x v="32"/>
    </i>
    <i r="3">
      <x v="33"/>
    </i>
    <i>
      <x v="5"/>
      <x v="5"/>
      <x v="2"/>
      <x v="23"/>
    </i>
    <i r="3">
      <x v="24"/>
    </i>
    <i r="3">
      <x v="58"/>
    </i>
    <i r="3">
      <x v="59"/>
    </i>
    <i>
      <x v="6"/>
      <x v="6"/>
      <x v="2"/>
      <x v="20"/>
    </i>
    <i r="3">
      <x v="51"/>
    </i>
    <i>
      <x v="7"/>
      <x v="7"/>
      <x v="2"/>
      <x v="50"/>
    </i>
    <i r="2">
      <x v="3"/>
      <x v="11"/>
    </i>
    <i r="3">
      <x v="17"/>
    </i>
    <i r="3">
      <x v="55"/>
    </i>
    <i r="3">
      <x v="56"/>
    </i>
    <i r="3">
      <x v="60"/>
    </i>
    <i>
      <x v="8"/>
      <x v="13"/>
      <x v="3"/>
      <x v="10"/>
    </i>
    <i>
      <x v="9"/>
      <x v="8"/>
      <x v="4"/>
      <x v="57"/>
    </i>
    <i r="2">
      <x v="5"/>
      <x v="37"/>
    </i>
    <i r="3">
      <x v="40"/>
    </i>
    <i r="2">
      <x v="11"/>
      <x v="13"/>
    </i>
    <i>
      <x v="10"/>
      <x v="13"/>
      <x v="1"/>
      <x v="16"/>
    </i>
    <i>
      <x v="11"/>
      <x v="9"/>
      <x v="5"/>
      <x/>
    </i>
    <i r="3">
      <x v="41"/>
    </i>
    <i r="3">
      <x v="45"/>
    </i>
    <i r="3">
      <x v="47"/>
    </i>
    <i r="2">
      <x v="6"/>
      <x v="38"/>
    </i>
    <i r="3">
      <x v="46"/>
    </i>
    <i r="3">
      <x v="48"/>
    </i>
    <i>
      <x v="12"/>
      <x v="10"/>
      <x v="5"/>
      <x v="26"/>
    </i>
    <i r="3">
      <x v="35"/>
    </i>
    <i>
      <x v="13"/>
      <x v="11"/>
      <x/>
      <x v="34"/>
    </i>
    <i r="3">
      <x v="42"/>
    </i>
    <i r="2">
      <x v="10"/>
      <x v="21"/>
    </i>
    <i r="3">
      <x v="22"/>
    </i>
    <i r="2">
      <x v="11"/>
      <x v="12"/>
    </i>
    <i r="3">
      <x v="63"/>
    </i>
    <i r="2">
      <x v="12"/>
      <x v="43"/>
    </i>
    <i>
      <x v="14"/>
      <x v="12"/>
      <x v="7"/>
      <x v="14"/>
    </i>
    <i r="3">
      <x v="29"/>
    </i>
    <i r="3">
      <x v="54"/>
    </i>
    <i r="2">
      <x v="8"/>
      <x v="30"/>
    </i>
    <i r="3">
      <x v="31"/>
    </i>
    <i r="2">
      <x v="9"/>
      <x v="52"/>
    </i>
    <i r="3">
      <x v="53"/>
    </i>
  </rowItems>
  <colItems count="1">
    <i/>
  </colItems>
  <formats count="247">
    <format dxfId="0">
      <pivotArea field="9" type="button" dataOnly="0" labelOnly="1" outline="0" axis="axisRow" fieldPosition="1"/>
    </format>
    <format dxfId="1">
      <pivotArea dataOnly="0" labelOnly="1" outline="0" fieldPosition="0">
        <references count="2">
          <reference field="8" count="1" selected="0">
            <x v="0"/>
          </reference>
          <reference field="9" count="1">
            <x v="0"/>
          </reference>
        </references>
      </pivotArea>
    </format>
    <format dxfId="2">
      <pivotArea dataOnly="0" labelOnly="1" outline="0" fieldPosition="0">
        <references count="2">
          <reference field="8" count="1" selected="0">
            <x v="0"/>
          </reference>
          <reference field="9" count="1" defaultSubtotal="1">
            <x v="0"/>
          </reference>
        </references>
      </pivotArea>
    </format>
    <format dxfId="3">
      <pivotArea dataOnly="0" labelOnly="1" outline="0" fieldPosition="0">
        <references count="2">
          <reference field="8" count="1" selected="0">
            <x v="1"/>
          </reference>
          <reference field="9" count="1">
            <x v="1"/>
          </reference>
        </references>
      </pivotArea>
    </format>
    <format dxfId="4">
      <pivotArea dataOnly="0" labelOnly="1" outline="0" fieldPosition="0">
        <references count="2">
          <reference field="8" count="1" selected="0">
            <x v="1"/>
          </reference>
          <reference field="9" count="1" defaultSubtotal="1">
            <x v="1"/>
          </reference>
        </references>
      </pivotArea>
    </format>
    <format dxfId="5">
      <pivotArea dataOnly="0" labelOnly="1" outline="0" fieldPosition="0">
        <references count="2">
          <reference field="8" count="1" selected="0">
            <x v="3"/>
          </reference>
          <reference field="9" count="1">
            <x v="3"/>
          </reference>
        </references>
      </pivotArea>
    </format>
    <format dxfId="6">
      <pivotArea dataOnly="0" labelOnly="1" outline="0" fieldPosition="0">
        <references count="2">
          <reference field="8" count="1" selected="0">
            <x v="3"/>
          </reference>
          <reference field="9" count="1" defaultSubtotal="1">
            <x v="3"/>
          </reference>
        </references>
      </pivotArea>
    </format>
    <format dxfId="7">
      <pivotArea dataOnly="0" labelOnly="1" outline="0" fieldPosition="0">
        <references count="2">
          <reference field="8" count="1" selected="0">
            <x v="4"/>
          </reference>
          <reference field="9" count="1">
            <x v="4"/>
          </reference>
        </references>
      </pivotArea>
    </format>
    <format dxfId="8">
      <pivotArea dataOnly="0" labelOnly="1" outline="0" fieldPosition="0">
        <references count="2">
          <reference field="8" count="1" selected="0">
            <x v="4"/>
          </reference>
          <reference field="9" count="1" defaultSubtotal="1">
            <x v="4"/>
          </reference>
        </references>
      </pivotArea>
    </format>
    <format dxfId="9">
      <pivotArea dataOnly="0" labelOnly="1" outline="0" fieldPosition="0">
        <references count="2">
          <reference field="8" count="1" selected="0">
            <x v="6"/>
          </reference>
          <reference field="9" count="1">
            <x v="6"/>
          </reference>
        </references>
      </pivotArea>
    </format>
    <format dxfId="10">
      <pivotArea dataOnly="0" labelOnly="1" outline="0" fieldPosition="0">
        <references count="2">
          <reference field="8" count="1" selected="0">
            <x v="6"/>
          </reference>
          <reference field="9" count="1" defaultSubtotal="1">
            <x v="6"/>
          </reference>
        </references>
      </pivotArea>
    </format>
    <format dxfId="11">
      <pivotArea dataOnly="0" labelOnly="1" outline="0" fieldPosition="0">
        <references count="2">
          <reference field="8" count="1" selected="0">
            <x v="7"/>
          </reference>
          <reference field="9" count="1">
            <x v="7"/>
          </reference>
        </references>
      </pivotArea>
    </format>
    <format dxfId="12">
      <pivotArea dataOnly="0" labelOnly="1" outline="0" fieldPosition="0">
        <references count="2">
          <reference field="8" count="1" selected="0">
            <x v="7"/>
          </reference>
          <reference field="9" count="1" defaultSubtotal="1">
            <x v="7"/>
          </reference>
        </references>
      </pivotArea>
    </format>
    <format dxfId="13">
      <pivotArea dataOnly="0" labelOnly="1" outline="0" fieldPosition="0">
        <references count="2">
          <reference field="8" count="1" selected="0">
            <x v="8"/>
          </reference>
          <reference field="9" count="1">
            <x v="13"/>
          </reference>
        </references>
      </pivotArea>
    </format>
    <format dxfId="14">
      <pivotArea dataOnly="0" labelOnly="1" outline="0" fieldPosition="0">
        <references count="2">
          <reference field="8" count="1" selected="0">
            <x v="8"/>
          </reference>
          <reference field="9" count="1" defaultSubtotal="1">
            <x v="13"/>
          </reference>
        </references>
      </pivotArea>
    </format>
    <format dxfId="15">
      <pivotArea dataOnly="0" labelOnly="1" outline="0" fieldPosition="0">
        <references count="2">
          <reference field="8" count="1" selected="0">
            <x v="9"/>
          </reference>
          <reference field="9" count="1">
            <x v="8"/>
          </reference>
        </references>
      </pivotArea>
    </format>
    <format dxfId="16">
      <pivotArea dataOnly="0" labelOnly="1" outline="0" fieldPosition="0">
        <references count="2">
          <reference field="8" count="1" selected="0">
            <x v="9"/>
          </reference>
          <reference field="9" count="1" defaultSubtotal="1">
            <x v="8"/>
          </reference>
        </references>
      </pivotArea>
    </format>
    <format dxfId="17">
      <pivotArea dataOnly="0" labelOnly="1" outline="0" fieldPosition="0">
        <references count="2">
          <reference field="8" count="1" selected="0">
            <x v="10"/>
          </reference>
          <reference field="9" count="1">
            <x v="13"/>
          </reference>
        </references>
      </pivotArea>
    </format>
    <format dxfId="18">
      <pivotArea dataOnly="0" labelOnly="1" outline="0" fieldPosition="0">
        <references count="2">
          <reference field="8" count="1" selected="0">
            <x v="10"/>
          </reference>
          <reference field="9" count="1" defaultSubtotal="1">
            <x v="13"/>
          </reference>
        </references>
      </pivotArea>
    </format>
    <format dxfId="19">
      <pivotArea dataOnly="0" labelOnly="1" outline="0" fieldPosition="0">
        <references count="2">
          <reference field="8" count="1" selected="0">
            <x v="11"/>
          </reference>
          <reference field="9" count="1">
            <x v="9"/>
          </reference>
        </references>
      </pivotArea>
    </format>
    <format dxfId="20">
      <pivotArea dataOnly="0" labelOnly="1" outline="0" fieldPosition="0">
        <references count="2">
          <reference field="8" count="1" selected="0">
            <x v="11"/>
          </reference>
          <reference field="9" count="1" defaultSubtotal="1">
            <x v="9"/>
          </reference>
        </references>
      </pivotArea>
    </format>
    <format dxfId="21">
      <pivotArea dataOnly="0" labelOnly="1" outline="0" fieldPosition="0">
        <references count="2">
          <reference field="8" count="1" selected="0">
            <x v="12"/>
          </reference>
          <reference field="9" count="1">
            <x v="10"/>
          </reference>
        </references>
      </pivotArea>
    </format>
    <format dxfId="22">
      <pivotArea dataOnly="0" labelOnly="1" outline="0" fieldPosition="0">
        <references count="2">
          <reference field="8" count="1" selected="0">
            <x v="12"/>
          </reference>
          <reference field="9" count="1" defaultSubtotal="1">
            <x v="10"/>
          </reference>
        </references>
      </pivotArea>
    </format>
    <format dxfId="23">
      <pivotArea dataOnly="0" labelOnly="1" outline="0" fieldPosition="0">
        <references count="2">
          <reference field="8" count="1" selected="0">
            <x v="13"/>
          </reference>
          <reference field="9" count="1">
            <x v="11"/>
          </reference>
        </references>
      </pivotArea>
    </format>
    <format dxfId="24">
      <pivotArea dataOnly="0" labelOnly="1" outline="0" fieldPosition="0">
        <references count="2">
          <reference field="8" count="1" selected="0">
            <x v="13"/>
          </reference>
          <reference field="9" count="1" defaultSubtotal="1">
            <x v="11"/>
          </reference>
        </references>
      </pivotArea>
    </format>
    <format dxfId="25">
      <pivotArea dataOnly="0" labelOnly="1" outline="0" fieldPosition="0">
        <references count="2">
          <reference field="8" count="1" selected="0">
            <x v="14"/>
          </reference>
          <reference field="9" count="1">
            <x v="12"/>
          </reference>
        </references>
      </pivotArea>
    </format>
    <format dxfId="26">
      <pivotArea dataOnly="0" labelOnly="1" outline="0" fieldPosition="0">
        <references count="2">
          <reference field="8" count="1" selected="0">
            <x v="14"/>
          </reference>
          <reference field="9" count="1" defaultSubtotal="1">
            <x v="12"/>
          </reference>
        </references>
      </pivotArea>
    </format>
    <format dxfId="27">
      <pivotArea dataOnly="0" labelOnly="1" outline="0" fieldPosition="0">
        <references count="2">
          <reference field="8" count="1" selected="0">
            <x v="2"/>
          </reference>
          <reference field="9" count="1">
            <x v="2"/>
          </reference>
        </references>
      </pivotArea>
    </format>
    <format dxfId="28">
      <pivotArea dataOnly="0" labelOnly="1" outline="0" fieldPosition="0">
        <references count="2">
          <reference field="8" count="1" selected="0">
            <x v="2"/>
          </reference>
          <reference field="9" count="1" defaultSubtotal="1">
            <x v="2"/>
          </reference>
        </references>
      </pivotArea>
    </format>
    <format dxfId="29">
      <pivotArea dataOnly="0" labelOnly="1" outline="0" fieldPosition="0">
        <references count="2">
          <reference field="8" count="1" selected="0">
            <x v="5"/>
          </reference>
          <reference field="9" count="1">
            <x v="5"/>
          </reference>
        </references>
      </pivotArea>
    </format>
    <format dxfId="30">
      <pivotArea dataOnly="0" labelOnly="1" outline="0" fieldPosition="0">
        <references count="2">
          <reference field="8" count="1" selected="0">
            <x v="5"/>
          </reference>
          <reference field="9" count="1" defaultSubtotal="1">
            <x v="5"/>
          </reference>
        </references>
      </pivotArea>
    </format>
    <format dxfId="31">
      <pivotArea field="7" type="button" dataOnly="0" labelOnly="1" outline="0" axis="axisRow" fieldPosition="3"/>
    </format>
    <format dxfId="32">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33">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34">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35">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36">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37">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38">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39">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40">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41">
      <pivotArea dataOnly="0" labelOnly="1" outline="0" fieldPosition="0">
        <references count="4">
          <reference field="3" count="1" selected="0">
            <x v="3"/>
          </reference>
          <reference field="7" count="1">
            <x v="10"/>
          </reference>
          <reference field="8" count="1" selected="0">
            <x v="8"/>
          </reference>
          <reference field="9" count="1" selected="0">
            <x v="13"/>
          </reference>
        </references>
      </pivotArea>
    </format>
    <format dxfId="42">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4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44">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45">
      <pivotArea dataOnly="0" labelOnly="1" outline="0" fieldPosition="0">
        <references count="4">
          <reference field="3" count="1" selected="0">
            <x v="1"/>
          </reference>
          <reference field="7" count="1">
            <x v="16"/>
          </reference>
          <reference field="8" count="1" selected="0">
            <x v="10"/>
          </reference>
          <reference field="9" count="1" selected="0">
            <x v="13"/>
          </reference>
        </references>
      </pivotArea>
    </format>
    <format dxfId="46">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47">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48">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49">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50">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51">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52">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53">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54">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55">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56">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57">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58">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59">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60">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61">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62">
      <pivotArea dataOnly="0" labelOnly="1" outline="0" fieldPosition="0">
        <references count="1">
          <reference field="8" count="0"/>
        </references>
      </pivotArea>
    </format>
    <format dxfId="63">
      <pivotArea field="3" type="button" dataOnly="0" labelOnly="1" outline="0" axis="axisRow" fieldPosition="2"/>
    </format>
    <format dxfId="64">
      <pivotArea field="7" type="button" dataOnly="0" labelOnly="1" outline="0" axis="axisRow" fieldPosition="3"/>
    </format>
    <format dxfId="65">
      <pivotArea dataOnly="0" labelOnly="1" outline="0" fieldPosition="0">
        <references count="3">
          <reference field="3" count="1">
            <x v="4"/>
          </reference>
          <reference field="8" count="1" selected="0">
            <x v="0"/>
          </reference>
          <reference field="9" count="1" selected="0">
            <x v="0"/>
          </reference>
        </references>
      </pivotArea>
    </format>
    <format dxfId="66">
      <pivotArea dataOnly="0" labelOnly="1" outline="0" fieldPosition="0">
        <references count="3">
          <reference field="3" count="2">
            <x v="5"/>
            <x v="6"/>
          </reference>
          <reference field="8" count="1" selected="0">
            <x v="1"/>
          </reference>
          <reference field="9" count="1" selected="0">
            <x v="1"/>
          </reference>
        </references>
      </pivotArea>
    </format>
    <format dxfId="67">
      <pivotArea dataOnly="0" labelOnly="1" outline="0" fieldPosition="0">
        <references count="3">
          <reference field="3" count="5">
            <x v="0"/>
            <x v="1"/>
            <x v="12"/>
            <x v="13"/>
            <x v="14"/>
          </reference>
          <reference field="8" count="1" selected="0">
            <x v="2"/>
          </reference>
          <reference field="9" count="1" selected="0">
            <x v="2"/>
          </reference>
        </references>
      </pivotArea>
    </format>
    <format dxfId="68">
      <pivotArea dataOnly="0" labelOnly="1" outline="0" fieldPosition="0">
        <references count="3">
          <reference field="3" count="1">
            <x v="1"/>
          </reference>
          <reference field="8" count="1" selected="0">
            <x v="4"/>
          </reference>
          <reference field="9" count="1" selected="0">
            <x v="4"/>
          </reference>
        </references>
      </pivotArea>
    </format>
    <format dxfId="69">
      <pivotArea dataOnly="0" labelOnly="1" outline="0" fieldPosition="0">
        <references count="3">
          <reference field="3" count="1">
            <x v="2"/>
          </reference>
          <reference field="8" count="1" selected="0">
            <x v="5"/>
          </reference>
          <reference field="9" count="1" selected="0">
            <x v="5"/>
          </reference>
        </references>
      </pivotArea>
    </format>
    <format dxfId="70">
      <pivotArea dataOnly="0" labelOnly="1" outline="0" fieldPosition="0">
        <references count="3">
          <reference field="3" count="1">
            <x v="3"/>
          </reference>
          <reference field="8" count="1" selected="0">
            <x v="7"/>
          </reference>
          <reference field="9" count="1" selected="0">
            <x v="7"/>
          </reference>
        </references>
      </pivotArea>
    </format>
    <format dxfId="71">
      <pivotArea dataOnly="0" labelOnly="1" outline="0" fieldPosition="0">
        <references count="3">
          <reference field="3" count="3">
            <x v="4"/>
            <x v="5"/>
            <x v="11"/>
          </reference>
          <reference field="8" count="1" selected="0">
            <x v="9"/>
          </reference>
          <reference field="9" count="1" selected="0">
            <x v="8"/>
          </reference>
        </references>
      </pivotArea>
    </format>
    <format dxfId="72">
      <pivotArea dataOnly="0" labelOnly="1" outline="0" fieldPosition="0">
        <references count="3">
          <reference field="3" count="1">
            <x v="1"/>
          </reference>
          <reference field="8" count="1" selected="0">
            <x v="10"/>
          </reference>
          <reference field="9" count="1" selected="0">
            <x v="13"/>
          </reference>
        </references>
      </pivotArea>
    </format>
    <format dxfId="73">
      <pivotArea dataOnly="0" labelOnly="1" outline="0" fieldPosition="0">
        <references count="3">
          <reference field="3" count="2">
            <x v="5"/>
            <x v="6"/>
          </reference>
          <reference field="8" count="1" selected="0">
            <x v="11"/>
          </reference>
          <reference field="9" count="1" selected="0">
            <x v="9"/>
          </reference>
        </references>
      </pivotArea>
    </format>
    <format dxfId="74">
      <pivotArea dataOnly="0" labelOnly="1" outline="0" fieldPosition="0">
        <references count="3">
          <reference field="3" count="1">
            <x v="5"/>
          </reference>
          <reference field="8" count="1" selected="0">
            <x v="12"/>
          </reference>
          <reference field="9" count="1" selected="0">
            <x v="10"/>
          </reference>
        </references>
      </pivotArea>
    </format>
    <format dxfId="75">
      <pivotArea dataOnly="0" labelOnly="1" outline="0" fieldPosition="0">
        <references count="3">
          <reference field="3" count="4">
            <x v="0"/>
            <x v="10"/>
            <x v="11"/>
            <x v="12"/>
          </reference>
          <reference field="8" count="1" selected="0">
            <x v="13"/>
          </reference>
          <reference field="9" count="1" selected="0">
            <x v="11"/>
          </reference>
        </references>
      </pivotArea>
    </format>
    <format dxfId="76">
      <pivotArea dataOnly="0" labelOnly="1" outline="0" fieldPosition="0">
        <references count="3">
          <reference field="3" count="3">
            <x v="7"/>
            <x v="8"/>
            <x v="9"/>
          </reference>
          <reference field="8" count="1" selected="0">
            <x v="14"/>
          </reference>
          <reference field="9" count="1" selected="0">
            <x v="12"/>
          </reference>
        </references>
      </pivotArea>
    </format>
    <format dxfId="77">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78">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79">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80">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81">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82">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83">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84">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85">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86">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87">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8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89">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90">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91">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92">
      <pivotArea dataOnly="0" labelOnly="1" outline="0" fieldPosition="0">
        <references count="4">
          <reference field="3" count="1" selected="0">
            <x v="3"/>
          </reference>
          <reference field="7" count="1">
            <x v="10"/>
          </reference>
          <reference field="8" count="1" selected="0">
            <x v="8"/>
          </reference>
          <reference field="9" count="1" selected="0">
            <x v="13"/>
          </reference>
        </references>
      </pivotArea>
    </format>
    <format dxfId="93">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94">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95">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96">
      <pivotArea dataOnly="0" labelOnly="1" outline="0" fieldPosition="0">
        <references count="4">
          <reference field="3" count="1" selected="0">
            <x v="1"/>
          </reference>
          <reference field="7" count="1">
            <x v="16"/>
          </reference>
          <reference field="8" count="1" selected="0">
            <x v="10"/>
          </reference>
          <reference field="9" count="1" selected="0">
            <x v="13"/>
          </reference>
        </references>
      </pivotArea>
    </format>
    <format dxfId="97">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98">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99">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00">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101">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102">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103">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104">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05">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106">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107">
      <pivotArea dataOnly="0" labelOnly="1" outline="0" fieldPosition="0">
        <references count="1">
          <reference field="8" count="1">
            <x v="0"/>
          </reference>
        </references>
      </pivotArea>
    </format>
    <format dxfId="108">
      <pivotArea dataOnly="0" labelOnly="1" outline="0" fieldPosition="0">
        <references count="2">
          <reference field="8" count="1" selected="0">
            <x v="0"/>
          </reference>
          <reference field="9" count="1">
            <x v="0"/>
          </reference>
        </references>
      </pivotArea>
    </format>
    <format dxfId="109">
      <pivotArea dataOnly="0" labelOnly="1" outline="0" offset="IV1:IV2" fieldPosition="0">
        <references count="3">
          <reference field="3" count="1">
            <x v="4"/>
          </reference>
          <reference field="8" count="1" selected="0">
            <x v="0"/>
          </reference>
          <reference field="9" count="1" selected="0">
            <x v="0"/>
          </reference>
        </references>
      </pivotArea>
    </format>
    <format dxfId="110">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111">
      <pivotArea dataOnly="0" labelOnly="1" outline="0" fieldPosition="0">
        <references count="1">
          <reference field="8" count="1">
            <x v="1"/>
          </reference>
        </references>
      </pivotArea>
    </format>
    <format dxfId="112">
      <pivotArea dataOnly="0" labelOnly="1" outline="0" fieldPosition="0">
        <references count="2">
          <reference field="8" count="1" selected="0">
            <x v="1"/>
          </reference>
          <reference field="9" count="1">
            <x v="1"/>
          </reference>
        </references>
      </pivotArea>
    </format>
    <format dxfId="113">
      <pivotArea dataOnly="0" labelOnly="1" outline="0" offset="IV3:IV256" fieldPosition="0">
        <references count="3">
          <reference field="3" count="1">
            <x v="4"/>
          </reference>
          <reference field="8" count="1" selected="0">
            <x v="0"/>
          </reference>
          <reference field="9" count="1" selected="0">
            <x v="0"/>
          </reference>
        </references>
      </pivotArea>
    </format>
    <format dxfId="114">
      <pivotArea dataOnly="0" labelOnly="1" outline="0" fieldPosition="0">
        <references count="3">
          <reference field="3" count="2">
            <x v="5"/>
            <x v="6"/>
          </reference>
          <reference field="8" count="1" selected="0">
            <x v="1"/>
          </reference>
          <reference field="9" count="1" selected="0">
            <x v="1"/>
          </reference>
        </references>
      </pivotArea>
    </format>
    <format dxfId="115">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116">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117">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118">
      <pivotArea dataOnly="0" labelOnly="1" outline="0" fieldPosition="0">
        <references count="1">
          <reference field="8" count="1">
            <x v="2"/>
          </reference>
        </references>
      </pivotArea>
    </format>
    <format dxfId="119">
      <pivotArea dataOnly="0" labelOnly="1" outline="0" fieldPosition="0">
        <references count="2">
          <reference field="8" count="1" selected="0">
            <x v="2"/>
          </reference>
          <reference field="9" count="1">
            <x v="2"/>
          </reference>
        </references>
      </pivotArea>
    </format>
    <format dxfId="120">
      <pivotArea dataOnly="0" labelOnly="1" outline="0" fieldPosition="0">
        <references count="3">
          <reference field="3" count="4">
            <x v="0"/>
            <x v="1"/>
            <x v="12"/>
            <x v="13"/>
          </reference>
          <reference field="8" count="1" selected="0">
            <x v="2"/>
          </reference>
          <reference field="9" count="1" selected="0">
            <x v="2"/>
          </reference>
        </references>
      </pivotArea>
    </format>
    <format dxfId="121">
      <pivotArea dataOnly="0" labelOnly="1" outline="0" offset="IV1:IV2" fieldPosition="0">
        <references count="3">
          <reference field="3" count="1">
            <x v="14"/>
          </reference>
          <reference field="8" count="1" selected="0">
            <x v="2"/>
          </reference>
          <reference field="9" count="1" selected="0">
            <x v="2"/>
          </reference>
        </references>
      </pivotArea>
    </format>
    <format dxfId="122">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23">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24">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25">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26">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27">
      <pivotArea dataOnly="0" labelOnly="1" outline="0" fieldPosition="0">
        <references count="1">
          <reference field="8" count="1">
            <x v="3"/>
          </reference>
        </references>
      </pivotArea>
    </format>
    <format dxfId="128">
      <pivotArea dataOnly="0" labelOnly="1" outline="0" fieldPosition="0">
        <references count="2">
          <reference field="8" count="1" selected="0">
            <x v="3"/>
          </reference>
          <reference field="9" count="1">
            <x v="3"/>
          </reference>
        </references>
      </pivotArea>
    </format>
    <format dxfId="129">
      <pivotArea dataOnly="0" labelOnly="1" outline="0" offset="IV256" fieldPosition="0">
        <references count="3">
          <reference field="3" count="1">
            <x v="14"/>
          </reference>
          <reference field="8" count="1" selected="0">
            <x v="2"/>
          </reference>
          <reference field="9" count="1" selected="0">
            <x v="2"/>
          </reference>
        </references>
      </pivotArea>
    </format>
    <format dxfId="130">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131">
      <pivotArea dataOnly="0" labelOnly="1" outline="0" fieldPosition="0">
        <references count="1">
          <reference field="8" count="1">
            <x v="4"/>
          </reference>
        </references>
      </pivotArea>
    </format>
    <format dxfId="132">
      <pivotArea dataOnly="0" labelOnly="1" outline="0" fieldPosition="0">
        <references count="2">
          <reference field="8" count="1" selected="0">
            <x v="4"/>
          </reference>
          <reference field="9" count="1">
            <x v="4"/>
          </reference>
        </references>
      </pivotArea>
    </format>
    <format dxfId="133">
      <pivotArea dataOnly="0" labelOnly="1" outline="0" fieldPosition="0">
        <references count="3">
          <reference field="3" count="1">
            <x v="1"/>
          </reference>
          <reference field="8" count="1" selected="0">
            <x v="4"/>
          </reference>
          <reference field="9" count="1" selected="0">
            <x v="4"/>
          </reference>
        </references>
      </pivotArea>
    </format>
    <format dxfId="134">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135">
      <pivotArea dataOnly="0" labelOnly="1" outline="0" fieldPosition="0">
        <references count="1">
          <reference field="8" count="1">
            <x v="5"/>
          </reference>
        </references>
      </pivotArea>
    </format>
    <format dxfId="136">
      <pivotArea dataOnly="0" labelOnly="1" outline="0" fieldPosition="0">
        <references count="2">
          <reference field="8" count="1" selected="0">
            <x v="5"/>
          </reference>
          <reference field="9" count="1">
            <x v="5"/>
          </reference>
        </references>
      </pivotArea>
    </format>
    <format dxfId="137">
      <pivotArea dataOnly="0" labelOnly="1" outline="0" offset="IV1:IV4" fieldPosition="0">
        <references count="3">
          <reference field="3" count="1">
            <x v="2"/>
          </reference>
          <reference field="8" count="1" selected="0">
            <x v="5"/>
          </reference>
          <reference field="9" count="1" selected="0">
            <x v="5"/>
          </reference>
        </references>
      </pivotArea>
    </format>
    <format dxfId="13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39">
      <pivotArea dataOnly="0" labelOnly="1" outline="0" fieldPosition="0">
        <references count="1">
          <reference field="8" count="1">
            <x v="6"/>
          </reference>
        </references>
      </pivotArea>
    </format>
    <format dxfId="140">
      <pivotArea dataOnly="0" labelOnly="1" outline="0" fieldPosition="0">
        <references count="2">
          <reference field="8" count="1" selected="0">
            <x v="6"/>
          </reference>
          <reference field="9" count="1">
            <x v="6"/>
          </reference>
        </references>
      </pivotArea>
    </format>
    <format dxfId="141">
      <pivotArea dataOnly="0" labelOnly="1" outline="0" offset="IV5:IV6" fieldPosition="0">
        <references count="3">
          <reference field="3" count="1">
            <x v="2"/>
          </reference>
          <reference field="8" count="1" selected="0">
            <x v="5"/>
          </reference>
          <reference field="9" count="1" selected="0">
            <x v="5"/>
          </reference>
        </references>
      </pivotArea>
    </format>
    <format dxfId="142">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143">
      <pivotArea dataOnly="0" labelOnly="1" outline="0" fieldPosition="0">
        <references count="1">
          <reference field="8" count="1">
            <x v="7"/>
          </reference>
        </references>
      </pivotArea>
    </format>
    <format dxfId="144">
      <pivotArea dataOnly="0" labelOnly="1" outline="0" fieldPosition="0">
        <references count="2">
          <reference field="8" count="1" selected="0">
            <x v="7"/>
          </reference>
          <reference field="9" count="1">
            <x v="7"/>
          </reference>
        </references>
      </pivotArea>
    </format>
    <format dxfId="145">
      <pivotArea dataOnly="0" labelOnly="1" outline="0" offset="IV256" fieldPosition="0">
        <references count="3">
          <reference field="3" count="1">
            <x v="2"/>
          </reference>
          <reference field="8" count="1" selected="0">
            <x v="5"/>
          </reference>
          <reference field="9" count="1" selected="0">
            <x v="5"/>
          </reference>
        </references>
      </pivotArea>
    </format>
    <format dxfId="146">
      <pivotArea dataOnly="0" labelOnly="1" outline="0" offset="IV1:IV5" fieldPosition="0">
        <references count="3">
          <reference field="3" count="1">
            <x v="3"/>
          </reference>
          <reference field="8" count="1" selected="0">
            <x v="7"/>
          </reference>
          <reference field="9" count="1" selected="0">
            <x v="7"/>
          </reference>
        </references>
      </pivotArea>
    </format>
    <format dxfId="147">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148">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149">
      <pivotArea dataOnly="0" labelOnly="1" outline="0" fieldPosition="0">
        <references count="1">
          <reference field="8" count="1">
            <x v="9"/>
          </reference>
        </references>
      </pivotArea>
    </format>
    <format dxfId="150">
      <pivotArea dataOnly="0" labelOnly="1" outline="0" fieldPosition="0">
        <references count="2">
          <reference field="8" count="1" selected="0">
            <x v="9"/>
          </reference>
          <reference field="9" count="1">
            <x v="8"/>
          </reference>
        </references>
      </pivotArea>
    </format>
    <format dxfId="151">
      <pivotArea dataOnly="0" labelOnly="1" outline="0" fieldPosition="0">
        <references count="3">
          <reference field="3" count="3">
            <x v="4"/>
            <x v="5"/>
            <x v="11"/>
          </reference>
          <reference field="8" count="1" selected="0">
            <x v="9"/>
          </reference>
          <reference field="9" count="1" selected="0">
            <x v="8"/>
          </reference>
        </references>
      </pivotArea>
    </format>
    <format dxfId="152">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15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154">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155">
      <pivotArea dataOnly="0" labelOnly="1" outline="0" fieldPosition="0">
        <references count="1">
          <reference field="8" count="1">
            <x v="11"/>
          </reference>
        </references>
      </pivotArea>
    </format>
    <format dxfId="156">
      <pivotArea dataOnly="0" labelOnly="1" outline="0" fieldPosition="0">
        <references count="2">
          <reference field="8" count="1" selected="0">
            <x v="11"/>
          </reference>
          <reference field="9" count="1">
            <x v="9"/>
          </reference>
        </references>
      </pivotArea>
    </format>
    <format dxfId="157">
      <pivotArea dataOnly="0" labelOnly="1" outline="0" fieldPosition="0">
        <references count="3">
          <reference field="3" count="2">
            <x v="5"/>
            <x v="6"/>
          </reference>
          <reference field="8" count="1" selected="0">
            <x v="11"/>
          </reference>
          <reference field="9" count="1" selected="0">
            <x v="9"/>
          </reference>
        </references>
      </pivotArea>
    </format>
    <format dxfId="158">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59">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60">
      <pivotArea dataOnly="0" labelOnly="1" outline="0" fieldPosition="0">
        <references count="1">
          <reference field="8" count="1">
            <x v="12"/>
          </reference>
        </references>
      </pivotArea>
    </format>
    <format dxfId="161">
      <pivotArea dataOnly="0" labelOnly="1" outline="0" fieldPosition="0">
        <references count="2">
          <reference field="8" count="1" selected="0">
            <x v="12"/>
          </reference>
          <reference field="9" count="1">
            <x v="10"/>
          </reference>
        </references>
      </pivotArea>
    </format>
    <format dxfId="162">
      <pivotArea dataOnly="0" labelOnly="1" outline="0" fieldPosition="0">
        <references count="3">
          <reference field="3" count="1">
            <x v="5"/>
          </reference>
          <reference field="8" count="1" selected="0">
            <x v="12"/>
          </reference>
          <reference field="9" count="1" selected="0">
            <x v="10"/>
          </reference>
        </references>
      </pivotArea>
    </format>
    <format dxfId="163">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64">
      <pivotArea dataOnly="0" labelOnly="1" outline="0" fieldPosition="0">
        <references count="1">
          <reference field="8" count="1">
            <x v="13"/>
          </reference>
        </references>
      </pivotArea>
    </format>
    <format dxfId="165">
      <pivotArea dataOnly="0" labelOnly="1" outline="0" fieldPosition="0">
        <references count="2">
          <reference field="8" count="1" selected="0">
            <x v="13"/>
          </reference>
          <reference field="9" count="1">
            <x v="11"/>
          </reference>
        </references>
      </pivotArea>
    </format>
    <format dxfId="166">
      <pivotArea dataOnly="0" labelOnly="1" outline="0" fieldPosition="0">
        <references count="3">
          <reference field="3" count="4">
            <x v="0"/>
            <x v="10"/>
            <x v="11"/>
            <x v="12"/>
          </reference>
          <reference field="8" count="1" selected="0">
            <x v="13"/>
          </reference>
          <reference field="9" count="1" selected="0">
            <x v="11"/>
          </reference>
        </references>
      </pivotArea>
    </format>
    <format dxfId="167">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168">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169">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170">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171">
      <pivotArea dataOnly="0" labelOnly="1" outline="0" fieldPosition="0">
        <references count="1">
          <reference field="8" count="1">
            <x v="14"/>
          </reference>
        </references>
      </pivotArea>
    </format>
    <format dxfId="172">
      <pivotArea dataOnly="0" labelOnly="1" outline="0" fieldPosition="0">
        <references count="2">
          <reference field="8" count="1" selected="0">
            <x v="14"/>
          </reference>
          <reference field="9" count="1">
            <x v="12"/>
          </reference>
        </references>
      </pivotArea>
    </format>
    <format dxfId="173">
      <pivotArea dataOnly="0" labelOnly="1" outline="0" fieldPosition="0">
        <references count="3">
          <reference field="3" count="3">
            <x v="7"/>
            <x v="8"/>
            <x v="9"/>
          </reference>
          <reference field="8" count="1" selected="0">
            <x v="14"/>
          </reference>
          <reference field="9" count="1" selected="0">
            <x v="12"/>
          </reference>
        </references>
      </pivotArea>
    </format>
    <format dxfId="174">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75">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176">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177">
      <pivotArea dataOnly="0" labelOnly="1" outline="0" fieldPosition="0">
        <references count="1">
          <reference field="8" count="1">
            <x v="0"/>
          </reference>
        </references>
      </pivotArea>
    </format>
    <format dxfId="178">
      <pivotArea dataOnly="0" labelOnly="1" outline="0" fieldPosition="0">
        <references count="2">
          <reference field="8" count="1" selected="0">
            <x v="0"/>
          </reference>
          <reference field="9" count="1">
            <x v="0"/>
          </reference>
        </references>
      </pivotArea>
    </format>
    <format dxfId="179">
      <pivotArea dataOnly="0" labelOnly="1" outline="0" offset="IV1:IV2" fieldPosition="0">
        <references count="3">
          <reference field="3" count="1">
            <x v="4"/>
          </reference>
          <reference field="8" count="1" selected="0">
            <x v="0"/>
          </reference>
          <reference field="9" count="1" selected="0">
            <x v="0"/>
          </reference>
        </references>
      </pivotArea>
    </format>
    <format dxfId="180">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181">
      <pivotArea dataOnly="0" labelOnly="1" outline="0" fieldPosition="0">
        <references count="1">
          <reference field="8" count="1">
            <x v="1"/>
          </reference>
        </references>
      </pivotArea>
    </format>
    <format dxfId="182">
      <pivotArea dataOnly="0" labelOnly="1" outline="0" fieldPosition="0">
        <references count="2">
          <reference field="8" count="1" selected="0">
            <x v="1"/>
          </reference>
          <reference field="9" count="1">
            <x v="1"/>
          </reference>
        </references>
      </pivotArea>
    </format>
    <format dxfId="183">
      <pivotArea dataOnly="0" labelOnly="1" outline="0" offset="IV3:IV256" fieldPosition="0">
        <references count="3">
          <reference field="3" count="1">
            <x v="4"/>
          </reference>
          <reference field="8" count="1" selected="0">
            <x v="0"/>
          </reference>
          <reference field="9" count="1" selected="0">
            <x v="0"/>
          </reference>
        </references>
      </pivotArea>
    </format>
    <format dxfId="184">
      <pivotArea dataOnly="0" labelOnly="1" outline="0" fieldPosition="0">
        <references count="3">
          <reference field="3" count="2">
            <x v="5"/>
            <x v="6"/>
          </reference>
          <reference field="8" count="1" selected="0">
            <x v="1"/>
          </reference>
          <reference field="9" count="1" selected="0">
            <x v="1"/>
          </reference>
        </references>
      </pivotArea>
    </format>
    <format dxfId="185">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186">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187">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188">
      <pivotArea dataOnly="0" labelOnly="1" outline="0" fieldPosition="0">
        <references count="1">
          <reference field="8" count="1">
            <x v="3"/>
          </reference>
        </references>
      </pivotArea>
    </format>
    <format dxfId="189">
      <pivotArea dataOnly="0" labelOnly="1" outline="0" fieldPosition="0">
        <references count="2">
          <reference field="8" count="1" selected="0">
            <x v="3"/>
          </reference>
          <reference field="9" count="1">
            <x v="3"/>
          </reference>
        </references>
      </pivotArea>
    </format>
    <format dxfId="190">
      <pivotArea dataOnly="0" labelOnly="1" outline="0" offset="IV256" fieldPosition="0">
        <references count="3">
          <reference field="3" count="1">
            <x v="14"/>
          </reference>
          <reference field="8" count="1" selected="0">
            <x v="2"/>
          </reference>
          <reference field="9" count="1" selected="0">
            <x v="2"/>
          </reference>
        </references>
      </pivotArea>
    </format>
    <format dxfId="191">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192">
      <pivotArea dataOnly="0" labelOnly="1" outline="0" fieldPosition="0">
        <references count="1">
          <reference field="8" count="1">
            <x v="2"/>
          </reference>
        </references>
      </pivotArea>
    </format>
    <format dxfId="193">
      <pivotArea dataOnly="0" labelOnly="1" outline="0" fieldPosition="0">
        <references count="2">
          <reference field="8" count="1" selected="0">
            <x v="2"/>
          </reference>
          <reference field="9" count="1">
            <x v="2"/>
          </reference>
        </references>
      </pivotArea>
    </format>
    <format dxfId="194">
      <pivotArea dataOnly="0" labelOnly="1" outline="0" fieldPosition="0">
        <references count="3">
          <reference field="3" count="4">
            <x v="0"/>
            <x v="1"/>
            <x v="12"/>
            <x v="13"/>
          </reference>
          <reference field="8" count="1" selected="0">
            <x v="2"/>
          </reference>
          <reference field="9" count="1" selected="0">
            <x v="2"/>
          </reference>
        </references>
      </pivotArea>
    </format>
    <format dxfId="195">
      <pivotArea dataOnly="0" labelOnly="1" outline="0" offset="IV1:IV2" fieldPosition="0">
        <references count="3">
          <reference field="3" count="1">
            <x v="14"/>
          </reference>
          <reference field="8" count="1" selected="0">
            <x v="2"/>
          </reference>
          <reference field="9" count="1" selected="0">
            <x v="2"/>
          </reference>
        </references>
      </pivotArea>
    </format>
    <format dxfId="196">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97">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98">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99">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200">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201">
      <pivotArea dataOnly="0" labelOnly="1" outline="0" fieldPosition="0">
        <references count="1">
          <reference field="8" count="1">
            <x v="4"/>
          </reference>
        </references>
      </pivotArea>
    </format>
    <format dxfId="202">
      <pivotArea dataOnly="0" labelOnly="1" outline="0" fieldPosition="0">
        <references count="2">
          <reference field="8" count="1" selected="0">
            <x v="4"/>
          </reference>
          <reference field="9" count="1">
            <x v="4"/>
          </reference>
        </references>
      </pivotArea>
    </format>
    <format dxfId="203">
      <pivotArea dataOnly="0" labelOnly="1" outline="0" fieldPosition="0">
        <references count="3">
          <reference field="3" count="1">
            <x v="1"/>
          </reference>
          <reference field="8" count="1" selected="0">
            <x v="4"/>
          </reference>
          <reference field="9" count="1" selected="0">
            <x v="4"/>
          </reference>
        </references>
      </pivotArea>
    </format>
    <format dxfId="204">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205">
      <pivotArea dataOnly="0" labelOnly="1" outline="0" fieldPosition="0">
        <references count="1">
          <reference field="8" count="1">
            <x v="5"/>
          </reference>
        </references>
      </pivotArea>
    </format>
    <format dxfId="206">
      <pivotArea dataOnly="0" labelOnly="1" outline="0" fieldPosition="0">
        <references count="2">
          <reference field="8" count="1" selected="0">
            <x v="5"/>
          </reference>
          <reference field="9" count="1">
            <x v="5"/>
          </reference>
        </references>
      </pivotArea>
    </format>
    <format dxfId="207">
      <pivotArea dataOnly="0" labelOnly="1" outline="0" offset="IV1:IV4" fieldPosition="0">
        <references count="3">
          <reference field="3" count="1">
            <x v="2"/>
          </reference>
          <reference field="8" count="1" selected="0">
            <x v="5"/>
          </reference>
          <reference field="9" count="1" selected="0">
            <x v="5"/>
          </reference>
        </references>
      </pivotArea>
    </format>
    <format dxfId="20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209">
      <pivotArea dataOnly="0" labelOnly="1" outline="0" fieldPosition="0">
        <references count="1">
          <reference field="8" count="1">
            <x v="6"/>
          </reference>
        </references>
      </pivotArea>
    </format>
    <format dxfId="210">
      <pivotArea dataOnly="0" labelOnly="1" outline="0" fieldPosition="0">
        <references count="2">
          <reference field="8" count="1" selected="0">
            <x v="6"/>
          </reference>
          <reference field="9" count="1">
            <x v="6"/>
          </reference>
        </references>
      </pivotArea>
    </format>
    <format dxfId="211">
      <pivotArea dataOnly="0" labelOnly="1" outline="0" offset="IV5:IV6" fieldPosition="0">
        <references count="3">
          <reference field="3" count="1">
            <x v="2"/>
          </reference>
          <reference field="8" count="1" selected="0">
            <x v="5"/>
          </reference>
          <reference field="9" count="1" selected="0">
            <x v="5"/>
          </reference>
        </references>
      </pivotArea>
    </format>
    <format dxfId="212">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213">
      <pivotArea dataOnly="0" labelOnly="1" outline="0" fieldPosition="0">
        <references count="1">
          <reference field="8" count="1">
            <x v="7"/>
          </reference>
        </references>
      </pivotArea>
    </format>
    <format dxfId="214">
      <pivotArea dataOnly="0" labelOnly="1" outline="0" fieldPosition="0">
        <references count="2">
          <reference field="8" count="1" selected="0">
            <x v="7"/>
          </reference>
          <reference field="9" count="1">
            <x v="7"/>
          </reference>
        </references>
      </pivotArea>
    </format>
    <format dxfId="215">
      <pivotArea dataOnly="0" labelOnly="1" outline="0" offset="IV256" fieldPosition="0">
        <references count="3">
          <reference field="3" count="1">
            <x v="2"/>
          </reference>
          <reference field="8" count="1" selected="0">
            <x v="5"/>
          </reference>
          <reference field="9" count="1" selected="0">
            <x v="5"/>
          </reference>
        </references>
      </pivotArea>
    </format>
    <format dxfId="216">
      <pivotArea dataOnly="0" labelOnly="1" outline="0" offset="IV1:IV5" fieldPosition="0">
        <references count="3">
          <reference field="3" count="1">
            <x v="3"/>
          </reference>
          <reference field="8" count="1" selected="0">
            <x v="7"/>
          </reference>
          <reference field="9" count="1" selected="0">
            <x v="7"/>
          </reference>
        </references>
      </pivotArea>
    </format>
    <format dxfId="217">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218">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219">
      <pivotArea dataOnly="0" labelOnly="1" outline="0" fieldPosition="0">
        <references count="1">
          <reference field="8" count="1">
            <x v="9"/>
          </reference>
        </references>
      </pivotArea>
    </format>
    <format dxfId="220">
      <pivotArea dataOnly="0" labelOnly="1" outline="0" fieldPosition="0">
        <references count="2">
          <reference field="8" count="1" selected="0">
            <x v="9"/>
          </reference>
          <reference field="9" count="1">
            <x v="8"/>
          </reference>
        </references>
      </pivotArea>
    </format>
    <format dxfId="221">
      <pivotArea dataOnly="0" labelOnly="1" outline="0" fieldPosition="0">
        <references count="3">
          <reference field="3" count="3">
            <x v="4"/>
            <x v="5"/>
            <x v="11"/>
          </reference>
          <reference field="8" count="1" selected="0">
            <x v="9"/>
          </reference>
          <reference field="9" count="1" selected="0">
            <x v="8"/>
          </reference>
        </references>
      </pivotArea>
    </format>
    <format dxfId="222">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22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224">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225">
      <pivotArea dataOnly="0" labelOnly="1" outline="0" fieldPosition="0">
        <references count="1">
          <reference field="8" count="1">
            <x v="11"/>
          </reference>
        </references>
      </pivotArea>
    </format>
    <format dxfId="226">
      <pivotArea dataOnly="0" labelOnly="1" outline="0" fieldPosition="0">
        <references count="2">
          <reference field="8" count="1" selected="0">
            <x v="11"/>
          </reference>
          <reference field="9" count="1">
            <x v="9"/>
          </reference>
        </references>
      </pivotArea>
    </format>
    <format dxfId="227">
      <pivotArea dataOnly="0" labelOnly="1" outline="0" fieldPosition="0">
        <references count="3">
          <reference field="3" count="2">
            <x v="5"/>
            <x v="6"/>
          </reference>
          <reference field="8" count="1" selected="0">
            <x v="11"/>
          </reference>
          <reference field="9" count="1" selected="0">
            <x v="9"/>
          </reference>
        </references>
      </pivotArea>
    </format>
    <format dxfId="228">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229">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230">
      <pivotArea dataOnly="0" labelOnly="1" outline="0" fieldPosition="0">
        <references count="1">
          <reference field="8" count="1">
            <x v="12"/>
          </reference>
        </references>
      </pivotArea>
    </format>
    <format dxfId="231">
      <pivotArea dataOnly="0" labelOnly="1" outline="0" fieldPosition="0">
        <references count="2">
          <reference field="8" count="1" selected="0">
            <x v="12"/>
          </reference>
          <reference field="9" count="1">
            <x v="10"/>
          </reference>
        </references>
      </pivotArea>
    </format>
    <format dxfId="232">
      <pivotArea dataOnly="0" labelOnly="1" outline="0" fieldPosition="0">
        <references count="3">
          <reference field="3" count="1">
            <x v="5"/>
          </reference>
          <reference field="8" count="1" selected="0">
            <x v="12"/>
          </reference>
          <reference field="9" count="1" selected="0">
            <x v="10"/>
          </reference>
        </references>
      </pivotArea>
    </format>
    <format dxfId="233">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234">
      <pivotArea dataOnly="0" labelOnly="1" outline="0" fieldPosition="0">
        <references count="1">
          <reference field="8" count="1">
            <x v="13"/>
          </reference>
        </references>
      </pivotArea>
    </format>
    <format dxfId="235">
      <pivotArea dataOnly="0" labelOnly="1" outline="0" fieldPosition="0">
        <references count="2">
          <reference field="8" count="1" selected="0">
            <x v="13"/>
          </reference>
          <reference field="9" count="1">
            <x v="11"/>
          </reference>
        </references>
      </pivotArea>
    </format>
    <format dxfId="236">
      <pivotArea dataOnly="0" labelOnly="1" outline="0" fieldPosition="0">
        <references count="3">
          <reference field="3" count="4">
            <x v="0"/>
            <x v="10"/>
            <x v="11"/>
            <x v="12"/>
          </reference>
          <reference field="8" count="1" selected="0">
            <x v="13"/>
          </reference>
          <reference field="9" count="1" selected="0">
            <x v="11"/>
          </reference>
        </references>
      </pivotArea>
    </format>
    <format dxfId="237">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238">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239">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240">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241">
      <pivotArea dataOnly="0" labelOnly="1" outline="0" fieldPosition="0">
        <references count="1">
          <reference field="8" count="1">
            <x v="14"/>
          </reference>
        </references>
      </pivotArea>
    </format>
    <format dxfId="242">
      <pivotArea dataOnly="0" labelOnly="1" outline="0" fieldPosition="0">
        <references count="2">
          <reference field="8" count="1" selected="0">
            <x v="14"/>
          </reference>
          <reference field="9" count="1">
            <x v="12"/>
          </reference>
        </references>
      </pivotArea>
    </format>
    <format dxfId="243">
      <pivotArea dataOnly="0" labelOnly="1" outline="0" fieldPosition="0">
        <references count="3">
          <reference field="3" count="3">
            <x v="7"/>
            <x v="8"/>
            <x v="9"/>
          </reference>
          <reference field="8" count="1" selected="0">
            <x v="14"/>
          </reference>
          <reference field="9" count="1" selected="0">
            <x v="12"/>
          </reference>
        </references>
      </pivotArea>
    </format>
    <format dxfId="244">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245">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246">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s>
  <chartFormats count="1">
    <chartFormat chart="0" format="0" series="1">
      <pivotArea type="data" outline="0" fieldPosition="0"/>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9" dT="2024-10-31T09:52:46.02" personId="{1B5D9E58-1154-C743-828D-DE5E66A6B0F5}" id="{092FE5C9-8850-6448-8607-6471A7DA4416}">
    <text>Will this capability allow modify eligibility criteria in future . Where are we planning to analyse whether the current eligibility criterias are good enough or those need to be revisited</text>
  </threadedComment>
  <threadedComment ref="D15" dT="2024-10-31T09:47:58.00" personId="{1B5D9E58-1154-C743-828D-DE5E66A6B0F5}" id="{6CD523C9-4C4E-2F4E-89D4-B7362A7CA559}">
    <text>Will this be define or identify.. Defining the eligibility criteria. Once the eligibility criteria its all about identifying</text>
  </threadedComment>
  <threadedComment ref="I15" dT="2024-10-31T09:36:34.19" personId="{610CAD72-8B5C-294D-888B-F1E26BF08238}" id="{4D1F9EF5-8118-9F48-BAF3-D9778B928C1A}">
    <text xml:space="preserve">@GATHERCOLE, Lee (NHS ENGLAND - X26) - maybe this is in the technical checks part, but don't we need to define who is due as well as eligible? </text>
    <mentions>
      <mention mentionpersonId="{CC29F717-0DE6-114B-97BF-089362880F0A}" mentionId="{182F70B8-526F-7E4A-B7B7-EA194D500431}" startIndex="0" length="36"/>
    </mentions>
  </threadedComment>
  <threadedComment ref="D16" dT="2024-10-31T09:47:58.00" personId="{1B5D9E58-1154-C743-828D-DE5E66A6B0F5}" id="{AE9D61A2-8E08-2C40-851E-E89FC457F56A}">
    <text>Will this be define or identify.. Defining the eligibility criteria. Once the eligibility criteria its all about identifying</text>
  </threadedComment>
  <threadedComment ref="H16" dT="2024-10-31T09:54:06.03" personId="{1B5D9E58-1154-C743-828D-DE5E66A6B0F5}" id="{60039B66-DDF2-B341-9DEA-C1A5C918591E}">
    <text>What is the difference between Cohort creating and Cohort selection</text>
  </threadedComment>
  <threadedComment ref="D17" dT="2024-10-31T09:47:58.00" personId="{1B5D9E58-1154-C743-828D-DE5E66A6B0F5}" id="{40044330-43BD-6C43-9F6D-9375A2B0D14A}">
    <text>Will this be define or identify.. Defining the eligibility criteria. Once the eligibility criteria its all about identifying</text>
  </threadedComment>
  <threadedComment ref="D18" dT="2024-10-31T09:47:58.00" personId="{1B5D9E58-1154-C743-828D-DE5E66A6B0F5}" id="{1420D5DC-2F1D-6544-8F62-57F413E90F83}">
    <text>Will this be define or identify.. Defining the eligibility criteria. Once the eligibility criteria its all about identifying</text>
  </threadedComment>
  <threadedComment ref="D19" dT="2024-10-31T09:47:58.00" personId="{1B5D9E58-1154-C743-828D-DE5E66A6B0F5}" id="{7A1F0146-E98B-8D4D-A386-85B7CF468D45}">
    <text>Will this be define or identify.. Defining the eligibility criteria. Once the eligibility criteria its all about identifying</text>
  </threadedComment>
  <threadedComment ref="H19" dT="2024-10-31T09:59:18.88" personId="{1B5D9E58-1154-C743-828D-DE5E66A6B0F5}" id="{24C233F2-A200-374C-B06E-6FAD01E89960}">
    <text>Are we managing referrals (Self, GPs) through this capability</text>
  </threadedComment>
  <threadedComment ref="H20" dT="2024-10-31T09:56:20.97" personId="{1B5D9E58-1154-C743-828D-DE5E66A6B0F5}" id="{4529B748-9503-1942-8C62-B65D0C0E84A5}">
    <text>Why this is a risk assessment. are we trying to predict the preferred day, time. location, accessibility preference of a participant and then recommending a slot</text>
  </threadedComment>
  <threadedComment ref="H31" dT="2024-10-31T14:04:14.97" personId="{610CAD72-8B5C-294D-888B-F1E26BF08238}" id="{CE2045A6-A829-42C2-A69A-8B9E0469A54C}">
    <text>Preference management sounds like a comms thing to me, rather than a reasonable adjustments - would just say 'Accessibility requirements management' or something similar?</text>
  </threadedComment>
  <threadedComment ref="H32" dT="2024-10-31T10:07:21.71" personId="{1B5D9E58-1154-C743-828D-DE5E66A6B0F5}" id="{47DA2EE8-4D37-6B41-AC55-3161CE2D15D0}">
    <text>Are we not allowing participants to rebook and cancel as an option</text>
  </threadedComment>
  <threadedComment ref="H35" dT="2024-10-31T10:12:25.19" personId="{1B5D9E58-1154-C743-828D-DE5E66A6B0F5}" id="{EA0FCF53-50DA-6049-BABD-165BEAC2FBC3}">
    <text>What do we mean by checks. In future shouldn't this flow from upstream sources already verified.. That the participants received the invitation and is attending does it not imply that the contact details are right.  Or this is describing manual verification based on ID.</text>
  </threadedComment>
  <threadedComment ref="H38" dT="2024-10-31T14:05:28.76" personId="{610CAD72-8B5C-294D-888B-F1E26BF08238}" id="{29368F9A-598D-47A7-9918-702222F4EDB0}">
    <text>Is this one missing</text>
  </threadedComment>
  <threadedComment ref="H54" dT="2024-10-31T14:08:03.72" personId="{610CAD72-8B5C-294D-888B-F1E26BF08238}" id="{932667F0-22BF-4521-85E8-F4E494E2A9E6}">
    <text>Not sure if I've missed here - is this driving the next steps off an outcome?</text>
  </threadedComment>
  <threadedComment ref="C58" dT="2024-10-31T10:05:05.11" personId="{1B5D9E58-1154-C743-828D-DE5E66A6B0F5}" id="{77DEF23A-C21D-524C-B3AD-8F4EBB49D4A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59" dT="2024-10-31T10:05:05.11" personId="{1B5D9E58-1154-C743-828D-DE5E66A6B0F5}" id="{E1884ECA-6F53-ED41-97BC-3013F7C9A9F2}">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0" dT="2024-10-31T10:05:05.11" personId="{1B5D9E58-1154-C743-828D-DE5E66A6B0F5}" id="{3098B86A-F633-C742-8061-BD4E30D99F7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1" dT="2024-10-31T10:05:05.11" personId="{1B5D9E58-1154-C743-828D-DE5E66A6B0F5}" id="{7F47222D-0AC2-174D-A2E6-9858EA91EB3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2" dT="2024-10-31T10:05:05.11" personId="{1B5D9E58-1154-C743-828D-DE5E66A6B0F5}" id="{84015CE0-0E36-844C-A21A-07F1EF27E2C0}">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3" dT="2024-10-31T10:05:05.11" personId="{1B5D9E58-1154-C743-828D-DE5E66A6B0F5}" id="{C8401A05-35AD-B94D-815E-D894568C57A4}">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4" dT="2024-10-31T10:05:05.11" personId="{1B5D9E58-1154-C743-828D-DE5E66A6B0F5}" id="{80A40FF8-561C-864C-B6ED-A9783F3A664A}">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5" dT="2024-10-31T10:05:05.11" personId="{1B5D9E58-1154-C743-828D-DE5E66A6B0F5}" id="{AB4B18F0-9843-5A41-9C19-03125F5B3679}">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5CC45-6F12-3449-B40A-74E6FE33A241}">
  <dimension ref="A1:D80"/>
  <sheetViews>
    <sheetView workbookViewId="0">
      <selection activeCell="A2" sqref="A2"/>
    </sheetView>
  </sheetViews>
  <sheetFormatPr defaultColWidth="50.75" defaultRowHeight="15.75"/>
  <cols>
    <col min="1" max="1" width="26.5" bestFit="1" customWidth="1"/>
    <col min="2" max="2" width="65.75" style="1" customWidth="1"/>
    <col min="3" max="3" width="29.25" style="4" bestFit="1" customWidth="1"/>
    <col min="4" max="4" width="76.25" style="7" customWidth="1"/>
  </cols>
  <sheetData>
    <row r="1" spans="1:4">
      <c r="A1" s="2" t="s">
        <v>0</v>
      </c>
      <c r="B1" s="3" t="s">
        <v>1</v>
      </c>
      <c r="C1" s="5" t="s">
        <v>2</v>
      </c>
      <c r="D1" s="6" t="s">
        <v>3</v>
      </c>
    </row>
    <row r="2" spans="1:4" ht="46.5">
      <c r="A2" s="8" t="s">
        <v>4</v>
      </c>
      <c r="B2" s="9" t="s">
        <v>5</v>
      </c>
      <c r="C2" s="10" t="s">
        <v>6</v>
      </c>
      <c r="D2" s="11" t="s">
        <v>7</v>
      </c>
    </row>
    <row r="3" spans="1:4" ht="30.75">
      <c r="A3" s="12"/>
      <c r="B3" s="13"/>
      <c r="C3" s="14"/>
      <c r="D3" s="15" t="s">
        <v>8</v>
      </c>
    </row>
    <row r="4" spans="1:4" ht="87.75" customHeight="1">
      <c r="A4" s="16" t="s">
        <v>9</v>
      </c>
      <c r="B4" s="17" t="s">
        <v>10</v>
      </c>
      <c r="C4" s="18" t="s">
        <v>6</v>
      </c>
      <c r="D4" s="19" t="s">
        <v>11</v>
      </c>
    </row>
    <row r="5" spans="1:4">
      <c r="A5" s="20"/>
      <c r="B5" s="21"/>
      <c r="C5" s="22"/>
      <c r="D5" s="23" t="s">
        <v>12</v>
      </c>
    </row>
    <row r="6" spans="1:4" ht="30.75">
      <c r="A6" s="20"/>
      <c r="B6" s="21"/>
      <c r="C6" s="22"/>
      <c r="D6" s="23" t="s">
        <v>13</v>
      </c>
    </row>
    <row r="7" spans="1:4">
      <c r="A7" s="20"/>
      <c r="B7" s="21"/>
      <c r="C7" s="22"/>
      <c r="D7" s="23" t="s">
        <v>14</v>
      </c>
    </row>
    <row r="8" spans="1:4" ht="30.75">
      <c r="A8" s="20"/>
      <c r="B8" s="21"/>
      <c r="C8" s="22" t="s">
        <v>15</v>
      </c>
      <c r="D8" s="23" t="s">
        <v>16</v>
      </c>
    </row>
    <row r="9" spans="1:4">
      <c r="A9" s="20"/>
      <c r="B9" s="21"/>
      <c r="C9" s="22"/>
      <c r="D9" s="23" t="s">
        <v>17</v>
      </c>
    </row>
    <row r="10" spans="1:4">
      <c r="A10" s="20"/>
      <c r="B10" s="21"/>
      <c r="C10" s="22"/>
      <c r="D10" s="23" t="s">
        <v>18</v>
      </c>
    </row>
    <row r="11" spans="1:4">
      <c r="A11" s="20"/>
      <c r="B11" s="21"/>
      <c r="C11" s="22"/>
      <c r="D11" s="23" t="s">
        <v>19</v>
      </c>
    </row>
    <row r="12" spans="1:4">
      <c r="A12" s="20"/>
      <c r="B12" s="21"/>
      <c r="C12" s="22" t="s">
        <v>20</v>
      </c>
      <c r="D12" s="23" t="s">
        <v>21</v>
      </c>
    </row>
    <row r="13" spans="1:4" ht="102" customHeight="1">
      <c r="A13" s="28" t="s">
        <v>22</v>
      </c>
      <c r="B13" s="29" t="s">
        <v>23</v>
      </c>
      <c r="C13" s="30" t="s">
        <v>24</v>
      </c>
      <c r="D13" s="31" t="s">
        <v>25</v>
      </c>
    </row>
    <row r="14" spans="1:4" ht="30.75">
      <c r="A14" s="32"/>
      <c r="B14" s="33"/>
      <c r="C14" s="34"/>
      <c r="D14" s="35" t="s">
        <v>26</v>
      </c>
    </row>
    <row r="15" spans="1:4">
      <c r="A15" s="32"/>
      <c r="B15" s="33"/>
      <c r="C15" s="34" t="s">
        <v>27</v>
      </c>
      <c r="D15" s="35" t="s">
        <v>28</v>
      </c>
    </row>
    <row r="16" spans="1:4">
      <c r="A16" s="32"/>
      <c r="B16" s="33"/>
      <c r="C16" s="34" t="s">
        <v>29</v>
      </c>
      <c r="D16" s="35" t="s">
        <v>30</v>
      </c>
    </row>
    <row r="17" spans="1:4">
      <c r="A17" s="32"/>
      <c r="B17" s="33"/>
      <c r="C17" s="34"/>
      <c r="D17" s="35" t="s">
        <v>31</v>
      </c>
    </row>
    <row r="18" spans="1:4">
      <c r="A18" s="32"/>
      <c r="B18" s="33"/>
      <c r="C18" s="34" t="s">
        <v>32</v>
      </c>
      <c r="D18" s="35" t="s">
        <v>33</v>
      </c>
    </row>
    <row r="19" spans="1:4">
      <c r="A19" s="32"/>
      <c r="B19" s="33"/>
      <c r="C19" s="34"/>
      <c r="D19" s="35" t="s">
        <v>34</v>
      </c>
    </row>
    <row r="20" spans="1:4">
      <c r="A20" s="32"/>
      <c r="B20" s="33"/>
      <c r="C20" s="34" t="s">
        <v>35</v>
      </c>
      <c r="D20" s="35" t="s">
        <v>36</v>
      </c>
    </row>
    <row r="21" spans="1:4" ht="30.75">
      <c r="A21" s="32"/>
      <c r="B21" s="33"/>
      <c r="C21" s="34"/>
      <c r="D21" s="35" t="s">
        <v>37</v>
      </c>
    </row>
    <row r="22" spans="1:4" ht="69" customHeight="1">
      <c r="A22" s="24" t="s">
        <v>38</v>
      </c>
      <c r="B22" s="25" t="s">
        <v>39</v>
      </c>
      <c r="C22" s="26" t="s">
        <v>35</v>
      </c>
      <c r="D22" s="27" t="s">
        <v>40</v>
      </c>
    </row>
    <row r="23" spans="1:4" ht="83.25" customHeight="1">
      <c r="A23" s="36" t="s">
        <v>41</v>
      </c>
      <c r="B23" s="37" t="s">
        <v>42</v>
      </c>
      <c r="C23" s="38" t="s">
        <v>27</v>
      </c>
      <c r="D23" s="39" t="s">
        <v>43</v>
      </c>
    </row>
    <row r="24" spans="1:4" ht="30.75">
      <c r="A24" s="40"/>
      <c r="B24" s="41"/>
      <c r="C24" s="42"/>
      <c r="D24" s="43" t="s">
        <v>44</v>
      </c>
    </row>
    <row r="25" spans="1:4" ht="66" customHeight="1">
      <c r="A25" s="44" t="s">
        <v>45</v>
      </c>
      <c r="B25" s="45" t="s">
        <v>46</v>
      </c>
      <c r="C25" s="46" t="s">
        <v>47</v>
      </c>
      <c r="D25" s="47" t="s">
        <v>48</v>
      </c>
    </row>
    <row r="26" spans="1:4" ht="30.75">
      <c r="A26" s="48"/>
      <c r="B26" s="49"/>
      <c r="C26" s="50"/>
      <c r="D26" s="51" t="s">
        <v>49</v>
      </c>
    </row>
    <row r="27" spans="1:4" ht="30.75">
      <c r="A27" s="48"/>
      <c r="B27" s="49"/>
      <c r="C27" s="50"/>
      <c r="D27" s="51" t="s">
        <v>50</v>
      </c>
    </row>
    <row r="28" spans="1:4">
      <c r="A28" s="48"/>
      <c r="B28" s="49"/>
      <c r="C28" s="50"/>
      <c r="D28" s="51" t="s">
        <v>51</v>
      </c>
    </row>
    <row r="29" spans="1:4" ht="46.5">
      <c r="A29" s="52" t="s">
        <v>52</v>
      </c>
      <c r="B29" s="53" t="s">
        <v>53</v>
      </c>
      <c r="C29" s="54" t="s">
        <v>47</v>
      </c>
      <c r="D29" s="55" t="s">
        <v>54</v>
      </c>
    </row>
    <row r="30" spans="1:4">
      <c r="A30" s="56"/>
      <c r="B30" s="57"/>
      <c r="C30" s="58"/>
      <c r="D30" s="59" t="s">
        <v>55</v>
      </c>
    </row>
    <row r="31" spans="1:4" ht="66.75" customHeight="1">
      <c r="A31" s="60" t="s">
        <v>56</v>
      </c>
      <c r="B31" s="61" t="s">
        <v>57</v>
      </c>
      <c r="C31" s="62" t="s">
        <v>47</v>
      </c>
      <c r="D31" s="63" t="s">
        <v>58</v>
      </c>
    </row>
    <row r="32" spans="1:4" ht="30.75">
      <c r="A32" s="64"/>
      <c r="B32" s="65"/>
      <c r="C32" s="66" t="s">
        <v>59</v>
      </c>
      <c r="D32" s="67" t="s">
        <v>60</v>
      </c>
    </row>
    <row r="33" spans="1:4" ht="30.75">
      <c r="A33" s="64"/>
      <c r="B33" s="65"/>
      <c r="C33" s="66"/>
      <c r="D33" s="67" t="s">
        <v>61</v>
      </c>
    </row>
    <row r="34" spans="1:4">
      <c r="A34" s="64"/>
      <c r="B34" s="65"/>
      <c r="C34" s="66"/>
      <c r="D34" s="67" t="s">
        <v>62</v>
      </c>
    </row>
    <row r="35" spans="1:4">
      <c r="A35" s="64"/>
      <c r="B35" s="65"/>
      <c r="C35" s="66"/>
      <c r="D35" s="67" t="s">
        <v>63</v>
      </c>
    </row>
    <row r="36" spans="1:4">
      <c r="A36" s="68"/>
      <c r="B36" s="69"/>
      <c r="C36" s="70"/>
      <c r="D36" s="71" t="s">
        <v>64</v>
      </c>
    </row>
    <row r="37" spans="1:4">
      <c r="A37" s="4" t="s">
        <v>65</v>
      </c>
      <c r="B37" s="1" t="s">
        <v>66</v>
      </c>
      <c r="C37" s="4" t="s">
        <v>59</v>
      </c>
      <c r="D37" s="7" t="s">
        <v>67</v>
      </c>
    </row>
    <row r="38" spans="1:4" ht="66" customHeight="1">
      <c r="A38" s="72" t="s">
        <v>68</v>
      </c>
      <c r="B38" s="73" t="s">
        <v>69</v>
      </c>
      <c r="C38" s="74" t="s">
        <v>6</v>
      </c>
      <c r="D38" s="75" t="s">
        <v>70</v>
      </c>
    </row>
    <row r="39" spans="1:4">
      <c r="A39" s="76"/>
      <c r="B39" s="77"/>
      <c r="C39" s="78" t="s">
        <v>15</v>
      </c>
      <c r="D39" s="79" t="s">
        <v>71</v>
      </c>
    </row>
    <row r="40" spans="1:4" ht="30.75">
      <c r="A40" s="76"/>
      <c r="B40" s="77"/>
      <c r="C40" s="78"/>
      <c r="D40" s="79" t="s">
        <v>72</v>
      </c>
    </row>
    <row r="41" spans="1:4" ht="30.75">
      <c r="A41" s="80"/>
      <c r="B41" s="81"/>
      <c r="C41" s="82" t="s">
        <v>73</v>
      </c>
      <c r="D41" s="83" t="s">
        <v>74</v>
      </c>
    </row>
    <row r="42" spans="1:4" ht="30.75">
      <c r="A42" s="4" t="s">
        <v>75</v>
      </c>
      <c r="B42" s="1" t="s">
        <v>66</v>
      </c>
      <c r="C42" s="4" t="s">
        <v>27</v>
      </c>
      <c r="D42" s="7" t="s">
        <v>76</v>
      </c>
    </row>
    <row r="43" spans="1:4" ht="103.5" customHeight="1">
      <c r="A43" s="84" t="s">
        <v>77</v>
      </c>
      <c r="B43" s="85" t="s">
        <v>78</v>
      </c>
      <c r="C43" s="86" t="s">
        <v>15</v>
      </c>
      <c r="D43" s="87" t="s">
        <v>79</v>
      </c>
    </row>
    <row r="44" spans="1:4">
      <c r="A44" s="88"/>
      <c r="B44" s="89"/>
      <c r="C44" s="90"/>
      <c r="D44" s="91" t="s">
        <v>80</v>
      </c>
    </row>
    <row r="45" spans="1:4">
      <c r="A45" s="88"/>
      <c r="B45" s="89"/>
      <c r="C45" s="90"/>
      <c r="D45" s="91" t="s">
        <v>81</v>
      </c>
    </row>
    <row r="46" spans="1:4" ht="30.75">
      <c r="A46" s="88"/>
      <c r="B46" s="89"/>
      <c r="C46" s="90"/>
      <c r="D46" s="91" t="s">
        <v>82</v>
      </c>
    </row>
    <row r="47" spans="1:4">
      <c r="A47" s="88"/>
      <c r="B47" s="89"/>
      <c r="C47" s="90" t="s">
        <v>20</v>
      </c>
      <c r="D47" s="91" t="s">
        <v>83</v>
      </c>
    </row>
    <row r="48" spans="1:4" ht="30.75">
      <c r="A48" s="88"/>
      <c r="B48" s="89"/>
      <c r="C48" s="90"/>
      <c r="D48" s="91" t="s">
        <v>84</v>
      </c>
    </row>
    <row r="49" spans="1:4" ht="30.75">
      <c r="A49" s="88"/>
      <c r="B49" s="89"/>
      <c r="C49" s="90"/>
      <c r="D49" s="91" t="s">
        <v>85</v>
      </c>
    </row>
    <row r="50" spans="1:4" ht="46.5">
      <c r="A50" s="92" t="s">
        <v>86</v>
      </c>
      <c r="B50" s="93" t="s">
        <v>87</v>
      </c>
      <c r="C50" s="94" t="s">
        <v>15</v>
      </c>
      <c r="D50" s="95" t="s">
        <v>88</v>
      </c>
    </row>
    <row r="51" spans="1:4">
      <c r="A51" s="96"/>
      <c r="B51" s="97"/>
      <c r="C51" s="98"/>
      <c r="D51" s="99" t="s">
        <v>89</v>
      </c>
    </row>
    <row r="52" spans="1:4" ht="137.25" customHeight="1">
      <c r="A52" s="100" t="s">
        <v>90</v>
      </c>
      <c r="B52" s="101" t="s">
        <v>91</v>
      </c>
      <c r="C52" s="102" t="s">
        <v>24</v>
      </c>
      <c r="D52" s="103" t="s">
        <v>92</v>
      </c>
    </row>
    <row r="53" spans="1:4" ht="34.5" customHeight="1">
      <c r="A53" s="104"/>
      <c r="B53" s="105"/>
      <c r="C53" s="106"/>
      <c r="D53" s="107" t="s">
        <v>93</v>
      </c>
    </row>
    <row r="54" spans="1:4">
      <c r="A54" s="104"/>
      <c r="B54" s="105"/>
      <c r="C54" s="106" t="s">
        <v>94</v>
      </c>
      <c r="D54" s="107" t="s">
        <v>95</v>
      </c>
    </row>
    <row r="55" spans="1:4" ht="30.75">
      <c r="A55" s="104"/>
      <c r="B55" s="105"/>
      <c r="C55" s="106"/>
      <c r="D55" s="107" t="s">
        <v>96</v>
      </c>
    </row>
    <row r="56" spans="1:4">
      <c r="A56" s="104"/>
      <c r="B56" s="105"/>
      <c r="C56" s="106" t="s">
        <v>73</v>
      </c>
      <c r="D56" s="107" t="s">
        <v>97</v>
      </c>
    </row>
    <row r="57" spans="1:4">
      <c r="A57" s="104"/>
      <c r="B57" s="105"/>
      <c r="C57" s="106"/>
      <c r="D57" s="107" t="s">
        <v>98</v>
      </c>
    </row>
    <row r="58" spans="1:4">
      <c r="A58" s="104"/>
      <c r="B58" s="105"/>
      <c r="C58" s="106" t="s">
        <v>29</v>
      </c>
      <c r="D58" s="107" t="s">
        <v>99</v>
      </c>
    </row>
    <row r="59" spans="1:4" ht="69.75" customHeight="1">
      <c r="A59" s="108" t="s">
        <v>100</v>
      </c>
      <c r="B59" s="109" t="s">
        <v>101</v>
      </c>
      <c r="C59" s="110" t="s">
        <v>102</v>
      </c>
      <c r="D59" s="111" t="s">
        <v>103</v>
      </c>
    </row>
    <row r="60" spans="1:4">
      <c r="A60" s="112"/>
      <c r="B60" s="113"/>
      <c r="C60" s="114"/>
      <c r="D60" s="115" t="s">
        <v>104</v>
      </c>
    </row>
    <row r="61" spans="1:4">
      <c r="A61" s="112"/>
      <c r="B61" s="113"/>
      <c r="C61" s="114"/>
      <c r="D61" s="115" t="s">
        <v>105</v>
      </c>
    </row>
    <row r="62" spans="1:4">
      <c r="A62" s="112"/>
      <c r="B62" s="113"/>
      <c r="C62" s="114" t="s">
        <v>106</v>
      </c>
      <c r="D62" s="115" t="s">
        <v>107</v>
      </c>
    </row>
    <row r="63" spans="1:4" ht="30.75">
      <c r="A63" s="112"/>
      <c r="B63" s="113"/>
      <c r="C63" s="114"/>
      <c r="D63" s="115" t="s">
        <v>108</v>
      </c>
    </row>
    <row r="64" spans="1:4">
      <c r="A64" s="112"/>
      <c r="B64" s="113"/>
      <c r="C64" s="114" t="s">
        <v>109</v>
      </c>
      <c r="D64" s="115" t="s">
        <v>110</v>
      </c>
    </row>
    <row r="65" spans="1:4" ht="30.75">
      <c r="A65" s="116"/>
      <c r="B65" s="117"/>
      <c r="C65" s="118"/>
      <c r="D65" s="119" t="s">
        <v>111</v>
      </c>
    </row>
    <row r="66" spans="1:4">
      <c r="B66"/>
    </row>
    <row r="67" spans="1:4">
      <c r="B67"/>
    </row>
    <row r="68" spans="1:4">
      <c r="B68"/>
    </row>
    <row r="69" spans="1:4">
      <c r="B69"/>
    </row>
    <row r="70" spans="1:4">
      <c r="B70"/>
    </row>
    <row r="71" spans="1:4">
      <c r="B71"/>
    </row>
    <row r="72" spans="1:4">
      <c r="B72"/>
    </row>
    <row r="73" spans="1:4">
      <c r="B73"/>
    </row>
    <row r="74" spans="1:4">
      <c r="B74"/>
    </row>
    <row r="75" spans="1:4">
      <c r="B75"/>
    </row>
    <row r="76" spans="1:4">
      <c r="B76"/>
    </row>
    <row r="77" spans="1:4">
      <c r="B77"/>
    </row>
    <row r="78" spans="1:4">
      <c r="B78"/>
    </row>
    <row r="79" spans="1:4">
      <c r="B79"/>
    </row>
    <row r="80" spans="1:4">
      <c r="B8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BD26-5CB2-F242-A0FA-A4D8589272A0}">
  <dimension ref="A1:BO73"/>
  <sheetViews>
    <sheetView tabSelected="1" topLeftCell="F1" workbookViewId="0">
      <pane ySplit="1" topLeftCell="G64" activePane="bottomLeft" state="frozen"/>
      <selection pane="bottomLeft" activeCell="M2" sqref="M2:M65"/>
    </sheetView>
  </sheetViews>
  <sheetFormatPr defaultColWidth="11" defaultRowHeight="15.75" customHeight="1"/>
  <cols>
    <col min="1" max="1" width="43.125" style="4" customWidth="1"/>
    <col min="2" max="2" width="78.625" style="4" customWidth="1"/>
    <col min="3" max="3" width="39.5" style="4" customWidth="1"/>
    <col min="4" max="4" width="30.625" style="4" bestFit="1" customWidth="1"/>
    <col min="5" max="5" width="63" style="138" customWidth="1"/>
    <col min="6" max="7" width="54.5" style="139" customWidth="1"/>
    <col min="8" max="8" width="44.625" style="140" customWidth="1"/>
    <col min="9" max="9" width="40.75" style="141" customWidth="1"/>
    <col min="10" max="10" width="97" style="4" customWidth="1"/>
    <col min="11" max="11" width="25" style="4" customWidth="1"/>
    <col min="12" max="12" width="28.375" style="4" bestFit="1" customWidth="1"/>
    <col min="13" max="16384" width="11" style="4"/>
  </cols>
  <sheetData>
    <row r="1" spans="1:67" s="120" customFormat="1" ht="33.950000000000003" customHeight="1">
      <c r="A1" s="143" t="s">
        <v>112</v>
      </c>
      <c r="B1" s="143" t="s">
        <v>113</v>
      </c>
      <c r="C1" s="143" t="s">
        <v>114</v>
      </c>
      <c r="D1" s="143" t="s">
        <v>2</v>
      </c>
      <c r="E1" s="144" t="s">
        <v>115</v>
      </c>
      <c r="F1" s="144" t="s">
        <v>116</v>
      </c>
      <c r="G1" s="144" t="s">
        <v>117</v>
      </c>
      <c r="H1" s="145" t="s">
        <v>3</v>
      </c>
      <c r="I1" s="143" t="s">
        <v>0</v>
      </c>
      <c r="J1" s="143" t="s">
        <v>1</v>
      </c>
      <c r="K1" s="146" t="s">
        <v>118</v>
      </c>
      <c r="L1" s="143" t="s">
        <v>119</v>
      </c>
      <c r="M1" s="143" t="s">
        <v>120</v>
      </c>
      <c r="N1" s="120" t="s">
        <v>121</v>
      </c>
      <c r="O1" s="122" t="s">
        <v>122</v>
      </c>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row>
    <row r="2" spans="1:67" s="120" customFormat="1" ht="153.75">
      <c r="A2" s="147" t="s">
        <v>123</v>
      </c>
      <c r="B2" s="148" t="s">
        <v>124</v>
      </c>
      <c r="C2" s="149" t="s">
        <v>125</v>
      </c>
      <c r="D2" s="150" t="s">
        <v>126</v>
      </c>
      <c r="E2" s="151" t="s">
        <v>127</v>
      </c>
      <c r="F2" s="151" t="s">
        <v>127</v>
      </c>
      <c r="G2" s="151" t="s">
        <v>128</v>
      </c>
      <c r="H2" s="152" t="s">
        <v>129</v>
      </c>
      <c r="I2" s="153" t="s">
        <v>22</v>
      </c>
      <c r="J2" s="154" t="str">
        <f>VLOOKUP(I2,'Product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2" s="154" t="str">
        <f>VLOOKUP(I2,'Product Definitions'!$A$2:$C$15,3,FALSE)</f>
        <v>Participant users, Staff users, Secondary users</v>
      </c>
      <c r="L2" s="154" t="str">
        <f>VLOOKUP(I2,'Product Definitions'!$A$2:$E$18,4,FALSE)</f>
        <v>n/a</v>
      </c>
      <c r="M2" s="154" t="str">
        <f>VLOOKUP(I2,'Product Definitions'!$A$2:$E$18,5,FALSE)</f>
        <v>n/a</v>
      </c>
      <c r="N2" s="125" t="s">
        <v>130</v>
      </c>
      <c r="O2" s="121" t="s">
        <v>131</v>
      </c>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L2" s="122"/>
      <c r="BM2" s="122"/>
      <c r="BN2" s="122"/>
      <c r="BO2" s="122"/>
    </row>
    <row r="3" spans="1:67" s="129" customFormat="1" ht="92.25">
      <c r="A3" s="155" t="s">
        <v>123</v>
      </c>
      <c r="B3" s="149" t="s">
        <v>124</v>
      </c>
      <c r="C3" s="149" t="s">
        <v>125</v>
      </c>
      <c r="D3" s="156" t="s">
        <v>126</v>
      </c>
      <c r="E3" s="157" t="s">
        <v>127</v>
      </c>
      <c r="F3" s="157" t="s">
        <v>127</v>
      </c>
      <c r="G3" s="157" t="s">
        <v>128</v>
      </c>
      <c r="H3" s="158" t="s">
        <v>132</v>
      </c>
      <c r="I3" s="153" t="s">
        <v>22</v>
      </c>
      <c r="J3" s="154" t="str">
        <f>VLOOKUP(I3,'Product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3" s="154" t="str">
        <f>VLOOKUP(I3,'Product Definitions'!$A$2:$C$15,3,FALSE)</f>
        <v>Participant users, Staff users, Secondary users</v>
      </c>
      <c r="L3" s="154" t="str">
        <f>VLOOKUP(I3,'Product Definitions'!$A$2:$E$18,4,FALSE)</f>
        <v>n/a</v>
      </c>
      <c r="M3" s="154" t="str">
        <f>VLOOKUP(I3,'Product Definitions'!$A$2:$E$18,5,FALSE)</f>
        <v>n/a</v>
      </c>
      <c r="N3" s="127" t="s">
        <v>133</v>
      </c>
      <c r="O3" s="121" t="s">
        <v>134</v>
      </c>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row>
    <row r="4" spans="1:67" s="129" customFormat="1" ht="138.75">
      <c r="A4" s="155" t="s">
        <v>123</v>
      </c>
      <c r="B4" s="149" t="s">
        <v>124</v>
      </c>
      <c r="C4" s="149" t="s">
        <v>125</v>
      </c>
      <c r="D4" s="156" t="s">
        <v>126</v>
      </c>
      <c r="E4" s="157" t="s">
        <v>127</v>
      </c>
      <c r="F4" s="157" t="s">
        <v>127</v>
      </c>
      <c r="G4" s="157" t="s">
        <v>128</v>
      </c>
      <c r="H4" s="158" t="s">
        <v>135</v>
      </c>
      <c r="I4" s="159" t="s">
        <v>90</v>
      </c>
      <c r="J4" s="154" t="str">
        <f>VLOOKUP(I4,'Product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4" s="154" t="str">
        <f>VLOOKUP(I4,'Product Definitions'!$A$2:$C$15,3,FALSE)</f>
        <v>Secondary users</v>
      </c>
      <c r="L4" s="154" t="str">
        <f>VLOOKUP(I4,'Product Definitions'!$A$2:$E$18,4,FALSE)</f>
        <v>Pathway</v>
      </c>
      <c r="M4" s="154" t="str">
        <f>VLOOKUP(I4,'Product Definitions'!$A$2:$E$18,5,FALSE)</f>
        <v>Requirement for slot, Encounter</v>
      </c>
      <c r="N4" s="125" t="s">
        <v>136</v>
      </c>
      <c r="O4" s="121" t="s">
        <v>137</v>
      </c>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row>
    <row r="5" spans="1:67" s="129" customFormat="1" ht="200.25">
      <c r="A5" s="155" t="s">
        <v>123</v>
      </c>
      <c r="B5" s="149" t="s">
        <v>124</v>
      </c>
      <c r="C5" s="149" t="s">
        <v>125</v>
      </c>
      <c r="D5" s="156" t="s">
        <v>126</v>
      </c>
      <c r="E5" s="157" t="s">
        <v>127</v>
      </c>
      <c r="F5" s="157" t="s">
        <v>127</v>
      </c>
      <c r="G5" s="157" t="s">
        <v>128</v>
      </c>
      <c r="H5" s="158" t="s">
        <v>138</v>
      </c>
      <c r="I5" s="159" t="s">
        <v>90</v>
      </c>
      <c r="J5" s="154" t="str">
        <f>VLOOKUP(I5,'Product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 s="154" t="str">
        <f>VLOOKUP(I5,'Product Definitions'!$A$2:$C$15,3,FALSE)</f>
        <v>Secondary users</v>
      </c>
      <c r="L5" s="154" t="str">
        <f>VLOOKUP(I5,'Product Definitions'!$A$2:$E$18,4,FALSE)</f>
        <v>Pathway</v>
      </c>
      <c r="M5" s="154" t="str">
        <f>VLOOKUP(I5,'Product Definitions'!$A$2:$E$18,5,FALSE)</f>
        <v>Requirement for slot, Encounter</v>
      </c>
      <c r="N5" s="125" t="s">
        <v>139</v>
      </c>
      <c r="O5" s="121" t="s">
        <v>140</v>
      </c>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row>
    <row r="6" spans="1:67" s="129" customFormat="1" ht="102.95" customHeight="1">
      <c r="A6" s="155" t="s">
        <v>123</v>
      </c>
      <c r="B6" s="149" t="s">
        <v>124</v>
      </c>
      <c r="C6" s="149" t="s">
        <v>125</v>
      </c>
      <c r="D6" s="156" t="s">
        <v>141</v>
      </c>
      <c r="E6" s="157" t="s">
        <v>142</v>
      </c>
      <c r="F6" s="157" t="s">
        <v>143</v>
      </c>
      <c r="G6" s="157" t="s">
        <v>144</v>
      </c>
      <c r="H6" s="158" t="s">
        <v>145</v>
      </c>
      <c r="I6" s="159" t="s">
        <v>75</v>
      </c>
      <c r="J6" s="154" t="e">
        <f>VLOOKUP(I6,'Product Definitions'!$A$2:$B$15,2,FALSE)</f>
        <v>#N/A</v>
      </c>
      <c r="K6" s="154" t="e">
        <f>VLOOKUP(I6,'Product Definitions'!$A$2:$C$15,3,FALSE)</f>
        <v>#N/A</v>
      </c>
      <c r="L6" s="154" t="e">
        <f>VLOOKUP(I6,'Product Definitions'!$A$2:$E$18,4,FALSE)</f>
        <v>#N/A</v>
      </c>
      <c r="M6" s="154" t="e">
        <f>VLOOKUP(I6,'Product Definitions'!$A$2:$E$18,5,FALSE)</f>
        <v>#N/A</v>
      </c>
      <c r="N6" s="125" t="s">
        <v>146</v>
      </c>
      <c r="O6" s="125"/>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row>
    <row r="7" spans="1:67" s="129" customFormat="1" ht="108">
      <c r="A7" s="155" t="s">
        <v>123</v>
      </c>
      <c r="B7" s="149" t="s">
        <v>124</v>
      </c>
      <c r="C7" s="149" t="s">
        <v>125</v>
      </c>
      <c r="D7" s="156" t="s">
        <v>141</v>
      </c>
      <c r="E7" s="157" t="s">
        <v>142</v>
      </c>
      <c r="F7" s="157" t="s">
        <v>143</v>
      </c>
      <c r="G7" s="157" t="s">
        <v>144</v>
      </c>
      <c r="H7" s="158" t="s">
        <v>147</v>
      </c>
      <c r="I7" s="159" t="s">
        <v>41</v>
      </c>
      <c r="J7" s="154" t="str">
        <f>VLOOKUP(I7,'Product Definitions'!$A$2:$B$15,2,FALSE)</f>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v>
      </c>
      <c r="K7" s="154" t="str">
        <f>VLOOKUP(I7,'Product Definitions'!$A$2:$C$15,3,FALSE)</f>
        <v>Secondary users</v>
      </c>
      <c r="L7" s="154" t="str">
        <f>VLOOKUP(I7,'Product Definitions'!$A$2:$E$18,4,FALSE)</f>
        <v>Marketing</v>
      </c>
      <c r="M7" s="154" t="str">
        <f>VLOOKUP(I7,'Product Definitions'!$A$2:$E$18,5,FALSE)</f>
        <v>Campaign</v>
      </c>
      <c r="N7" s="125" t="s">
        <v>148</v>
      </c>
      <c r="O7" s="121" t="s">
        <v>149</v>
      </c>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row>
    <row r="8" spans="1:67" s="129" customFormat="1" ht="92.25">
      <c r="A8" s="155" t="s">
        <v>123</v>
      </c>
      <c r="B8" s="149" t="s">
        <v>124</v>
      </c>
      <c r="C8" s="149" t="s">
        <v>125</v>
      </c>
      <c r="D8" s="156" t="s">
        <v>141</v>
      </c>
      <c r="E8" s="157" t="s">
        <v>142</v>
      </c>
      <c r="F8" s="157" t="s">
        <v>143</v>
      </c>
      <c r="G8" s="157" t="s">
        <v>144</v>
      </c>
      <c r="H8" s="158" t="s">
        <v>150</v>
      </c>
      <c r="I8" s="159" t="s">
        <v>41</v>
      </c>
      <c r="J8" s="154" t="str">
        <f>VLOOKUP(I8,'Product Definitions'!$A$2:$B$15,2,FALSE)</f>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v>
      </c>
      <c r="K8" s="154" t="str">
        <f>VLOOKUP(I8,'Product Definitions'!$A$2:$C$15,3,FALSE)</f>
        <v>Secondary users</v>
      </c>
      <c r="L8" s="154" t="str">
        <f>VLOOKUP(I8,'Product Definitions'!$A$2:$E$18,4,FALSE)</f>
        <v>Marketing</v>
      </c>
      <c r="M8" s="154" t="str">
        <f>VLOOKUP(I8,'Product Definitions'!$A$2:$E$18,5,FALSE)</f>
        <v>Campaign</v>
      </c>
      <c r="N8" s="125" t="s">
        <v>151</v>
      </c>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row>
    <row r="9" spans="1:67" s="129" customFormat="1" ht="92.25">
      <c r="A9" s="155" t="s">
        <v>123</v>
      </c>
      <c r="B9" s="149" t="s">
        <v>124</v>
      </c>
      <c r="C9" s="149" t="s">
        <v>125</v>
      </c>
      <c r="D9" s="156" t="s">
        <v>141</v>
      </c>
      <c r="E9" s="157" t="s">
        <v>142</v>
      </c>
      <c r="F9" s="157" t="s">
        <v>143</v>
      </c>
      <c r="G9" s="157" t="s">
        <v>144</v>
      </c>
      <c r="H9" s="158" t="s">
        <v>152</v>
      </c>
      <c r="I9" s="159" t="s">
        <v>22</v>
      </c>
      <c r="J9" s="154" t="str">
        <f>VLOOKUP(I9,'Product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9" s="154" t="str">
        <f>VLOOKUP(I9,'Product Definitions'!$A$2:$C$15,3,FALSE)</f>
        <v>Participant users, Staff users, Secondary users</v>
      </c>
      <c r="L9" s="154" t="str">
        <f>VLOOKUP(I9,'Product Definitions'!$A$2:$E$18,4,FALSE)</f>
        <v>n/a</v>
      </c>
      <c r="M9" s="154" t="str">
        <f>VLOOKUP(I9,'Product Definitions'!$A$2:$E$18,5,FALSE)</f>
        <v>n/a</v>
      </c>
      <c r="N9" s="126" t="s">
        <v>153</v>
      </c>
      <c r="O9" s="121" t="s">
        <v>154</v>
      </c>
      <c r="P9" s="124"/>
      <c r="Q9" s="124"/>
      <c r="R9" s="124"/>
      <c r="S9" s="124"/>
      <c r="T9" s="124"/>
      <c r="U9" s="124"/>
      <c r="V9" s="124"/>
      <c r="W9" s="124"/>
      <c r="X9" s="124"/>
      <c r="Y9" s="124"/>
      <c r="Z9" s="124"/>
      <c r="AA9" s="124"/>
      <c r="AB9" s="124"/>
      <c r="AC9" s="124"/>
      <c r="AD9" s="124"/>
      <c r="AE9" s="124"/>
      <c r="AF9" s="124"/>
      <c r="AG9" s="124"/>
      <c r="AH9" s="124"/>
      <c r="AI9" s="124"/>
      <c r="AJ9" s="124"/>
      <c r="AK9" s="124"/>
      <c r="AL9" s="124"/>
      <c r="AM9" s="124"/>
      <c r="AN9" s="124"/>
      <c r="AO9" s="124"/>
      <c r="AP9" s="124"/>
      <c r="AQ9" s="124"/>
      <c r="AR9" s="124"/>
      <c r="AS9" s="124"/>
      <c r="AT9" s="124"/>
      <c r="AU9" s="124"/>
      <c r="AV9" s="124"/>
      <c r="AW9" s="124"/>
      <c r="AX9" s="124"/>
      <c r="AY9" s="124"/>
      <c r="AZ9" s="124"/>
      <c r="BA9" s="124"/>
      <c r="BB9" s="124"/>
      <c r="BC9" s="124"/>
      <c r="BD9" s="124"/>
      <c r="BE9" s="124"/>
      <c r="BF9" s="124"/>
      <c r="BG9" s="124"/>
      <c r="BH9" s="124"/>
      <c r="BI9" s="124"/>
      <c r="BJ9" s="124"/>
      <c r="BK9" s="124"/>
      <c r="BL9" s="124"/>
      <c r="BM9" s="124"/>
      <c r="BN9" s="124"/>
      <c r="BO9" s="124"/>
    </row>
    <row r="10" spans="1:67" s="129" customFormat="1" ht="138.75">
      <c r="A10" s="155" t="s">
        <v>123</v>
      </c>
      <c r="B10" s="149" t="s">
        <v>124</v>
      </c>
      <c r="C10" s="149" t="s">
        <v>125</v>
      </c>
      <c r="D10" s="156" t="s">
        <v>155</v>
      </c>
      <c r="E10" s="157" t="s">
        <v>156</v>
      </c>
      <c r="F10" s="157" t="s">
        <v>157</v>
      </c>
      <c r="G10" s="157" t="s">
        <v>158</v>
      </c>
      <c r="H10" s="158" t="s">
        <v>159</v>
      </c>
      <c r="I10" s="159" t="s">
        <v>52</v>
      </c>
      <c r="J10" s="154" t="str">
        <f>VLOOKUP(I10,'Product Definitions'!$A$2:$B$15,2,FALSE)</f>
        <v>Capacity Manager provides a centralised way of understanding and managing capacity across screening pathways. Providers are able to provide and amend their local capacity, with resulting available 'slots' feeding into the allocation process.</v>
      </c>
      <c r="K10" s="154" t="str">
        <f>VLOOKUP(I10,'Product Definitions'!$A$2:$C$15,3,FALSE)</f>
        <v>Staff users, Secondary users</v>
      </c>
      <c r="L10" s="154" t="str">
        <f>VLOOKUP(I10,'Product Definitions'!$A$2:$E$18,4,FALSE)</f>
        <v>Capacity</v>
      </c>
      <c r="M10" s="154" t="str">
        <f>VLOOKUP(I10,'Product Definitions'!$A$2:$E$18,5,FALSE)</f>
        <v>Slot</v>
      </c>
      <c r="N10" s="125" t="s">
        <v>160</v>
      </c>
      <c r="O10" s="125" t="s">
        <v>160</v>
      </c>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row>
    <row r="11" spans="1:67" s="129" customFormat="1" ht="108">
      <c r="A11" s="155" t="s">
        <v>123</v>
      </c>
      <c r="B11" s="149" t="s">
        <v>124</v>
      </c>
      <c r="C11" s="149" t="s">
        <v>125</v>
      </c>
      <c r="D11" s="156" t="s">
        <v>155</v>
      </c>
      <c r="E11" s="157" t="s">
        <v>156</v>
      </c>
      <c r="F11" s="157" t="s">
        <v>157</v>
      </c>
      <c r="G11" s="157" t="s">
        <v>158</v>
      </c>
      <c r="H11" s="158" t="s">
        <v>161</v>
      </c>
      <c r="I11" s="159" t="s">
        <v>56</v>
      </c>
      <c r="J11" s="154" t="str">
        <f>VLOOKUP(I11,'Product Definitions'!$A$2:$B$15,2,FALSE)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11" s="154" t="str">
        <f>VLOOKUP(I11,'Product Definitions'!$A$2:$C$15,3,FALSE)</f>
        <v>Staff users, Secondary users</v>
      </c>
      <c r="L11" s="154" t="str">
        <f>VLOOKUP(I11,'Product Definitions'!$A$2:$E$18,4,FALSE)</f>
        <v>Participant</v>
      </c>
      <c r="M11" s="154" t="str">
        <f>VLOOKUP(I11,'Product Definitions'!$A$2:$E$18,5,FALSE)</f>
        <v>Invitable Participant</v>
      </c>
      <c r="N11" s="127" t="s">
        <v>162</v>
      </c>
      <c r="O11" s="121" t="s">
        <v>163</v>
      </c>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row>
    <row r="12" spans="1:67" s="129" customFormat="1" ht="108">
      <c r="A12" s="155" t="s">
        <v>123</v>
      </c>
      <c r="B12" s="149" t="s">
        <v>124</v>
      </c>
      <c r="C12" s="149" t="s">
        <v>125</v>
      </c>
      <c r="D12" s="156" t="s">
        <v>155</v>
      </c>
      <c r="E12" s="157" t="s">
        <v>156</v>
      </c>
      <c r="F12" s="157" t="s">
        <v>157</v>
      </c>
      <c r="G12" s="157" t="s">
        <v>158</v>
      </c>
      <c r="H12" s="158" t="s">
        <v>164</v>
      </c>
      <c r="I12" s="159" t="s">
        <v>45</v>
      </c>
      <c r="J12" s="154" t="str">
        <f>VLOOKUP(I12,'Product Definitions'!$A$2:$B$15,2,FALSE)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2" s="154" t="str">
        <f>VLOOKUP(I12,'Product Definitions'!$A$2:$C$15,3,FALSE)</f>
        <v>Secondary users</v>
      </c>
      <c r="L12" s="154" t="str">
        <f>VLOOKUP(I12,'Product Definitions'!$A$2:$E$18,4,FALSE)</f>
        <v>Capacity/Demand</v>
      </c>
      <c r="M12" s="154" t="str">
        <f>VLOOKUP(I12,'Product Definitions'!$A$2:$E$18,5,FALSE)</f>
        <v>Provisional slot, Provisional appointment request</v>
      </c>
      <c r="N12" s="125" t="s">
        <v>165</v>
      </c>
      <c r="O12" s="121" t="s">
        <v>166</v>
      </c>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c r="BB12" s="124"/>
      <c r="BC12" s="124"/>
      <c r="BD12" s="124"/>
      <c r="BE12" s="124"/>
      <c r="BF12" s="124"/>
      <c r="BG12" s="124"/>
      <c r="BH12" s="124"/>
      <c r="BI12" s="124"/>
      <c r="BJ12" s="124"/>
      <c r="BK12" s="124"/>
      <c r="BL12" s="124"/>
      <c r="BM12" s="124"/>
      <c r="BN12" s="124"/>
      <c r="BO12" s="124"/>
    </row>
    <row r="13" spans="1:67" s="129" customFormat="1" ht="108">
      <c r="A13" s="155" t="s">
        <v>123</v>
      </c>
      <c r="B13" s="149" t="s">
        <v>124</v>
      </c>
      <c r="C13" s="149" t="s">
        <v>125</v>
      </c>
      <c r="D13" s="156" t="s">
        <v>155</v>
      </c>
      <c r="E13" s="157" t="s">
        <v>156</v>
      </c>
      <c r="F13" s="157" t="s">
        <v>157</v>
      </c>
      <c r="G13" s="157" t="s">
        <v>158</v>
      </c>
      <c r="H13" s="160" t="s">
        <v>167</v>
      </c>
      <c r="I13" s="159" t="s">
        <v>52</v>
      </c>
      <c r="J13" s="154" t="str">
        <f>VLOOKUP(I13,'Product Definitions'!$A$2:$B$15,2,FALSE)</f>
        <v>Capacity Manager provides a centralised way of understanding and managing capacity across screening pathways. Providers are able to provide and amend their local capacity, with resulting available 'slots' feeding into the allocation process.</v>
      </c>
      <c r="K13" s="154" t="str">
        <f>VLOOKUP(I13,'Product Definitions'!$A$2:$C$15,3,FALSE)</f>
        <v>Staff users, Secondary users</v>
      </c>
      <c r="L13" s="154" t="str">
        <f>VLOOKUP(I13,'Product Definitions'!$A$2:$E$18,4,FALSE)</f>
        <v>Capacity</v>
      </c>
      <c r="M13" s="154" t="str">
        <f>VLOOKUP(I13,'Product Definitions'!$A$2:$E$18,5,FALSE)</f>
        <v>Slot</v>
      </c>
      <c r="N13" s="126" t="s">
        <v>168</v>
      </c>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row>
    <row r="14" spans="1:67" s="129" customFormat="1" ht="108">
      <c r="A14" s="155" t="s">
        <v>123</v>
      </c>
      <c r="B14" s="149" t="s">
        <v>124</v>
      </c>
      <c r="C14" s="149" t="s">
        <v>125</v>
      </c>
      <c r="D14" s="156" t="s">
        <v>155</v>
      </c>
      <c r="E14" s="157" t="s">
        <v>156</v>
      </c>
      <c r="F14" s="157" t="s">
        <v>157</v>
      </c>
      <c r="G14" s="157" t="s">
        <v>158</v>
      </c>
      <c r="H14" s="158" t="s">
        <v>169</v>
      </c>
      <c r="I14" s="159" t="s">
        <v>45</v>
      </c>
      <c r="J14" s="154" t="str">
        <f>VLOOKUP(I14,'Product Definitions'!$A$2:$B$15,2,FALSE)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4" s="154" t="str">
        <f>VLOOKUP(I14,'Product Definitions'!$A$2:$C$15,3,FALSE)</f>
        <v>Secondary users</v>
      </c>
      <c r="L14" s="154" t="str">
        <f>VLOOKUP(I14,'Product Definitions'!$A$2:$E$18,4,FALSE)</f>
        <v>Capacity/Demand</v>
      </c>
      <c r="M14" s="154" t="str">
        <f>VLOOKUP(I14,'Product Definitions'!$A$2:$E$18,5,FALSE)</f>
        <v>Provisional slot, Provisional appointment request</v>
      </c>
      <c r="N14" s="126" t="s">
        <v>170</v>
      </c>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row>
    <row r="15" spans="1:67" s="129" customFormat="1" ht="108">
      <c r="A15" s="155" t="s">
        <v>123</v>
      </c>
      <c r="B15" s="149" t="s">
        <v>124</v>
      </c>
      <c r="C15" s="149" t="s">
        <v>125</v>
      </c>
      <c r="D15" s="156" t="s">
        <v>155</v>
      </c>
      <c r="E15" s="157" t="s">
        <v>156</v>
      </c>
      <c r="F15" s="157" t="s">
        <v>157</v>
      </c>
      <c r="G15" s="157" t="s">
        <v>158</v>
      </c>
      <c r="H15" s="160" t="s">
        <v>171</v>
      </c>
      <c r="I15" s="159" t="s">
        <v>45</v>
      </c>
      <c r="J15" s="154" t="str">
        <f>VLOOKUP(I15,'Product Definitions'!$A$2:$B$15,2,FALSE)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5" s="154" t="str">
        <f>VLOOKUP(I15,'Product Definitions'!$A$2:$C$15,3,FALSE)</f>
        <v>Secondary users</v>
      </c>
      <c r="L15" s="154" t="str">
        <f>VLOOKUP(I15,'Product Definitions'!$A$2:$E$18,4,FALSE)</f>
        <v>Capacity/Demand</v>
      </c>
      <c r="M15" s="154" t="str">
        <f>VLOOKUP(I15,'Product Definitions'!$A$2:$E$18,5,FALSE)</f>
        <v>Provisional slot, Provisional appointment request</v>
      </c>
      <c r="N15" s="126" t="s">
        <v>172</v>
      </c>
      <c r="O15" s="124"/>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4"/>
      <c r="BO15" s="124"/>
    </row>
    <row r="16" spans="1:67" s="129" customFormat="1" ht="108">
      <c r="A16" s="155" t="s">
        <v>123</v>
      </c>
      <c r="B16" s="149" t="s">
        <v>124</v>
      </c>
      <c r="C16" s="149" t="s">
        <v>125</v>
      </c>
      <c r="D16" s="156" t="s">
        <v>155</v>
      </c>
      <c r="E16" s="157" t="s">
        <v>156</v>
      </c>
      <c r="F16" s="157" t="s">
        <v>157</v>
      </c>
      <c r="G16" s="157" t="s">
        <v>158</v>
      </c>
      <c r="H16" s="158" t="s">
        <v>173</v>
      </c>
      <c r="I16" s="159" t="s">
        <v>45</v>
      </c>
      <c r="J16" s="154" t="str">
        <f>VLOOKUP(I16,'Product Definitions'!$A$2:$B$15,2,FALSE)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6" s="154" t="str">
        <f>VLOOKUP(I16,'Product Definitions'!$A$2:$C$15,3,FALSE)</f>
        <v>Secondary users</v>
      </c>
      <c r="L16" s="154" t="str">
        <f>VLOOKUP(I16,'Product Definitions'!$A$2:$E$18,4,FALSE)</f>
        <v>Capacity/Demand</v>
      </c>
      <c r="M16" s="154" t="str">
        <f>VLOOKUP(I16,'Product Definitions'!$A$2:$E$18,5,FALSE)</f>
        <v>Provisional slot, Provisional appointment request</v>
      </c>
      <c r="N16" s="121" t="s">
        <v>174</v>
      </c>
      <c r="O16" s="124"/>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row>
    <row r="17" spans="1:67" s="129" customFormat="1" ht="33.950000000000003" customHeight="1">
      <c r="A17" s="161" t="s">
        <v>175</v>
      </c>
      <c r="B17" s="162" t="s">
        <v>176</v>
      </c>
      <c r="C17" s="162" t="s">
        <v>177</v>
      </c>
      <c r="D17" s="163" t="s">
        <v>178</v>
      </c>
      <c r="E17" s="164" t="s">
        <v>179</v>
      </c>
      <c r="F17" s="164" t="s">
        <v>180</v>
      </c>
      <c r="G17" s="164" t="s">
        <v>181</v>
      </c>
      <c r="H17" s="165" t="s">
        <v>182</v>
      </c>
      <c r="I17" s="166" t="s">
        <v>65</v>
      </c>
      <c r="J17" s="154" t="str">
        <f>VLOOKUP(I17,'Product Definitions'!$A$2:$B$15,2,FALSE)</f>
        <v>Cohorting as a Service manages cohort definitions and informs Cohort Manager when a participant changes in their eligibility status</v>
      </c>
      <c r="K17" s="154" t="str">
        <f>VLOOKUP(I17,'Product Definitions'!$A$2:$C$15,3,FALSE)</f>
        <v>Staff users</v>
      </c>
      <c r="L17" s="154" t="str">
        <f>VLOOKUP(I17,'Product Definitions'!$A$2:$E$18,4,FALSE)</f>
        <v>Participant</v>
      </c>
      <c r="M17" s="154" t="str">
        <f>VLOOKUP(I17,'Product Definitions'!$A$2:$E$18,5,FALSE)</f>
        <v>Eligible Participant</v>
      </c>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row>
    <row r="18" spans="1:67" s="129" customFormat="1" ht="92.25">
      <c r="A18" s="161" t="s">
        <v>175</v>
      </c>
      <c r="B18" s="162" t="s">
        <v>176</v>
      </c>
      <c r="C18" s="162" t="s">
        <v>177</v>
      </c>
      <c r="D18" s="163" t="s">
        <v>178</v>
      </c>
      <c r="E18" s="164" t="s">
        <v>179</v>
      </c>
      <c r="F18" s="164" t="s">
        <v>180</v>
      </c>
      <c r="G18" s="164" t="s">
        <v>181</v>
      </c>
      <c r="H18" s="165" t="s">
        <v>183</v>
      </c>
      <c r="I18" s="166" t="s">
        <v>90</v>
      </c>
      <c r="J18" s="154" t="str">
        <f>VLOOKUP(I18,'Product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18" s="154" t="str">
        <f>VLOOKUP(I18,'Product Definitions'!$A$2:$C$15,3,FALSE)</f>
        <v>Secondary users</v>
      </c>
      <c r="L18" s="154" t="str">
        <f>VLOOKUP(I18,'Product Definitions'!$A$2:$E$18,4,FALSE)</f>
        <v>Pathway</v>
      </c>
      <c r="M18" s="154" t="str">
        <f>VLOOKUP(I18,'Product Definitions'!$A$2:$E$18,5,FALSE)</f>
        <v>Requirement for slot, Encounter</v>
      </c>
      <c r="N18" s="124"/>
      <c r="O18" s="121" t="s">
        <v>184</v>
      </c>
      <c r="P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row>
    <row r="19" spans="1:67" s="131" customFormat="1" ht="35.1" customHeight="1">
      <c r="A19" s="161" t="s">
        <v>175</v>
      </c>
      <c r="B19" s="162" t="s">
        <v>176</v>
      </c>
      <c r="C19" s="162" t="s">
        <v>177</v>
      </c>
      <c r="D19" s="163" t="s">
        <v>178</v>
      </c>
      <c r="E19" s="164" t="s">
        <v>179</v>
      </c>
      <c r="F19" s="164" t="s">
        <v>180</v>
      </c>
      <c r="G19" s="164" t="s">
        <v>181</v>
      </c>
      <c r="H19" s="167" t="s">
        <v>185</v>
      </c>
      <c r="I19" s="166" t="s">
        <v>56</v>
      </c>
      <c r="J19" s="154" t="str">
        <f>VLOOKUP(I19,'Product Definitions'!$A$2:$B$15,2,FALSE)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19" s="154" t="str">
        <f>VLOOKUP(I19,'Product Definitions'!$A$2:$C$15,3,FALSE)</f>
        <v>Staff users, Secondary users</v>
      </c>
      <c r="L19" s="154" t="str">
        <f>VLOOKUP(I19,'Product Definitions'!$A$2:$E$18,4,FALSE)</f>
        <v>Participant</v>
      </c>
      <c r="M19" s="154" t="str">
        <f>VLOOKUP(I19,'Product Definitions'!$A$2:$E$18,5,FALSE)</f>
        <v>Invitable Participant</v>
      </c>
      <c r="N19" s="121" t="s">
        <v>186</v>
      </c>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4"/>
      <c r="BF19" s="124"/>
      <c r="BG19" s="124"/>
      <c r="BH19" s="124"/>
      <c r="BI19" s="124"/>
      <c r="BJ19" s="124"/>
      <c r="BK19" s="124"/>
      <c r="BL19" s="124"/>
      <c r="BM19" s="124"/>
      <c r="BN19" s="124"/>
      <c r="BO19" s="124"/>
    </row>
    <row r="20" spans="1:67" s="131" customFormat="1" ht="35.1" customHeight="1">
      <c r="A20" s="161" t="s">
        <v>175</v>
      </c>
      <c r="B20" s="162" t="s">
        <v>176</v>
      </c>
      <c r="C20" s="162" t="s">
        <v>177</v>
      </c>
      <c r="D20" s="163" t="s">
        <v>178</v>
      </c>
      <c r="E20" s="164" t="s">
        <v>179</v>
      </c>
      <c r="F20" s="164" t="s">
        <v>180</v>
      </c>
      <c r="G20" s="164" t="s">
        <v>181</v>
      </c>
      <c r="H20" s="165" t="s">
        <v>187</v>
      </c>
      <c r="I20" s="166" t="s">
        <v>56</v>
      </c>
      <c r="J20" s="154" t="str">
        <f>VLOOKUP(I20,'Product Definitions'!$A$2:$B$15,2,FALSE)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0" s="154" t="str">
        <f>VLOOKUP(I20,'Product Definitions'!$A$2:$C$15,3,FALSE)</f>
        <v>Staff users, Secondary users</v>
      </c>
      <c r="L20" s="154" t="str">
        <f>VLOOKUP(I20,'Product Definitions'!$A$2:$E$18,4,FALSE)</f>
        <v>Participant</v>
      </c>
      <c r="M20" s="154" t="str">
        <f>VLOOKUP(I20,'Product Definitions'!$A$2:$E$18,5,FALSE)</f>
        <v>Invitable Participant</v>
      </c>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row>
    <row r="21" spans="1:67" s="131" customFormat="1" ht="92.25">
      <c r="A21" s="161" t="s">
        <v>175</v>
      </c>
      <c r="B21" s="162" t="s">
        <v>176</v>
      </c>
      <c r="C21" s="162" t="s">
        <v>177</v>
      </c>
      <c r="D21" s="163" t="s">
        <v>178</v>
      </c>
      <c r="E21" s="164" t="s">
        <v>179</v>
      </c>
      <c r="F21" s="164" t="s">
        <v>180</v>
      </c>
      <c r="G21" s="164" t="s">
        <v>181</v>
      </c>
      <c r="H21" s="165" t="s">
        <v>188</v>
      </c>
      <c r="I21" s="166" t="s">
        <v>56</v>
      </c>
      <c r="J21" s="154" t="str">
        <f>VLOOKUP(I21,'Product Definitions'!$A$2:$B$15,2,FALSE)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1" s="154" t="str">
        <f>VLOOKUP(I21,'Product Definitions'!$A$2:$C$15,3,FALSE)</f>
        <v>Staff users, Secondary users</v>
      </c>
      <c r="L21" s="154" t="str">
        <f>VLOOKUP(I21,'Product Definitions'!$A$2:$E$18,4,FALSE)</f>
        <v>Participant</v>
      </c>
      <c r="M21" s="154" t="str">
        <f>VLOOKUP(I21,'Product Definitions'!$A$2:$E$18,5,FALSE)</f>
        <v>Invitable Participant</v>
      </c>
      <c r="N21" s="121" t="s">
        <v>189</v>
      </c>
      <c r="O21" s="124"/>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row>
    <row r="22" spans="1:67" s="131" customFormat="1" ht="92.25">
      <c r="A22" s="161" t="s">
        <v>175</v>
      </c>
      <c r="B22" s="162" t="s">
        <v>176</v>
      </c>
      <c r="C22" s="162" t="s">
        <v>177</v>
      </c>
      <c r="D22" s="163" t="s">
        <v>178</v>
      </c>
      <c r="E22" s="164" t="s">
        <v>179</v>
      </c>
      <c r="F22" s="164" t="s">
        <v>180</v>
      </c>
      <c r="G22" s="164" t="s">
        <v>181</v>
      </c>
      <c r="H22" s="165" t="s">
        <v>190</v>
      </c>
      <c r="I22" s="166" t="s">
        <v>56</v>
      </c>
      <c r="J22" s="154" t="str">
        <f>VLOOKUP(I22,'Product Definitions'!$A$2:$B$15,2,FALSE)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2" s="154" t="str">
        <f>VLOOKUP(I22,'Product Definitions'!$A$2:$C$15,3,FALSE)</f>
        <v>Staff users, Secondary users</v>
      </c>
      <c r="L22" s="154" t="str">
        <f>VLOOKUP(I22,'Product Definitions'!$A$2:$E$18,4,FALSE)</f>
        <v>Participant</v>
      </c>
      <c r="M22" s="154" t="str">
        <f>VLOOKUP(I22,'Product Definitions'!$A$2:$E$18,5,FALSE)</f>
        <v>Invitable Participant</v>
      </c>
      <c r="N22" s="126" t="s">
        <v>191</v>
      </c>
      <c r="O22" s="121" t="s">
        <v>192</v>
      </c>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row>
    <row r="23" spans="1:67" s="131" customFormat="1" ht="92.25">
      <c r="A23" s="161" t="s">
        <v>175</v>
      </c>
      <c r="B23" s="162" t="s">
        <v>176</v>
      </c>
      <c r="C23" s="162" t="s">
        <v>177</v>
      </c>
      <c r="D23" s="163" t="s">
        <v>193</v>
      </c>
      <c r="E23" s="164" t="s">
        <v>194</v>
      </c>
      <c r="F23" s="164" t="s">
        <v>195</v>
      </c>
      <c r="G23" s="164" t="s">
        <v>196</v>
      </c>
      <c r="H23" s="167" t="s">
        <v>197</v>
      </c>
      <c r="I23" s="166" t="s">
        <v>4</v>
      </c>
      <c r="J23" s="154" t="str">
        <f>VLOOKUP(I23,'Product Definitions'!$A$2:$B$15,2,FALSE)</f>
        <v>Appointment Allocator is a pathway agnostic allocation engine. It provides a set of allocation algorithms and uses participant preferences and needs e.g. accessibility criteria to optimally allocate individuals to 'slots'.</v>
      </c>
      <c r="K23" s="154" t="str">
        <f>VLOOKUP(I23,'Product Definitions'!$A$2:$C$15,3,FALSE)</f>
        <v>Staff users, Secondary users</v>
      </c>
      <c r="L23" s="154" t="str">
        <f>VLOOKUP(I23,'Product Definitions'!$A$2:$E$18,4,FALSE)</f>
        <v>Allocation</v>
      </c>
      <c r="M23" s="154" t="str">
        <f>VLOOKUP(I23,'Product Definitions'!$A$2:$E$18,5,FALSE)</f>
        <v>Allocation</v>
      </c>
      <c r="N23" s="121" t="s">
        <v>198</v>
      </c>
      <c r="O23" s="121" t="s">
        <v>199</v>
      </c>
      <c r="P23" s="124"/>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c r="BG23" s="124"/>
      <c r="BH23" s="124"/>
      <c r="BI23" s="124"/>
      <c r="BJ23" s="124"/>
      <c r="BK23" s="124"/>
      <c r="BL23" s="124"/>
      <c r="BM23" s="124"/>
      <c r="BN23" s="124"/>
      <c r="BO23" s="124"/>
    </row>
    <row r="24" spans="1:67" s="131" customFormat="1" ht="92.25">
      <c r="A24" s="161" t="s">
        <v>175</v>
      </c>
      <c r="B24" s="162" t="s">
        <v>176</v>
      </c>
      <c r="C24" s="162" t="s">
        <v>177</v>
      </c>
      <c r="D24" s="163" t="s">
        <v>193</v>
      </c>
      <c r="E24" s="164" t="s">
        <v>194</v>
      </c>
      <c r="F24" s="164" t="s">
        <v>195</v>
      </c>
      <c r="G24" s="164" t="s">
        <v>196</v>
      </c>
      <c r="H24" s="167" t="s">
        <v>200</v>
      </c>
      <c r="I24" s="166" t="s">
        <v>4</v>
      </c>
      <c r="J24" s="154" t="str">
        <f>VLOOKUP(I24,'Product Definitions'!$A$2:$B$15,2,FALSE)</f>
        <v>Appointment Allocator is a pathway agnostic allocation engine. It provides a set of allocation algorithms and uses participant preferences and needs e.g. accessibility criteria to optimally allocate individuals to 'slots'.</v>
      </c>
      <c r="K24" s="154" t="str">
        <f>VLOOKUP(I24,'Product Definitions'!$A$2:$C$15,3,FALSE)</f>
        <v>Staff users, Secondary users</v>
      </c>
      <c r="L24" s="154" t="str">
        <f>VLOOKUP(I24,'Product Definitions'!$A$2:$E$18,4,FALSE)</f>
        <v>Allocation</v>
      </c>
      <c r="M24" s="154" t="str">
        <f>VLOOKUP(I24,'Product Definitions'!$A$2:$E$18,5,FALSE)</f>
        <v>Allocation</v>
      </c>
      <c r="N24" s="131" t="s">
        <v>201</v>
      </c>
      <c r="O24" s="124"/>
      <c r="P24" s="124"/>
      <c r="Q24" s="124"/>
      <c r="R24" s="124"/>
      <c r="S24" s="124"/>
      <c r="T24" s="124"/>
      <c r="U24" s="124"/>
      <c r="V24" s="124"/>
      <c r="W24" s="124"/>
      <c r="X24" s="124"/>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c r="AZ24" s="124"/>
      <c r="BA24" s="124"/>
      <c r="BB24" s="124"/>
      <c r="BC24" s="124"/>
      <c r="BD24" s="124"/>
      <c r="BE24" s="124"/>
      <c r="BF24" s="124"/>
      <c r="BG24" s="124"/>
      <c r="BH24" s="124"/>
      <c r="BI24" s="124"/>
      <c r="BJ24" s="124"/>
      <c r="BK24" s="124"/>
      <c r="BL24" s="124"/>
      <c r="BM24" s="124"/>
      <c r="BN24" s="124"/>
      <c r="BO24" s="124"/>
    </row>
    <row r="25" spans="1:67" s="131" customFormat="1" ht="92.25">
      <c r="A25" s="161" t="s">
        <v>175</v>
      </c>
      <c r="B25" s="162" t="s">
        <v>176</v>
      </c>
      <c r="C25" s="162" t="s">
        <v>177</v>
      </c>
      <c r="D25" s="163" t="s">
        <v>193</v>
      </c>
      <c r="E25" s="164" t="s">
        <v>194</v>
      </c>
      <c r="F25" s="164" t="s">
        <v>195</v>
      </c>
      <c r="G25" s="164" t="s">
        <v>196</v>
      </c>
      <c r="H25" s="165" t="s">
        <v>202</v>
      </c>
      <c r="I25" s="166" t="s">
        <v>9</v>
      </c>
      <c r="J25" s="154" t="str">
        <f>VLOOKUP(I25,'Product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5" s="154" t="str">
        <f>VLOOKUP(I25,'Product Definitions'!$A$2:$C$15,3,FALSE)</f>
        <v>System User</v>
      </c>
      <c r="L25" s="154" t="str">
        <f>VLOOKUP(I25,'Product Definitions'!$A$2:$E$18,4,FALSE)</f>
        <v>Appointment</v>
      </c>
      <c r="M25" s="154" t="str">
        <f>VLOOKUP(I25,'Product Definitions'!$A$2:$E$18,5,FALSE)</f>
        <v>Appointment</v>
      </c>
      <c r="N25" s="131" t="s">
        <v>203</v>
      </c>
      <c r="O25" s="124"/>
      <c r="P25" s="124"/>
      <c r="Q25" s="124"/>
      <c r="R25" s="124"/>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c r="BB25" s="124"/>
      <c r="BC25" s="124"/>
      <c r="BD25" s="124"/>
      <c r="BE25" s="124"/>
      <c r="BF25" s="124"/>
      <c r="BG25" s="124"/>
      <c r="BH25" s="124"/>
      <c r="BI25" s="124"/>
      <c r="BJ25" s="124"/>
      <c r="BK25" s="124"/>
      <c r="BL25" s="124"/>
      <c r="BM25" s="124"/>
      <c r="BN25" s="124"/>
      <c r="BO25" s="124"/>
    </row>
    <row r="26" spans="1:67" s="131" customFormat="1" ht="92.25">
      <c r="A26" s="161" t="s">
        <v>175</v>
      </c>
      <c r="B26" s="162" t="s">
        <v>176</v>
      </c>
      <c r="C26" s="162" t="s">
        <v>177</v>
      </c>
      <c r="D26" s="163" t="s">
        <v>193</v>
      </c>
      <c r="E26" s="164" t="s">
        <v>194</v>
      </c>
      <c r="F26" s="164" t="s">
        <v>195</v>
      </c>
      <c r="G26" s="164" t="s">
        <v>196</v>
      </c>
      <c r="H26" s="165" t="s">
        <v>204</v>
      </c>
      <c r="I26" s="166" t="s">
        <v>9</v>
      </c>
      <c r="J26" s="154" t="str">
        <f>VLOOKUP(I26,'Product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6" s="154" t="str">
        <f>VLOOKUP(I26,'Product Definitions'!$A$2:$C$15,3,FALSE)</f>
        <v>System User</v>
      </c>
      <c r="L26" s="154" t="str">
        <f>VLOOKUP(I26,'Product Definitions'!$A$2:$E$18,4,FALSE)</f>
        <v>Appointment</v>
      </c>
      <c r="M26" s="154" t="str">
        <f>VLOOKUP(I26,'Product Definitions'!$A$2:$E$18,5,FALSE)</f>
        <v>Appointment</v>
      </c>
      <c r="N26" s="131" t="s">
        <v>205</v>
      </c>
      <c r="O26" s="124"/>
      <c r="P26" s="124"/>
      <c r="Q26" s="124"/>
      <c r="R26" s="124"/>
      <c r="S26" s="124"/>
      <c r="T26" s="124"/>
      <c r="U26" s="124"/>
      <c r="V26" s="124"/>
      <c r="W26" s="124"/>
      <c r="X26" s="124"/>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c r="AX26" s="124"/>
      <c r="AY26" s="124"/>
      <c r="AZ26" s="124"/>
      <c r="BA26" s="124"/>
      <c r="BB26" s="124"/>
      <c r="BC26" s="124"/>
      <c r="BD26" s="124"/>
      <c r="BE26" s="124"/>
      <c r="BF26" s="124"/>
      <c r="BG26" s="124"/>
      <c r="BH26" s="124"/>
      <c r="BI26" s="124"/>
      <c r="BJ26" s="124"/>
      <c r="BK26" s="124"/>
      <c r="BL26" s="124"/>
      <c r="BM26" s="124"/>
      <c r="BN26" s="124"/>
      <c r="BO26" s="124"/>
    </row>
    <row r="27" spans="1:67" s="131" customFormat="1" ht="92.25">
      <c r="A27" s="161" t="s">
        <v>175</v>
      </c>
      <c r="B27" s="162" t="s">
        <v>176</v>
      </c>
      <c r="C27" s="162" t="s">
        <v>177</v>
      </c>
      <c r="D27" s="163" t="s">
        <v>193</v>
      </c>
      <c r="E27" s="164" t="s">
        <v>194</v>
      </c>
      <c r="F27" s="164" t="s">
        <v>195</v>
      </c>
      <c r="G27" s="164" t="s">
        <v>196</v>
      </c>
      <c r="H27" s="167" t="s">
        <v>206</v>
      </c>
      <c r="I27" s="166" t="s">
        <v>9</v>
      </c>
      <c r="J27" s="154" t="str">
        <f>VLOOKUP(I27,'Product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7" s="154" t="str">
        <f>VLOOKUP(I27,'Product Definitions'!$A$2:$C$15,3,FALSE)</f>
        <v>System User</v>
      </c>
      <c r="L27" s="154" t="str">
        <f>VLOOKUP(I27,'Product Definitions'!$A$2:$E$18,4,FALSE)</f>
        <v>Appointment</v>
      </c>
      <c r="M27" s="154" t="str">
        <f>VLOOKUP(I27,'Product Definitions'!$A$2:$E$18,5,FALSE)</f>
        <v>Appointment</v>
      </c>
      <c r="N27" s="131" t="s">
        <v>207</v>
      </c>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4"/>
      <c r="BD27" s="124"/>
      <c r="BE27" s="124"/>
      <c r="BF27" s="124"/>
      <c r="BG27" s="124"/>
      <c r="BH27" s="124"/>
      <c r="BI27" s="124"/>
      <c r="BJ27" s="124"/>
      <c r="BK27" s="124"/>
      <c r="BL27" s="124"/>
      <c r="BM27" s="124"/>
      <c r="BN27" s="124"/>
      <c r="BO27" s="124"/>
    </row>
    <row r="28" spans="1:67" s="131" customFormat="1" ht="92.25">
      <c r="A28" s="161" t="s">
        <v>175</v>
      </c>
      <c r="B28" s="162" t="s">
        <v>176</v>
      </c>
      <c r="C28" s="162" t="s">
        <v>177</v>
      </c>
      <c r="D28" s="163" t="s">
        <v>193</v>
      </c>
      <c r="E28" s="164" t="s">
        <v>194</v>
      </c>
      <c r="F28" s="164" t="s">
        <v>195</v>
      </c>
      <c r="G28" s="164" t="s">
        <v>196</v>
      </c>
      <c r="H28" s="165" t="s">
        <v>208</v>
      </c>
      <c r="I28" s="166" t="s">
        <v>9</v>
      </c>
      <c r="J28" s="154" t="str">
        <f>VLOOKUP(I28,'Product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8" s="154" t="str">
        <f>VLOOKUP(I28,'Product Definitions'!$A$2:$C$15,3,FALSE)</f>
        <v>System User</v>
      </c>
      <c r="L28" s="154" t="str">
        <f>VLOOKUP(I28,'Product Definitions'!$A$2:$E$18,4,FALSE)</f>
        <v>Appointment</v>
      </c>
      <c r="M28" s="154" t="str">
        <f>VLOOKUP(I28,'Product Definitions'!$A$2:$E$18,5,FALSE)</f>
        <v>Appointment</v>
      </c>
      <c r="N28" s="130" t="s">
        <v>209</v>
      </c>
      <c r="O28" s="124"/>
      <c r="P28" s="124"/>
      <c r="Q28" s="124"/>
      <c r="R28" s="124"/>
      <c r="S28" s="124"/>
      <c r="T28" s="124"/>
      <c r="U28" s="124"/>
      <c r="V28" s="124"/>
      <c r="W28" s="124"/>
      <c r="X28" s="124"/>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c r="BE28" s="124"/>
      <c r="BF28" s="124"/>
      <c r="BG28" s="124"/>
      <c r="BH28" s="124"/>
      <c r="BI28" s="124"/>
      <c r="BJ28" s="124"/>
      <c r="BK28" s="124"/>
      <c r="BL28" s="124"/>
      <c r="BM28" s="124"/>
      <c r="BN28" s="124"/>
      <c r="BO28" s="124"/>
    </row>
    <row r="29" spans="1:67" s="131" customFormat="1" ht="92.25">
      <c r="A29" s="161" t="s">
        <v>175</v>
      </c>
      <c r="B29" s="162" t="s">
        <v>176</v>
      </c>
      <c r="C29" s="162" t="s">
        <v>177</v>
      </c>
      <c r="D29" s="163" t="s">
        <v>193</v>
      </c>
      <c r="E29" s="164" t="s">
        <v>194</v>
      </c>
      <c r="F29" s="164" t="s">
        <v>195</v>
      </c>
      <c r="G29" s="164" t="s">
        <v>196</v>
      </c>
      <c r="H29" s="165" t="s">
        <v>210</v>
      </c>
      <c r="I29" s="166" t="s">
        <v>68</v>
      </c>
      <c r="J29" s="154" t="str">
        <f>VLOOKUP(I29,'Product Definitions'!$A$2:$B$15,2,FALSE)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29" s="154" t="str">
        <f>VLOOKUP(I29,'Product Definitions'!$A$2:$C$15,3,FALSE)</f>
        <v>Secondary users</v>
      </c>
      <c r="L29" s="154" t="str">
        <f>VLOOKUP(I29,'Product Definitions'!$A$2:$E$18,4,FALSE)</f>
        <v>Communication</v>
      </c>
      <c r="M29" s="154" t="str">
        <f>VLOOKUP(I29,'Product Definitions'!$A$2:$E$18,5,FALSE)</f>
        <v>Letter, Email, Text Message</v>
      </c>
      <c r="N29" s="130" t="s">
        <v>211</v>
      </c>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c r="BE29" s="124"/>
      <c r="BF29" s="124"/>
      <c r="BG29" s="124"/>
      <c r="BH29" s="124"/>
      <c r="BI29" s="124"/>
      <c r="BJ29" s="124"/>
      <c r="BK29" s="124"/>
      <c r="BL29" s="124"/>
      <c r="BM29" s="124"/>
      <c r="BN29" s="124"/>
      <c r="BO29" s="124"/>
    </row>
    <row r="30" spans="1:67" s="131" customFormat="1" ht="102.95" customHeight="1">
      <c r="A30" s="161" t="s">
        <v>175</v>
      </c>
      <c r="B30" s="162" t="s">
        <v>176</v>
      </c>
      <c r="C30" s="162" t="s">
        <v>177</v>
      </c>
      <c r="D30" s="163" t="s">
        <v>212</v>
      </c>
      <c r="E30" s="164" t="s">
        <v>213</v>
      </c>
      <c r="F30" s="164" t="s">
        <v>214</v>
      </c>
      <c r="G30" s="164" t="s">
        <v>215</v>
      </c>
      <c r="H30" s="167" t="s">
        <v>216</v>
      </c>
      <c r="I30" s="166" t="s">
        <v>77</v>
      </c>
      <c r="J30" s="154" t="str">
        <f>VLOOKUP(I30,'Product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0" s="154" t="str">
        <f>VLOOKUP(I30,'Product Definitions'!$A$2:$C$15,3,FALSE)</f>
        <v>Participant users, Staff users, Tertiary users</v>
      </c>
      <c r="L30" s="154" t="str">
        <f>VLOOKUP(I30,'Product Definitions'!$A$2:$E$18,4,FALSE)</f>
        <v>Participant</v>
      </c>
      <c r="M30" s="154" t="str">
        <f>VLOOKUP(I30,'Product Definitions'!$A$2:$E$18,5,FALSE)</f>
        <v>Participant, Episode</v>
      </c>
      <c r="O30" s="123" t="s">
        <v>217</v>
      </c>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row>
    <row r="31" spans="1:67" s="131" customFormat="1" ht="108">
      <c r="A31" s="161" t="s">
        <v>175</v>
      </c>
      <c r="B31" s="162" t="s">
        <v>176</v>
      </c>
      <c r="C31" s="162" t="s">
        <v>177</v>
      </c>
      <c r="D31" s="163" t="s">
        <v>212</v>
      </c>
      <c r="E31" s="164" t="s">
        <v>213</v>
      </c>
      <c r="F31" s="164" t="s">
        <v>214</v>
      </c>
      <c r="G31" s="164" t="s">
        <v>215</v>
      </c>
      <c r="H31" s="167" t="s">
        <v>218</v>
      </c>
      <c r="I31" s="166" t="s">
        <v>77</v>
      </c>
      <c r="J31" s="154" t="str">
        <f>VLOOKUP(I31,'Product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1" s="154" t="str">
        <f>VLOOKUP(I31,'Product Definitions'!$A$2:$C$15,3,FALSE)</f>
        <v>Participant users, Staff users, Tertiary users</v>
      </c>
      <c r="L31" s="154" t="str">
        <f>VLOOKUP(I31,'Product Definitions'!$A$2:$E$18,4,FALSE)</f>
        <v>Participant</v>
      </c>
      <c r="M31" s="154" t="str">
        <f>VLOOKUP(I31,'Product Definitions'!$A$2:$E$18,5,FALSE)</f>
        <v>Participant, Episode</v>
      </c>
      <c r="N31" s="130" t="s">
        <v>219</v>
      </c>
      <c r="O31" s="124"/>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row>
    <row r="32" spans="1:67" s="131" customFormat="1" ht="108">
      <c r="A32" s="161" t="s">
        <v>175</v>
      </c>
      <c r="B32" s="162" t="s">
        <v>176</v>
      </c>
      <c r="C32" s="162" t="s">
        <v>177</v>
      </c>
      <c r="D32" s="163" t="s">
        <v>212</v>
      </c>
      <c r="E32" s="164" t="s">
        <v>213</v>
      </c>
      <c r="F32" s="164" t="s">
        <v>214</v>
      </c>
      <c r="G32" s="164" t="s">
        <v>215</v>
      </c>
      <c r="H32" s="167" t="s">
        <v>220</v>
      </c>
      <c r="I32" s="166" t="s">
        <v>77</v>
      </c>
      <c r="J32" s="154" t="str">
        <f>VLOOKUP(I32,'Product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2" s="154" t="str">
        <f>VLOOKUP(I32,'Product Definitions'!$A$2:$C$15,3,FALSE)</f>
        <v>Participant users, Staff users, Tertiary users</v>
      </c>
      <c r="L32" s="154" t="str">
        <f>VLOOKUP(I32,'Product Definitions'!$A$2:$E$18,4,FALSE)</f>
        <v>Participant</v>
      </c>
      <c r="M32" s="154" t="str">
        <f>VLOOKUP(I32,'Product Definitions'!$A$2:$E$18,5,FALSE)</f>
        <v>Participant, Episode</v>
      </c>
      <c r="N32" s="131" t="s">
        <v>221</v>
      </c>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row>
    <row r="33" spans="1:67" s="131" customFormat="1" ht="108">
      <c r="A33" s="161" t="s">
        <v>175</v>
      </c>
      <c r="B33" s="162" t="s">
        <v>176</v>
      </c>
      <c r="C33" s="162" t="s">
        <v>177</v>
      </c>
      <c r="D33" s="163" t="s">
        <v>212</v>
      </c>
      <c r="E33" s="164" t="s">
        <v>213</v>
      </c>
      <c r="F33" s="164" t="s">
        <v>214</v>
      </c>
      <c r="G33" s="164" t="s">
        <v>215</v>
      </c>
      <c r="H33" s="167" t="s">
        <v>222</v>
      </c>
      <c r="I33" s="166" t="s">
        <v>77</v>
      </c>
      <c r="J33" s="154" t="str">
        <f>VLOOKUP(I33,'Product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3" s="154" t="str">
        <f>VLOOKUP(I33,'Product Definitions'!$A$2:$C$15,3,FALSE)</f>
        <v>Participant users, Staff users, Tertiary users</v>
      </c>
      <c r="L33" s="154" t="str">
        <f>VLOOKUP(I33,'Product Definitions'!$A$2:$E$18,4,FALSE)</f>
        <v>Participant</v>
      </c>
      <c r="M33" s="154" t="str">
        <f>VLOOKUP(I33,'Product Definitions'!$A$2:$E$18,5,FALSE)</f>
        <v>Participant, Episode</v>
      </c>
      <c r="N33" s="130" t="s">
        <v>223</v>
      </c>
      <c r="O33" s="124"/>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row>
    <row r="34" spans="1:67" s="131" customFormat="1" ht="126.75" customHeight="1">
      <c r="A34" s="161" t="s">
        <v>175</v>
      </c>
      <c r="B34" s="162" t="s">
        <v>176</v>
      </c>
      <c r="C34" s="162" t="s">
        <v>177</v>
      </c>
      <c r="D34" s="163" t="s">
        <v>212</v>
      </c>
      <c r="E34" s="164" t="s">
        <v>213</v>
      </c>
      <c r="F34" s="164" t="s">
        <v>214</v>
      </c>
      <c r="G34" s="164" t="s">
        <v>215</v>
      </c>
      <c r="H34" s="167" t="s">
        <v>224</v>
      </c>
      <c r="I34" s="166" t="s">
        <v>68</v>
      </c>
      <c r="J34" s="154" t="str">
        <f>VLOOKUP(I34,'Product Definitions'!$A$2:$B$15,2,FALSE)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34" s="154" t="str">
        <f>VLOOKUP(I34,'Product Definitions'!$A$2:$C$15,3,FALSE)</f>
        <v>Secondary users</v>
      </c>
      <c r="L34" s="154" t="str">
        <f>VLOOKUP(I34,'Product Definitions'!$A$2:$E$18,4,FALSE)</f>
        <v>Communication</v>
      </c>
      <c r="M34" s="154" t="str">
        <f>VLOOKUP(I34,'Product Definitions'!$A$2:$E$18,5,FALSE)</f>
        <v>Letter, Email, Text Message</v>
      </c>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row>
    <row r="35" spans="1:67" s="131" customFormat="1" ht="33.950000000000003" customHeight="1">
      <c r="A35" s="161" t="s">
        <v>175</v>
      </c>
      <c r="B35" s="162" t="s">
        <v>176</v>
      </c>
      <c r="C35" s="162" t="s">
        <v>177</v>
      </c>
      <c r="D35" s="163" t="s">
        <v>212</v>
      </c>
      <c r="E35" s="164" t="s">
        <v>213</v>
      </c>
      <c r="F35" s="164" t="s">
        <v>214</v>
      </c>
      <c r="G35" s="164" t="s">
        <v>215</v>
      </c>
      <c r="H35" s="165" t="s">
        <v>225</v>
      </c>
      <c r="I35" s="166" t="s">
        <v>68</v>
      </c>
      <c r="J35" s="154" t="str">
        <f>VLOOKUP(I35,'Product Definitions'!$A$2:$B$15,2,FALSE)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35" s="154" t="str">
        <f>VLOOKUP(I35,'Product Definitions'!$A$2:$C$15,3,FALSE)</f>
        <v>Secondary users</v>
      </c>
      <c r="L35" s="154" t="str">
        <f>VLOOKUP(I35,'Product Definitions'!$A$2:$E$18,4,FALSE)</f>
        <v>Communication</v>
      </c>
      <c r="M35" s="154" t="str">
        <f>VLOOKUP(I35,'Product Definitions'!$A$2:$E$18,5,FALSE)</f>
        <v>Letter, Email, Text Message</v>
      </c>
      <c r="O35" s="124"/>
      <c r="P35" s="124"/>
      <c r="Q35" s="124"/>
      <c r="R35" s="124"/>
      <c r="S35" s="124"/>
      <c r="T35" s="124"/>
      <c r="U35" s="124"/>
      <c r="V35" s="124"/>
      <c r="W35" s="124"/>
      <c r="X35" s="124"/>
      <c r="Y35" s="124"/>
      <c r="Z35" s="124"/>
      <c r="AA35" s="124"/>
      <c r="AB35" s="124"/>
      <c r="AC35" s="124"/>
      <c r="AD35" s="124"/>
      <c r="AE35" s="124"/>
      <c r="AF35" s="124"/>
      <c r="AG35" s="124"/>
      <c r="AH35" s="124"/>
      <c r="AI35" s="124"/>
      <c r="AJ35" s="124"/>
      <c r="AK35" s="124"/>
      <c r="AL35" s="124"/>
      <c r="AM35" s="124"/>
      <c r="AN35" s="124"/>
      <c r="AO35" s="124"/>
      <c r="AP35" s="124"/>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row>
    <row r="36" spans="1:67" s="131" customFormat="1" ht="149.25" customHeight="1">
      <c r="A36" s="161" t="s">
        <v>175</v>
      </c>
      <c r="B36" s="162" t="s">
        <v>176</v>
      </c>
      <c r="C36" s="162" t="s">
        <v>177</v>
      </c>
      <c r="D36" s="163" t="s">
        <v>212</v>
      </c>
      <c r="E36" s="164" t="s">
        <v>213</v>
      </c>
      <c r="F36" s="164" t="s">
        <v>214</v>
      </c>
      <c r="G36" s="164" t="s">
        <v>215</v>
      </c>
      <c r="H36" s="165" t="s">
        <v>226</v>
      </c>
      <c r="I36" s="166" t="s">
        <v>9</v>
      </c>
      <c r="J36" s="154" t="str">
        <f>VLOOKUP(I36,'Product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6" s="154" t="str">
        <f>VLOOKUP(I36,'Product Definitions'!$A$2:$C$15,3,FALSE)</f>
        <v>System User</v>
      </c>
      <c r="L36" s="154" t="str">
        <f>VLOOKUP(I36,'Product Definitions'!$A$2:$E$18,4,FALSE)</f>
        <v>Appointment</v>
      </c>
      <c r="M36" s="154" t="str">
        <f>VLOOKUP(I36,'Product Definitions'!$A$2:$E$18,5,FALSE)</f>
        <v>Appointment</v>
      </c>
      <c r="N36" s="130" t="s">
        <v>227</v>
      </c>
      <c r="O36" s="124"/>
      <c r="P36" s="124"/>
      <c r="Q36" s="124"/>
      <c r="R36" s="124"/>
      <c r="S36" s="124"/>
      <c r="T36" s="124"/>
      <c r="U36" s="124"/>
      <c r="V36" s="124"/>
      <c r="W36" s="124"/>
      <c r="X36" s="124"/>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row>
    <row r="37" spans="1:67" s="131" customFormat="1" ht="108">
      <c r="A37" s="161" t="s">
        <v>175</v>
      </c>
      <c r="B37" s="162" t="s">
        <v>176</v>
      </c>
      <c r="C37" s="162" t="s">
        <v>177</v>
      </c>
      <c r="D37" s="163" t="s">
        <v>212</v>
      </c>
      <c r="E37" s="164" t="s">
        <v>213</v>
      </c>
      <c r="F37" s="164" t="s">
        <v>214</v>
      </c>
      <c r="G37" s="164" t="s">
        <v>215</v>
      </c>
      <c r="H37" s="165" t="s">
        <v>228</v>
      </c>
      <c r="I37" s="166" t="s">
        <v>9</v>
      </c>
      <c r="J37" s="154" t="str">
        <f>VLOOKUP(I37,'Product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7" s="154" t="str">
        <f>VLOOKUP(I37,'Product Definitions'!$A$2:$C$15,3,FALSE)</f>
        <v>System User</v>
      </c>
      <c r="L37" s="154" t="str">
        <f>VLOOKUP(I37,'Product Definitions'!$A$2:$E$18,4,FALSE)</f>
        <v>Appointment</v>
      </c>
      <c r="M37" s="154" t="str">
        <f>VLOOKUP(I37,'Product Definitions'!$A$2:$E$18,5,FALSE)</f>
        <v>Appointment</v>
      </c>
      <c r="N37" s="130" t="s">
        <v>229</v>
      </c>
      <c r="O37" s="124"/>
      <c r="P37" s="124"/>
      <c r="Q37" s="124"/>
      <c r="R37" s="124"/>
      <c r="S37" s="124"/>
      <c r="T37" s="124"/>
      <c r="U37" s="124"/>
      <c r="V37" s="124"/>
      <c r="W37" s="124"/>
      <c r="X37" s="124"/>
      <c r="Y37" s="124"/>
      <c r="Z37" s="124"/>
      <c r="AA37" s="124"/>
      <c r="AB37" s="124"/>
      <c r="AC37" s="124"/>
      <c r="AD37" s="124"/>
      <c r="AE37" s="124"/>
      <c r="AF37" s="124"/>
      <c r="AG37" s="124"/>
      <c r="AH37" s="124"/>
      <c r="AI37" s="124"/>
      <c r="AJ37" s="124"/>
      <c r="AK37" s="124"/>
      <c r="AL37" s="124"/>
      <c r="AM37" s="124"/>
      <c r="AN37" s="124"/>
      <c r="AO37" s="124"/>
      <c r="AP37" s="124"/>
      <c r="AQ37" s="124"/>
      <c r="AR37" s="124"/>
      <c r="AS37" s="124"/>
      <c r="AT37" s="124"/>
      <c r="AU37" s="124"/>
      <c r="AV37" s="124"/>
      <c r="AW37" s="124"/>
      <c r="AX37" s="124"/>
      <c r="AY37" s="124"/>
      <c r="AZ37" s="124"/>
      <c r="BA37" s="124"/>
      <c r="BB37" s="124"/>
      <c r="BC37" s="124"/>
      <c r="BD37" s="124"/>
      <c r="BE37" s="124"/>
      <c r="BF37" s="124"/>
      <c r="BG37" s="124"/>
      <c r="BH37" s="124"/>
      <c r="BI37" s="124"/>
      <c r="BJ37" s="124"/>
      <c r="BK37" s="124"/>
      <c r="BL37" s="124"/>
      <c r="BM37" s="124"/>
      <c r="BN37" s="124"/>
      <c r="BO37" s="124"/>
    </row>
    <row r="38" spans="1:67" s="133" customFormat="1" ht="35.1" customHeight="1">
      <c r="A38" s="161" t="s">
        <v>175</v>
      </c>
      <c r="B38" s="162" t="s">
        <v>176</v>
      </c>
      <c r="C38" s="162" t="s">
        <v>177</v>
      </c>
      <c r="D38" s="163" t="s">
        <v>212</v>
      </c>
      <c r="E38" s="164" t="s">
        <v>213</v>
      </c>
      <c r="F38" s="164" t="s">
        <v>214</v>
      </c>
      <c r="G38" s="164" t="s">
        <v>215</v>
      </c>
      <c r="H38" s="167" t="s">
        <v>230</v>
      </c>
      <c r="I38" s="166" t="s">
        <v>9</v>
      </c>
      <c r="J38" s="154" t="str">
        <f>VLOOKUP(I38,'Product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8" s="154" t="str">
        <f>VLOOKUP(I38,'Product Definitions'!$A$2:$C$15,3,FALSE)</f>
        <v>System User</v>
      </c>
      <c r="L38" s="154" t="str">
        <f>VLOOKUP(I38,'Product Definitions'!$A$2:$E$18,4,FALSE)</f>
        <v>Appointment</v>
      </c>
      <c r="M38" s="154" t="str">
        <f>VLOOKUP(I38,'Product Definitions'!$A$2:$E$18,5,FALSE)</f>
        <v>Appointment</v>
      </c>
      <c r="N38" s="132" t="s">
        <v>231</v>
      </c>
      <c r="O38" s="124"/>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4"/>
      <c r="AV38" s="124"/>
      <c r="AW38" s="124"/>
      <c r="AX38" s="124"/>
      <c r="AY38" s="124"/>
      <c r="AZ38" s="124"/>
      <c r="BA38" s="124"/>
      <c r="BB38" s="124"/>
      <c r="BC38" s="124"/>
      <c r="BD38" s="124"/>
      <c r="BE38" s="124"/>
      <c r="BF38" s="124"/>
      <c r="BG38" s="124"/>
      <c r="BH38" s="124"/>
      <c r="BI38" s="124"/>
      <c r="BJ38" s="124"/>
      <c r="BK38" s="124"/>
      <c r="BL38" s="124"/>
      <c r="BM38" s="124"/>
      <c r="BN38" s="124"/>
      <c r="BO38" s="124"/>
    </row>
    <row r="39" spans="1:67" s="133" customFormat="1" ht="33.950000000000003" customHeight="1">
      <c r="A39" s="161" t="s">
        <v>175</v>
      </c>
      <c r="B39" s="162" t="s">
        <v>176</v>
      </c>
      <c r="C39" s="162" t="s">
        <v>177</v>
      </c>
      <c r="D39" s="163" t="s">
        <v>212</v>
      </c>
      <c r="E39" s="164" t="s">
        <v>213</v>
      </c>
      <c r="F39" s="164" t="s">
        <v>214</v>
      </c>
      <c r="G39" s="164" t="s">
        <v>215</v>
      </c>
      <c r="H39" s="167" t="s">
        <v>232</v>
      </c>
      <c r="I39" s="166" t="s">
        <v>86</v>
      </c>
      <c r="J39" s="154" t="str">
        <f>VLOOKUP(I39,'Product Definitions'!$A$2:$B$15,2,FALSE)</f>
        <v>Participant Support allows the efficient handling of inbound queries from participants about the screening pathway and will primarily be used by participant support staff e.g. call centre staff.</v>
      </c>
      <c r="K39" s="154" t="str">
        <f>VLOOKUP(I39,'Product Definitions'!$A$2:$C$15,3,FALSE)</f>
        <v>Participant, Staff users</v>
      </c>
      <c r="L39" s="154">
        <f>VLOOKUP(I39,'Product Definitions'!$A$2:$E$18,4,FALSE)</f>
        <v>0</v>
      </c>
      <c r="M39" s="154">
        <f>VLOOKUP(I39,'Product Definitions'!$A$2:$E$18,5,FALSE)</f>
        <v>0</v>
      </c>
      <c r="N39" s="133" t="s">
        <v>233</v>
      </c>
      <c r="O39" s="124"/>
      <c r="P39" s="124"/>
      <c r="Q39" s="124"/>
      <c r="R39" s="124"/>
      <c r="S39" s="124"/>
      <c r="T39" s="124"/>
      <c r="U39" s="124"/>
      <c r="V39" s="124"/>
      <c r="W39" s="124"/>
      <c r="X39" s="124"/>
      <c r="Y39" s="124"/>
      <c r="Z39" s="124"/>
      <c r="AA39" s="124"/>
      <c r="AB39" s="124"/>
      <c r="AC39" s="124"/>
      <c r="AD39" s="124"/>
      <c r="AE39" s="124"/>
      <c r="AF39" s="124"/>
      <c r="AG39" s="124"/>
      <c r="AH39" s="124"/>
      <c r="AI39" s="124"/>
      <c r="AJ39" s="124"/>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c r="BG39" s="124"/>
      <c r="BH39" s="124"/>
      <c r="BI39" s="124"/>
      <c r="BJ39" s="124"/>
      <c r="BK39" s="124"/>
      <c r="BL39" s="124"/>
      <c r="BM39" s="124"/>
      <c r="BN39" s="124"/>
      <c r="BO39" s="124"/>
    </row>
    <row r="40" spans="1:67" s="133" customFormat="1" ht="108">
      <c r="A40" s="161" t="s">
        <v>175</v>
      </c>
      <c r="B40" s="162" t="s">
        <v>176</v>
      </c>
      <c r="C40" s="162" t="s">
        <v>177</v>
      </c>
      <c r="D40" s="163" t="s">
        <v>212</v>
      </c>
      <c r="E40" s="164" t="s">
        <v>213</v>
      </c>
      <c r="F40" s="164" t="s">
        <v>214</v>
      </c>
      <c r="G40" s="164" t="s">
        <v>215</v>
      </c>
      <c r="H40" s="167" t="s">
        <v>234</v>
      </c>
      <c r="I40" s="166" t="s">
        <v>86</v>
      </c>
      <c r="J40" s="154" t="str">
        <f>VLOOKUP(I40,'Product Definitions'!$A$2:$B$15,2,FALSE)</f>
        <v>Participant Support allows the efficient handling of inbound queries from participants about the screening pathway and will primarily be used by participant support staff e.g. call centre staff.</v>
      </c>
      <c r="K40" s="154" t="str">
        <f>VLOOKUP(I40,'Product Definitions'!$A$2:$C$15,3,FALSE)</f>
        <v>Participant, Staff users</v>
      </c>
      <c r="L40" s="154">
        <f>VLOOKUP(I40,'Product Definitions'!$A$2:$E$18,4,FALSE)</f>
        <v>0</v>
      </c>
      <c r="M40" s="154">
        <f>VLOOKUP(I40,'Product Definitions'!$A$2:$E$18,5,FALSE)</f>
        <v>0</v>
      </c>
      <c r="N40" s="128" t="s">
        <v>235</v>
      </c>
      <c r="O40" s="124"/>
      <c r="P40" s="124"/>
      <c r="Q40" s="124"/>
      <c r="R40" s="124"/>
      <c r="S40" s="124"/>
      <c r="T40" s="124"/>
      <c r="U40" s="124"/>
      <c r="V40" s="124"/>
      <c r="W40" s="124"/>
      <c r="X40" s="124"/>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c r="AU40" s="124"/>
      <c r="AV40" s="124"/>
      <c r="AW40" s="124"/>
      <c r="AX40" s="124"/>
      <c r="AY40" s="124"/>
      <c r="AZ40" s="124"/>
      <c r="BA40" s="124"/>
      <c r="BB40" s="124"/>
      <c r="BC40" s="124"/>
      <c r="BD40" s="124"/>
      <c r="BE40" s="124"/>
      <c r="BF40" s="124"/>
      <c r="BG40" s="124"/>
      <c r="BH40" s="124"/>
      <c r="BI40" s="124"/>
      <c r="BJ40" s="124"/>
      <c r="BK40" s="124"/>
      <c r="BL40" s="124"/>
      <c r="BM40" s="124"/>
      <c r="BN40" s="124"/>
      <c r="BO40" s="124"/>
    </row>
    <row r="41" spans="1:67" s="133" customFormat="1" ht="81.75" customHeight="1">
      <c r="A41" s="161" t="s">
        <v>175</v>
      </c>
      <c r="B41" s="162" t="s">
        <v>176</v>
      </c>
      <c r="C41" s="162" t="s">
        <v>177</v>
      </c>
      <c r="D41" s="163" t="s">
        <v>212</v>
      </c>
      <c r="E41" s="164" t="s">
        <v>213</v>
      </c>
      <c r="F41" s="164" t="s">
        <v>214</v>
      </c>
      <c r="G41" s="164" t="s">
        <v>215</v>
      </c>
      <c r="H41" s="167" t="s">
        <v>236</v>
      </c>
      <c r="I41" s="166" t="s">
        <v>9</v>
      </c>
      <c r="J41" s="154" t="str">
        <f>VLOOKUP(I41,'Product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41" s="154" t="str">
        <f>VLOOKUP(I41,'Product Definitions'!$A$2:$C$15,3,FALSE)</f>
        <v>System User</v>
      </c>
      <c r="L41" s="154" t="str">
        <f>VLOOKUP(I41,'Product Definitions'!$A$2:$E$18,4,FALSE)</f>
        <v>Appointment</v>
      </c>
      <c r="M41" s="154" t="str">
        <f>VLOOKUP(I41,'Product Definitions'!$A$2:$E$18,5,FALSE)</f>
        <v>Appointment</v>
      </c>
      <c r="N41" s="128" t="s">
        <v>237</v>
      </c>
      <c r="O41" s="124"/>
      <c r="P41" s="124"/>
      <c r="Q41" s="124"/>
      <c r="R41" s="124"/>
      <c r="S41" s="124"/>
      <c r="T41" s="124"/>
      <c r="U41" s="124"/>
      <c r="V41" s="124"/>
      <c r="W41" s="124"/>
      <c r="X41" s="124"/>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row>
    <row r="42" spans="1:67" s="133" customFormat="1" ht="116.25" customHeight="1">
      <c r="A42" s="168" t="s">
        <v>238</v>
      </c>
      <c r="B42" s="169" t="s">
        <v>239</v>
      </c>
      <c r="C42" s="169" t="s">
        <v>240</v>
      </c>
      <c r="D42" s="170" t="s">
        <v>241</v>
      </c>
      <c r="E42" s="171" t="s">
        <v>242</v>
      </c>
      <c r="F42" s="171" t="s">
        <v>243</v>
      </c>
      <c r="G42" s="171" t="s">
        <v>244</v>
      </c>
      <c r="H42" s="172" t="s">
        <v>245</v>
      </c>
      <c r="I42" s="173" t="s">
        <v>9</v>
      </c>
      <c r="J42" s="154" t="str">
        <f>VLOOKUP(I42,'Product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42" s="154" t="str">
        <f>VLOOKUP(I42,'Product Definitions'!$A$2:$C$15,3,FALSE)</f>
        <v>System User</v>
      </c>
      <c r="L42" s="154" t="str">
        <f>VLOOKUP(I42,'Product Definitions'!$A$2:$E$18,4,FALSE)</f>
        <v>Appointment</v>
      </c>
      <c r="M42" s="154" t="str">
        <f>VLOOKUP(I42,'Product Definitions'!$A$2:$E$18,5,FALSE)</f>
        <v>Appointment</v>
      </c>
      <c r="N42" s="128" t="s">
        <v>246</v>
      </c>
      <c r="O42" s="124"/>
      <c r="P42" s="124"/>
      <c r="Q42" s="124"/>
      <c r="R42" s="124"/>
      <c r="S42" s="124"/>
      <c r="T42" s="124"/>
      <c r="U42" s="124"/>
      <c r="V42" s="124"/>
      <c r="W42" s="124"/>
      <c r="X42" s="124"/>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c r="BM42" s="124"/>
      <c r="BN42" s="124"/>
      <c r="BO42" s="124"/>
    </row>
    <row r="43" spans="1:67" s="133" customFormat="1" ht="131.25" customHeight="1">
      <c r="A43" s="168" t="s">
        <v>238</v>
      </c>
      <c r="B43" s="169" t="s">
        <v>239</v>
      </c>
      <c r="C43" s="169" t="s">
        <v>240</v>
      </c>
      <c r="D43" s="170" t="s">
        <v>241</v>
      </c>
      <c r="E43" s="171" t="s">
        <v>242</v>
      </c>
      <c r="F43" s="171" t="s">
        <v>243</v>
      </c>
      <c r="G43" s="171" t="s">
        <v>244</v>
      </c>
      <c r="H43" s="174" t="s">
        <v>247</v>
      </c>
      <c r="I43" s="173" t="s">
        <v>77</v>
      </c>
      <c r="J43" s="154" t="str">
        <f>VLOOKUP(I43,'Product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3" s="154" t="str">
        <f>VLOOKUP(I43,'Product Definitions'!$A$2:$C$15,3,FALSE)</f>
        <v>Participant users, Staff users, Tertiary users</v>
      </c>
      <c r="L43" s="154" t="str">
        <f>VLOOKUP(I43,'Product Definitions'!$A$2:$E$18,4,FALSE)</f>
        <v>Participant</v>
      </c>
      <c r="M43" s="154" t="str">
        <f>VLOOKUP(I43,'Product Definitions'!$A$2:$E$18,5,FALSE)</f>
        <v>Participant, Episode</v>
      </c>
      <c r="N43" s="142" t="s">
        <v>248</v>
      </c>
      <c r="O43" s="123"/>
      <c r="P43" s="124"/>
      <c r="Q43" s="124"/>
      <c r="R43" s="124"/>
      <c r="S43" s="124"/>
      <c r="T43" s="124"/>
      <c r="U43" s="124"/>
      <c r="V43" s="124"/>
      <c r="W43" s="124"/>
      <c r="X43" s="124"/>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c r="AU43" s="124"/>
      <c r="AV43" s="124"/>
      <c r="AW43" s="124"/>
      <c r="AX43" s="124"/>
      <c r="AY43" s="124"/>
      <c r="AZ43" s="124"/>
      <c r="BA43" s="124"/>
      <c r="BB43" s="124"/>
      <c r="BC43" s="124"/>
      <c r="BD43" s="124"/>
      <c r="BE43" s="124"/>
      <c r="BF43" s="124"/>
      <c r="BG43" s="124"/>
      <c r="BH43" s="124"/>
      <c r="BI43" s="124"/>
      <c r="BJ43" s="124"/>
      <c r="BK43" s="124"/>
      <c r="BL43" s="124"/>
      <c r="BM43" s="124"/>
      <c r="BN43" s="124"/>
      <c r="BO43" s="124"/>
    </row>
    <row r="44" spans="1:67" s="133" customFormat="1" ht="33.950000000000003" customHeight="1">
      <c r="A44" s="168" t="s">
        <v>238</v>
      </c>
      <c r="B44" s="169" t="s">
        <v>239</v>
      </c>
      <c r="C44" s="169" t="s">
        <v>240</v>
      </c>
      <c r="D44" s="170" t="s">
        <v>241</v>
      </c>
      <c r="E44" s="171" t="s">
        <v>242</v>
      </c>
      <c r="F44" s="171" t="s">
        <v>243</v>
      </c>
      <c r="G44" s="171" t="s">
        <v>244</v>
      </c>
      <c r="H44" s="172" t="s">
        <v>249</v>
      </c>
      <c r="I44" s="173" t="s">
        <v>77</v>
      </c>
      <c r="J44" s="154" t="str">
        <f>VLOOKUP(I44,'Product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4" s="154" t="str">
        <f>VLOOKUP(I44,'Product Definitions'!$A$2:$C$15,3,FALSE)</f>
        <v>Participant users, Staff users, Tertiary users</v>
      </c>
      <c r="L44" s="154" t="str">
        <f>VLOOKUP(I44,'Product Definitions'!$A$2:$E$18,4,FALSE)</f>
        <v>Participant</v>
      </c>
      <c r="M44" s="154" t="str">
        <f>VLOOKUP(I44,'Product Definitions'!$A$2:$E$18,5,FALSE)</f>
        <v>Participant, Episode</v>
      </c>
      <c r="N44" s="133" t="s">
        <v>250</v>
      </c>
      <c r="O44" s="124"/>
      <c r="P44" s="124"/>
      <c r="Q44" s="124"/>
      <c r="R44" s="124"/>
      <c r="S44" s="124"/>
      <c r="T44" s="124"/>
      <c r="U44" s="124"/>
      <c r="V44" s="124"/>
      <c r="W44" s="124"/>
      <c r="X44" s="124"/>
      <c r="Y44" s="124"/>
      <c r="Z44" s="124"/>
      <c r="AA44" s="124"/>
      <c r="AB44" s="124"/>
      <c r="AC44" s="124"/>
      <c r="AD44" s="124"/>
      <c r="AE44" s="124"/>
      <c r="AF44" s="124"/>
      <c r="AG44" s="124"/>
      <c r="AH44" s="124"/>
      <c r="AI44" s="124"/>
      <c r="AJ44" s="124"/>
      <c r="AK44" s="124"/>
      <c r="AL44" s="124"/>
      <c r="AM44" s="124"/>
      <c r="AN44" s="124"/>
      <c r="AO44" s="124"/>
      <c r="AP44" s="124"/>
      <c r="AQ44" s="124"/>
      <c r="AR44" s="124"/>
      <c r="AS44" s="124"/>
      <c r="AT44" s="124"/>
      <c r="AU44" s="124"/>
      <c r="AV44" s="124"/>
      <c r="AW44" s="124"/>
      <c r="AX44" s="124"/>
      <c r="AY44" s="124"/>
      <c r="AZ44" s="124"/>
      <c r="BA44" s="124"/>
      <c r="BB44" s="124"/>
      <c r="BC44" s="124"/>
      <c r="BD44" s="124"/>
      <c r="BE44" s="124"/>
      <c r="BF44" s="124"/>
      <c r="BG44" s="124"/>
      <c r="BH44" s="124"/>
      <c r="BI44" s="124"/>
      <c r="BJ44" s="124"/>
      <c r="BK44" s="124"/>
      <c r="BL44" s="124"/>
      <c r="BM44" s="124"/>
      <c r="BN44" s="124"/>
      <c r="BO44" s="124"/>
    </row>
    <row r="45" spans="1:67" s="133" customFormat="1" ht="92.25">
      <c r="A45" s="168" t="s">
        <v>238</v>
      </c>
      <c r="B45" s="169" t="s">
        <v>239</v>
      </c>
      <c r="C45" s="169" t="s">
        <v>240</v>
      </c>
      <c r="D45" s="170" t="s">
        <v>241</v>
      </c>
      <c r="E45" s="171" t="s">
        <v>242</v>
      </c>
      <c r="F45" s="171" t="s">
        <v>243</v>
      </c>
      <c r="G45" s="171" t="s">
        <v>244</v>
      </c>
      <c r="H45" s="172" t="s">
        <v>251</v>
      </c>
      <c r="I45" s="173" t="s">
        <v>77</v>
      </c>
      <c r="J45" s="154" t="str">
        <f>VLOOKUP(I45,'Product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5" s="154" t="str">
        <f>VLOOKUP(I45,'Product Definitions'!$A$2:$C$15,3,FALSE)</f>
        <v>Participant users, Staff users, Tertiary users</v>
      </c>
      <c r="L45" s="154" t="str">
        <f>VLOOKUP(I45,'Product Definitions'!$A$2:$E$18,4,FALSE)</f>
        <v>Participant</v>
      </c>
      <c r="M45" s="154" t="str">
        <f>VLOOKUP(I45,'Product Definitions'!$A$2:$E$18,5,FALSE)</f>
        <v>Participant, Episode</v>
      </c>
      <c r="N45" s="133" t="s">
        <v>252</v>
      </c>
      <c r="O45" s="124"/>
      <c r="P45" s="124"/>
      <c r="Q45" s="124"/>
      <c r="R45" s="124"/>
      <c r="S45" s="124"/>
      <c r="T45" s="124"/>
      <c r="U45" s="124"/>
      <c r="V45" s="124"/>
      <c r="W45" s="124"/>
      <c r="X45" s="124"/>
      <c r="Y45" s="124"/>
      <c r="Z45" s="124"/>
      <c r="AA45" s="124"/>
      <c r="AB45" s="124"/>
      <c r="AC45" s="124"/>
      <c r="AD45" s="124"/>
      <c r="AE45" s="124"/>
      <c r="AF45" s="124"/>
      <c r="AG45" s="124"/>
      <c r="AH45" s="124"/>
      <c r="AI45" s="124"/>
      <c r="AJ45" s="124"/>
      <c r="AK45" s="124"/>
      <c r="AL45" s="124"/>
      <c r="AM45" s="124"/>
      <c r="AN45" s="124"/>
      <c r="AO45" s="124"/>
      <c r="AP45" s="124"/>
      <c r="AQ45" s="124"/>
      <c r="AR45" s="124"/>
      <c r="AS45" s="124"/>
      <c r="AT45" s="124"/>
      <c r="AU45" s="124"/>
      <c r="AV45" s="124"/>
      <c r="AW45" s="124"/>
      <c r="AX45" s="124"/>
      <c r="AY45" s="124"/>
      <c r="AZ45" s="124"/>
      <c r="BA45" s="124"/>
      <c r="BB45" s="124"/>
      <c r="BC45" s="124"/>
      <c r="BD45" s="124"/>
      <c r="BE45" s="124"/>
      <c r="BF45" s="124"/>
      <c r="BG45" s="124"/>
      <c r="BH45" s="124"/>
      <c r="BI45" s="124"/>
      <c r="BJ45" s="124"/>
      <c r="BK45" s="124"/>
      <c r="BL45" s="124"/>
      <c r="BM45" s="124"/>
      <c r="BN45" s="124"/>
      <c r="BO45" s="124"/>
    </row>
    <row r="46" spans="1:67" s="133" customFormat="1" ht="51" customHeight="1">
      <c r="A46" s="168" t="s">
        <v>238</v>
      </c>
      <c r="B46" s="169" t="s">
        <v>239</v>
      </c>
      <c r="C46" s="169" t="s">
        <v>240</v>
      </c>
      <c r="D46" s="170" t="s">
        <v>253</v>
      </c>
      <c r="E46" s="171" t="s">
        <v>254</v>
      </c>
      <c r="F46" s="171" t="s">
        <v>255</v>
      </c>
      <c r="G46" s="171" t="s">
        <v>256</v>
      </c>
      <c r="H46" s="174" t="s">
        <v>257</v>
      </c>
      <c r="I46" s="173" t="s">
        <v>100</v>
      </c>
      <c r="J46" s="154" t="str">
        <f>VLOOKUP(I46,'Product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6" s="154" t="str">
        <f>VLOOKUP(I46,'Product Definitions'!$A$2:$C$15,3,FALSE)</f>
        <v>Participant, Staff users, Tertiary users</v>
      </c>
      <c r="L46" s="154" t="str">
        <f>VLOOKUP(I46,'Product Definitions'!$A$2:$E$18,4,FALSE)</f>
        <v>Clinical, Diagnostic</v>
      </c>
      <c r="M46" s="154" t="str">
        <f>VLOOKUP(I46,'Product Definitions'!$A$2:$E$18,5,FALSE)</f>
        <v>Sample, Clinical Analysis, Findings, Diagnosis, Outcomes</v>
      </c>
      <c r="N46" s="128" t="s">
        <v>258</v>
      </c>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4"/>
      <c r="BF46" s="124"/>
      <c r="BG46" s="124"/>
      <c r="BH46" s="124"/>
      <c r="BI46" s="124"/>
      <c r="BJ46" s="124"/>
      <c r="BK46" s="124"/>
      <c r="BL46" s="124"/>
      <c r="BM46" s="124"/>
      <c r="BN46" s="124"/>
      <c r="BO46" s="124"/>
    </row>
    <row r="47" spans="1:67" s="135" customFormat="1" ht="77.25" customHeight="1">
      <c r="A47" s="168" t="s">
        <v>238</v>
      </c>
      <c r="B47" s="169" t="s">
        <v>239</v>
      </c>
      <c r="C47" s="169" t="s">
        <v>240</v>
      </c>
      <c r="D47" s="170" t="s">
        <v>253</v>
      </c>
      <c r="E47" s="171" t="s">
        <v>254</v>
      </c>
      <c r="F47" s="171" t="s">
        <v>255</v>
      </c>
      <c r="G47" s="171" t="s">
        <v>256</v>
      </c>
      <c r="H47" s="172" t="s">
        <v>259</v>
      </c>
      <c r="I47" s="173" t="s">
        <v>100</v>
      </c>
      <c r="J47" s="154" t="str">
        <f>VLOOKUP(I47,'Product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7" s="154" t="str">
        <f>VLOOKUP(I47,'Product Definitions'!$A$2:$C$15,3,FALSE)</f>
        <v>Participant, Staff users, Tertiary users</v>
      </c>
      <c r="L47" s="154" t="str">
        <f>VLOOKUP(I47,'Product Definitions'!$A$2:$E$18,4,FALSE)</f>
        <v>Clinical, Diagnostic</v>
      </c>
      <c r="M47" s="154" t="str">
        <f>VLOOKUP(I47,'Product Definitions'!$A$2:$E$18,5,FALSE)</f>
        <v>Sample, Clinical Analysis, Findings, Diagnosis, Outcomes</v>
      </c>
      <c r="N47" s="134" t="s">
        <v>260</v>
      </c>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c r="AM47" s="124"/>
      <c r="AN47" s="124"/>
      <c r="AO47" s="124"/>
      <c r="AP47" s="124"/>
      <c r="AQ47" s="124"/>
      <c r="AR47" s="124"/>
      <c r="AS47" s="124"/>
      <c r="AT47" s="124"/>
      <c r="AU47" s="124"/>
      <c r="AV47" s="124"/>
      <c r="AW47" s="124"/>
      <c r="AX47" s="124"/>
      <c r="AY47" s="124"/>
      <c r="AZ47" s="124"/>
      <c r="BA47" s="124"/>
      <c r="BB47" s="124"/>
      <c r="BC47" s="124"/>
      <c r="BD47" s="124"/>
      <c r="BE47" s="124"/>
      <c r="BF47" s="124"/>
      <c r="BG47" s="124"/>
      <c r="BH47" s="124"/>
      <c r="BI47" s="124"/>
      <c r="BJ47" s="124"/>
      <c r="BK47" s="124"/>
      <c r="BL47" s="124"/>
      <c r="BM47" s="124"/>
      <c r="BN47" s="124"/>
      <c r="BO47" s="124"/>
    </row>
    <row r="48" spans="1:67" s="135" customFormat="1" ht="58.5" customHeight="1">
      <c r="A48" s="168" t="s">
        <v>238</v>
      </c>
      <c r="B48" s="169" t="s">
        <v>239</v>
      </c>
      <c r="C48" s="169" t="s">
        <v>240</v>
      </c>
      <c r="D48" s="170" t="s">
        <v>253</v>
      </c>
      <c r="E48" s="171" t="s">
        <v>254</v>
      </c>
      <c r="F48" s="171" t="s">
        <v>255</v>
      </c>
      <c r="G48" s="171" t="s">
        <v>256</v>
      </c>
      <c r="H48" s="172" t="s">
        <v>261</v>
      </c>
      <c r="I48" s="173" t="s">
        <v>100</v>
      </c>
      <c r="J48" s="154" t="str">
        <f>VLOOKUP(I48,'Product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8" s="154" t="str">
        <f>VLOOKUP(I48,'Product Definitions'!$A$2:$C$15,3,FALSE)</f>
        <v>Participant, Staff users, Tertiary users</v>
      </c>
      <c r="L48" s="154" t="str">
        <f>VLOOKUP(I48,'Product Definitions'!$A$2:$E$18,4,FALSE)</f>
        <v>Clinical, Diagnostic</v>
      </c>
      <c r="M48" s="154" t="str">
        <f>VLOOKUP(I48,'Product Definitions'!$A$2:$E$18,5,FALSE)</f>
        <v>Sample, Clinical Analysis, Findings, Diagnosis, Outcomes</v>
      </c>
      <c r="N48" s="134" t="s">
        <v>262</v>
      </c>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c r="AM48" s="124"/>
      <c r="AN48" s="124"/>
      <c r="AO48" s="124"/>
      <c r="AP48" s="124"/>
      <c r="AQ48" s="124"/>
      <c r="AR48" s="124"/>
      <c r="AS48" s="124"/>
      <c r="AT48" s="124"/>
      <c r="AU48" s="124"/>
      <c r="AV48" s="124"/>
      <c r="AW48" s="124"/>
      <c r="AX48" s="124"/>
      <c r="AY48" s="124"/>
      <c r="AZ48" s="124"/>
      <c r="BA48" s="124"/>
      <c r="BB48" s="124"/>
      <c r="BC48" s="124"/>
      <c r="BD48" s="124"/>
      <c r="BE48" s="124"/>
      <c r="BF48" s="124"/>
      <c r="BG48" s="124"/>
      <c r="BH48" s="124"/>
      <c r="BI48" s="124"/>
      <c r="BJ48" s="124"/>
      <c r="BK48" s="124"/>
      <c r="BL48" s="124"/>
      <c r="BM48" s="124"/>
      <c r="BN48" s="124"/>
      <c r="BO48" s="124"/>
    </row>
    <row r="49" spans="1:67" s="135" customFormat="1" ht="92.25">
      <c r="A49" s="168" t="s">
        <v>238</v>
      </c>
      <c r="B49" s="169" t="s">
        <v>239</v>
      </c>
      <c r="C49" s="169" t="s">
        <v>240</v>
      </c>
      <c r="D49" s="170" t="s">
        <v>263</v>
      </c>
      <c r="E49" s="171" t="s">
        <v>264</v>
      </c>
      <c r="F49" s="171" t="s">
        <v>265</v>
      </c>
      <c r="G49" s="171" t="s">
        <v>266</v>
      </c>
      <c r="H49" s="174" t="s">
        <v>267</v>
      </c>
      <c r="I49" s="173" t="s">
        <v>100</v>
      </c>
      <c r="J49" s="154" t="str">
        <f>VLOOKUP(I49,'Product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9" s="154" t="str">
        <f>VLOOKUP(I49,'Product Definitions'!$A$2:$C$15,3,FALSE)</f>
        <v>Participant, Staff users, Tertiary users</v>
      </c>
      <c r="L49" s="154" t="str">
        <f>VLOOKUP(I49,'Product Definitions'!$A$2:$E$18,4,FALSE)</f>
        <v>Clinical, Diagnostic</v>
      </c>
      <c r="M49" s="154" t="str">
        <f>VLOOKUP(I49,'Product Definitions'!$A$2:$E$18,5,FALSE)</f>
        <v>Sample, Clinical Analysis, Findings, Diagnosis, Outcomes</v>
      </c>
      <c r="N49" s="134" t="s">
        <v>268</v>
      </c>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c r="AM49" s="124"/>
      <c r="AN49" s="124"/>
      <c r="AO49" s="124"/>
      <c r="AP49" s="124"/>
      <c r="AQ49" s="124"/>
      <c r="AR49" s="124"/>
      <c r="AS49" s="124"/>
      <c r="AT49" s="124"/>
      <c r="AU49" s="124"/>
      <c r="AV49" s="124"/>
      <c r="AW49" s="124"/>
      <c r="AX49" s="124"/>
      <c r="AY49" s="124"/>
      <c r="AZ49" s="124"/>
      <c r="BA49" s="124"/>
      <c r="BB49" s="124"/>
      <c r="BC49" s="124"/>
      <c r="BD49" s="124"/>
      <c r="BE49" s="124"/>
      <c r="BF49" s="124"/>
      <c r="BG49" s="124"/>
      <c r="BH49" s="124"/>
      <c r="BI49" s="124"/>
      <c r="BJ49" s="124"/>
      <c r="BK49" s="124"/>
      <c r="BL49" s="124"/>
      <c r="BM49" s="124"/>
      <c r="BN49" s="124"/>
      <c r="BO49" s="124"/>
    </row>
    <row r="50" spans="1:67" s="135" customFormat="1" ht="92.25">
      <c r="A50" s="168" t="s">
        <v>238</v>
      </c>
      <c r="B50" s="169" t="s">
        <v>239</v>
      </c>
      <c r="C50" s="169" t="s">
        <v>240</v>
      </c>
      <c r="D50" s="170" t="s">
        <v>263</v>
      </c>
      <c r="E50" s="171" t="s">
        <v>264</v>
      </c>
      <c r="F50" s="171" t="s">
        <v>265</v>
      </c>
      <c r="G50" s="171" t="s">
        <v>266</v>
      </c>
      <c r="H50" s="174" t="s">
        <v>269</v>
      </c>
      <c r="I50" s="173" t="s">
        <v>100</v>
      </c>
      <c r="J50" s="154" t="str">
        <f>VLOOKUP(I50,'Product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0" s="154" t="str">
        <f>VLOOKUP(I50,'Product Definitions'!$A$2:$C$15,3,FALSE)</f>
        <v>Participant, Staff users, Tertiary users</v>
      </c>
      <c r="L50" s="154" t="str">
        <f>VLOOKUP(I50,'Product Definitions'!$A$2:$E$18,4,FALSE)</f>
        <v>Clinical, Diagnostic</v>
      </c>
      <c r="M50" s="154" t="str">
        <f>VLOOKUP(I50,'Product Definitions'!$A$2:$E$18,5,FALSE)</f>
        <v>Sample, Clinical Analysis, Findings, Diagnosis, Outcomes</v>
      </c>
      <c r="N50" s="134" t="s">
        <v>270</v>
      </c>
      <c r="O50" s="123"/>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c r="AU50" s="124"/>
      <c r="AV50" s="124"/>
      <c r="AW50" s="124"/>
      <c r="AX50" s="124"/>
      <c r="AY50" s="124"/>
      <c r="AZ50" s="124"/>
      <c r="BA50" s="124"/>
      <c r="BB50" s="124"/>
      <c r="BC50" s="124"/>
      <c r="BD50" s="124"/>
      <c r="BE50" s="124"/>
      <c r="BF50" s="124"/>
      <c r="BG50" s="124"/>
      <c r="BH50" s="124"/>
      <c r="BI50" s="124"/>
      <c r="BJ50" s="124"/>
      <c r="BK50" s="124"/>
      <c r="BL50" s="124"/>
      <c r="BM50" s="124"/>
      <c r="BN50" s="124"/>
      <c r="BO50" s="124"/>
    </row>
    <row r="51" spans="1:67" s="135" customFormat="1" ht="93" customHeight="1">
      <c r="A51" s="168" t="s">
        <v>238</v>
      </c>
      <c r="B51" s="169" t="s">
        <v>239</v>
      </c>
      <c r="C51" s="169" t="s">
        <v>240</v>
      </c>
      <c r="D51" s="170" t="s">
        <v>271</v>
      </c>
      <c r="E51" s="171" t="s">
        <v>272</v>
      </c>
      <c r="F51" s="171" t="s">
        <v>273</v>
      </c>
      <c r="G51" s="171" t="s">
        <v>274</v>
      </c>
      <c r="H51" s="174" t="s">
        <v>275</v>
      </c>
      <c r="I51" s="173" t="s">
        <v>100</v>
      </c>
      <c r="J51" s="154" t="str">
        <f>VLOOKUP(I51,'Product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1" s="154" t="str">
        <f>VLOOKUP(I51,'Product Definitions'!$A$2:$C$15,3,FALSE)</f>
        <v>Participant, Staff users, Tertiary users</v>
      </c>
      <c r="L51" s="154" t="str">
        <f>VLOOKUP(I51,'Product Definitions'!$A$2:$E$18,4,FALSE)</f>
        <v>Clinical, Diagnostic</v>
      </c>
      <c r="M51" s="154" t="str">
        <f>VLOOKUP(I51,'Product Definitions'!$A$2:$E$18,5,FALSE)</f>
        <v>Sample, Clinical Analysis, Findings, Diagnosis, Outcomes</v>
      </c>
      <c r="N51" s="123" t="s">
        <v>276</v>
      </c>
      <c r="O51" s="123"/>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c r="AM51" s="124"/>
      <c r="AN51" s="124"/>
      <c r="AO51" s="124"/>
      <c r="AP51" s="124"/>
      <c r="AQ51" s="124"/>
      <c r="AR51" s="124"/>
      <c r="AS51" s="124"/>
      <c r="AT51" s="124"/>
      <c r="AU51" s="124"/>
      <c r="AV51" s="124"/>
      <c r="AW51" s="124"/>
      <c r="AX51" s="124"/>
      <c r="AY51" s="124"/>
      <c r="AZ51" s="124"/>
      <c r="BA51" s="124"/>
      <c r="BB51" s="124"/>
      <c r="BC51" s="124"/>
      <c r="BD51" s="124"/>
      <c r="BE51" s="124"/>
      <c r="BF51" s="124"/>
      <c r="BG51" s="124"/>
      <c r="BH51" s="124"/>
      <c r="BI51" s="124"/>
      <c r="BJ51" s="124"/>
      <c r="BK51" s="124"/>
      <c r="BL51" s="124"/>
      <c r="BM51" s="124"/>
      <c r="BN51" s="124"/>
      <c r="BO51" s="124"/>
    </row>
    <row r="52" spans="1:67" s="136" customFormat="1" ht="68.099999999999994" customHeight="1">
      <c r="A52" s="168" t="s">
        <v>238</v>
      </c>
      <c r="B52" s="169" t="s">
        <v>239</v>
      </c>
      <c r="C52" s="169" t="s">
        <v>240</v>
      </c>
      <c r="D52" s="170" t="s">
        <v>271</v>
      </c>
      <c r="E52" s="171" t="s">
        <v>272</v>
      </c>
      <c r="F52" s="171" t="s">
        <v>273</v>
      </c>
      <c r="G52" s="171" t="s">
        <v>274</v>
      </c>
      <c r="H52" s="174" t="s">
        <v>277</v>
      </c>
      <c r="I52" s="173" t="s">
        <v>100</v>
      </c>
      <c r="J52" s="154" t="str">
        <f>VLOOKUP(I52,'Product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2" s="154" t="str">
        <f>VLOOKUP(I52,'Product Definitions'!$A$2:$C$15,3,FALSE)</f>
        <v>Participant, Staff users, Tertiary users</v>
      </c>
      <c r="L52" s="154" t="str">
        <f>VLOOKUP(I52,'Product Definitions'!$A$2:$E$18,4,FALSE)</f>
        <v>Clinical, Diagnostic</v>
      </c>
      <c r="M52" s="154" t="str">
        <f>VLOOKUP(I52,'Product Definitions'!$A$2:$E$18,5,FALSE)</f>
        <v>Sample, Clinical Analysis, Findings, Diagnosis, Outcomes</v>
      </c>
      <c r="N52" s="137" t="s">
        <v>278</v>
      </c>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c r="AM52" s="124"/>
      <c r="AN52" s="124"/>
      <c r="AO52" s="124"/>
      <c r="AP52" s="124"/>
      <c r="AQ52" s="124"/>
      <c r="AR52" s="124"/>
      <c r="AS52" s="124"/>
      <c r="AT52" s="124"/>
      <c r="AU52" s="124"/>
      <c r="AV52" s="124"/>
      <c r="AW52" s="124"/>
      <c r="AX52" s="124"/>
      <c r="AY52" s="124"/>
      <c r="AZ52" s="124"/>
      <c r="BA52" s="124"/>
      <c r="BB52" s="124"/>
      <c r="BC52" s="124"/>
      <c r="BD52" s="124"/>
      <c r="BE52" s="124"/>
      <c r="BF52" s="124"/>
      <c r="BG52" s="124"/>
      <c r="BH52" s="124"/>
      <c r="BI52" s="124"/>
      <c r="BJ52" s="124"/>
      <c r="BK52" s="124"/>
      <c r="BL52" s="124"/>
      <c r="BM52" s="124"/>
      <c r="BN52" s="124"/>
      <c r="BO52" s="124"/>
    </row>
    <row r="53" spans="1:67" s="136" customFormat="1" ht="98.1" customHeight="1">
      <c r="A53" s="175" t="s">
        <v>279</v>
      </c>
      <c r="B53" s="176" t="s">
        <v>280</v>
      </c>
      <c r="C53" s="176" t="s">
        <v>281</v>
      </c>
      <c r="D53" s="177" t="s">
        <v>282</v>
      </c>
      <c r="E53" s="178" t="s">
        <v>283</v>
      </c>
      <c r="F53" s="178" t="s">
        <v>284</v>
      </c>
      <c r="G53" s="178" t="s">
        <v>285</v>
      </c>
      <c r="H53" s="179" t="s">
        <v>286</v>
      </c>
      <c r="I53" s="180" t="s">
        <v>90</v>
      </c>
      <c r="J53" s="154" t="str">
        <f>VLOOKUP(I53,'Product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3" s="154" t="str">
        <f>VLOOKUP(I53,'Product Definitions'!$A$2:$C$15,3,FALSE)</f>
        <v>Secondary users</v>
      </c>
      <c r="L53" s="154" t="str">
        <f>VLOOKUP(I53,'Product Definitions'!$A$2:$E$18,4,FALSE)</f>
        <v>Pathway</v>
      </c>
      <c r="M53" s="154" t="str">
        <f>VLOOKUP(I53,'Product Definitions'!$A$2:$E$18,5,FALSE)</f>
        <v>Requirement for slot, Encounter</v>
      </c>
      <c r="N53" s="137" t="s">
        <v>287</v>
      </c>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c r="AM53" s="124"/>
      <c r="AN53" s="124"/>
      <c r="AO53" s="124"/>
      <c r="AP53" s="124"/>
      <c r="AQ53" s="124"/>
      <c r="AR53" s="124"/>
      <c r="AS53" s="124"/>
      <c r="AT53" s="124"/>
      <c r="AU53" s="124"/>
      <c r="AV53" s="124"/>
      <c r="AW53" s="124"/>
      <c r="AX53" s="124"/>
      <c r="AY53" s="124"/>
      <c r="AZ53" s="124"/>
      <c r="BA53" s="124"/>
      <c r="BB53" s="124"/>
      <c r="BC53" s="124"/>
      <c r="BD53" s="124"/>
      <c r="BE53" s="124"/>
      <c r="BF53" s="124"/>
      <c r="BG53" s="124"/>
      <c r="BH53" s="124"/>
      <c r="BI53" s="124"/>
      <c r="BJ53" s="124"/>
      <c r="BK53" s="124"/>
      <c r="BL53" s="124"/>
      <c r="BM53" s="124"/>
      <c r="BN53" s="124"/>
      <c r="BO53" s="124"/>
    </row>
    <row r="54" spans="1:67" s="136" customFormat="1" ht="92.1" customHeight="1">
      <c r="A54" s="175" t="s">
        <v>279</v>
      </c>
      <c r="B54" s="176" t="s">
        <v>280</v>
      </c>
      <c r="C54" s="176" t="s">
        <v>281</v>
      </c>
      <c r="D54" s="177" t="s">
        <v>282</v>
      </c>
      <c r="E54" s="178" t="s">
        <v>283</v>
      </c>
      <c r="F54" s="178" t="s">
        <v>284</v>
      </c>
      <c r="G54" s="178" t="s">
        <v>285</v>
      </c>
      <c r="H54" s="179" t="s">
        <v>288</v>
      </c>
      <c r="I54" s="180" t="s">
        <v>90</v>
      </c>
      <c r="J54" s="154" t="str">
        <f>VLOOKUP(I54,'Product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4" s="154" t="str">
        <f>VLOOKUP(I54,'Product Definitions'!$A$2:$C$15,3,FALSE)</f>
        <v>Secondary users</v>
      </c>
      <c r="L54" s="154" t="str">
        <f>VLOOKUP(I54,'Product Definitions'!$A$2:$E$18,4,FALSE)</f>
        <v>Pathway</v>
      </c>
      <c r="M54" s="154" t="str">
        <f>VLOOKUP(I54,'Product Definitions'!$A$2:$E$18,5,FALSE)</f>
        <v>Requirement for slot, Encounter</v>
      </c>
      <c r="N54" s="137" t="s">
        <v>289</v>
      </c>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4"/>
      <c r="BC54" s="124"/>
      <c r="BD54" s="124"/>
      <c r="BE54" s="124"/>
      <c r="BF54" s="124"/>
      <c r="BG54" s="124"/>
      <c r="BH54" s="124"/>
      <c r="BI54" s="124"/>
      <c r="BJ54" s="124"/>
      <c r="BK54" s="124"/>
      <c r="BL54" s="124"/>
      <c r="BM54" s="124"/>
      <c r="BN54" s="124"/>
      <c r="BO54" s="124"/>
    </row>
    <row r="55" spans="1:67" s="136" customFormat="1" ht="92.1" customHeight="1">
      <c r="A55" s="175" t="s">
        <v>279</v>
      </c>
      <c r="B55" s="176" t="s">
        <v>280</v>
      </c>
      <c r="C55" s="176" t="s">
        <v>281</v>
      </c>
      <c r="D55" s="177" t="s">
        <v>290</v>
      </c>
      <c r="E55" s="178" t="s">
        <v>291</v>
      </c>
      <c r="F55" s="178" t="s">
        <v>292</v>
      </c>
      <c r="G55" s="178" t="s">
        <v>293</v>
      </c>
      <c r="H55" s="179" t="s">
        <v>294</v>
      </c>
      <c r="I55" s="180" t="s">
        <v>90</v>
      </c>
      <c r="J55" s="154" t="str">
        <f>VLOOKUP(I55,'Product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5" s="154" t="str">
        <f>VLOOKUP(I55,'Product Definitions'!$A$2:$C$15,3,FALSE)</f>
        <v>Secondary users</v>
      </c>
      <c r="L55" s="154" t="str">
        <f>VLOOKUP(I55,'Product Definitions'!$A$2:$E$18,4,FALSE)</f>
        <v>Pathway</v>
      </c>
      <c r="M55" s="154" t="str">
        <f>VLOOKUP(I55,'Product Definitions'!$A$2:$E$18,5,FALSE)</f>
        <v>Requirement for slot, Encounter</v>
      </c>
      <c r="N55" s="137" t="s">
        <v>295</v>
      </c>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c r="AM55" s="124"/>
      <c r="AN55" s="124"/>
      <c r="AO55" s="124"/>
      <c r="AP55" s="124"/>
      <c r="AQ55" s="124"/>
      <c r="AR55" s="124"/>
      <c r="AS55" s="124"/>
      <c r="AT55" s="124"/>
      <c r="AU55" s="124"/>
      <c r="AV55" s="124"/>
      <c r="AW55" s="124"/>
      <c r="AX55" s="124"/>
      <c r="AY55" s="124"/>
      <c r="AZ55" s="124"/>
      <c r="BA55" s="124"/>
      <c r="BB55" s="124"/>
      <c r="BC55" s="124"/>
      <c r="BD55" s="124"/>
      <c r="BE55" s="124"/>
      <c r="BF55" s="124"/>
      <c r="BG55" s="124"/>
      <c r="BH55" s="124"/>
      <c r="BI55" s="124"/>
      <c r="BJ55" s="124"/>
      <c r="BK55" s="124"/>
      <c r="BL55" s="124"/>
      <c r="BM55" s="124"/>
      <c r="BN55" s="124"/>
      <c r="BO55" s="124"/>
    </row>
    <row r="56" spans="1:67" s="136" customFormat="1" ht="105.95" customHeight="1">
      <c r="A56" s="175" t="s">
        <v>279</v>
      </c>
      <c r="B56" s="176" t="s">
        <v>280</v>
      </c>
      <c r="C56" s="176" t="s">
        <v>281</v>
      </c>
      <c r="D56" s="177" t="s">
        <v>290</v>
      </c>
      <c r="E56" s="178" t="s">
        <v>291</v>
      </c>
      <c r="F56" s="178" t="s">
        <v>292</v>
      </c>
      <c r="G56" s="178" t="s">
        <v>293</v>
      </c>
      <c r="H56" s="179" t="s">
        <v>296</v>
      </c>
      <c r="I56" s="180" t="s">
        <v>90</v>
      </c>
      <c r="J56" s="154" t="str">
        <f>VLOOKUP(I56,'Product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6" s="154" t="str">
        <f>VLOOKUP(I56,'Product Definitions'!$A$2:$C$15,3,FALSE)</f>
        <v>Secondary users</v>
      </c>
      <c r="L56" s="154" t="str">
        <f>VLOOKUP(I56,'Product Definitions'!$A$2:$E$18,4,FALSE)</f>
        <v>Pathway</v>
      </c>
      <c r="M56" s="154" t="str">
        <f>VLOOKUP(I56,'Product Definitions'!$A$2:$E$18,5,FALSE)</f>
        <v>Requirement for slot, Encounter</v>
      </c>
      <c r="N56" s="136" t="s">
        <v>297</v>
      </c>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c r="AM56" s="124"/>
      <c r="AN56" s="124"/>
      <c r="AO56" s="124"/>
      <c r="AP56" s="124"/>
      <c r="AQ56" s="124"/>
      <c r="AR56" s="124"/>
      <c r="AS56" s="124"/>
      <c r="AT56" s="124"/>
      <c r="AU56" s="124"/>
      <c r="AV56" s="124"/>
      <c r="AW56" s="124"/>
      <c r="AX56" s="124"/>
      <c r="AY56" s="124"/>
      <c r="AZ56" s="124"/>
      <c r="BA56" s="124"/>
      <c r="BB56" s="124"/>
      <c r="BC56" s="124"/>
      <c r="BD56" s="124"/>
      <c r="BE56" s="124"/>
      <c r="BF56" s="124"/>
      <c r="BG56" s="124"/>
      <c r="BH56" s="124"/>
      <c r="BI56" s="124"/>
      <c r="BJ56" s="124"/>
      <c r="BK56" s="124"/>
      <c r="BL56" s="124"/>
      <c r="BM56" s="124"/>
      <c r="BN56" s="124"/>
      <c r="BO56" s="124"/>
    </row>
    <row r="57" spans="1:67" ht="92.25">
      <c r="A57" s="175" t="s">
        <v>279</v>
      </c>
      <c r="B57" s="176" t="s">
        <v>280</v>
      </c>
      <c r="C57" s="176" t="s">
        <v>281</v>
      </c>
      <c r="D57" s="177" t="s">
        <v>290</v>
      </c>
      <c r="E57" s="178" t="s">
        <v>291</v>
      </c>
      <c r="F57" s="178" t="s">
        <v>292</v>
      </c>
      <c r="G57" s="178" t="s">
        <v>293</v>
      </c>
      <c r="H57" s="179" t="s">
        <v>298</v>
      </c>
      <c r="I57" s="180" t="s">
        <v>68</v>
      </c>
      <c r="J57" s="154" t="str">
        <f>VLOOKUP(I57,'Product Definitions'!$A$2:$B$15,2,FALSE)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57" s="154" t="str">
        <f>VLOOKUP(I57,'Product Definitions'!$A$2:$C$15,3,FALSE)</f>
        <v>Secondary users</v>
      </c>
      <c r="L57" s="154" t="str">
        <f>VLOOKUP(I57,'Product Definitions'!$A$2:$E$18,4,FALSE)</f>
        <v>Communication</v>
      </c>
      <c r="M57" s="154" t="str">
        <f>VLOOKUP(I57,'Product Definitions'!$A$2:$E$18,5,FALSE)</f>
        <v>Letter, Email, Text Message</v>
      </c>
      <c r="N57" s="4" t="s">
        <v>299</v>
      </c>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c r="AM57" s="124"/>
      <c r="AN57" s="124"/>
      <c r="AO57" s="124"/>
      <c r="AP57" s="124"/>
      <c r="AQ57" s="124"/>
      <c r="AR57" s="124"/>
      <c r="AS57" s="124"/>
      <c r="AT57" s="124"/>
      <c r="AU57" s="124"/>
      <c r="AV57" s="124"/>
      <c r="AW57" s="124"/>
      <c r="AX57" s="124"/>
      <c r="AY57" s="124"/>
      <c r="AZ57" s="124"/>
      <c r="BA57" s="124"/>
      <c r="BB57" s="124"/>
      <c r="BC57" s="124"/>
      <c r="BD57" s="124"/>
      <c r="BE57" s="124"/>
      <c r="BF57" s="124"/>
      <c r="BG57" s="124"/>
      <c r="BH57" s="124"/>
      <c r="BI57" s="124"/>
      <c r="BJ57" s="124"/>
      <c r="BK57" s="124"/>
      <c r="BL57" s="124"/>
      <c r="BM57" s="124"/>
      <c r="BN57" s="124"/>
      <c r="BO57" s="124"/>
    </row>
    <row r="58" spans="1:67" ht="35.1" customHeight="1">
      <c r="A58" s="181" t="s">
        <v>300</v>
      </c>
      <c r="B58" s="182" t="s">
        <v>301</v>
      </c>
      <c r="C58" s="182" t="s">
        <v>302</v>
      </c>
      <c r="D58" s="183" t="s">
        <v>303</v>
      </c>
      <c r="E58" s="184" t="s">
        <v>304</v>
      </c>
      <c r="F58" s="185" t="s">
        <v>305</v>
      </c>
      <c r="G58" s="184" t="s">
        <v>306</v>
      </c>
      <c r="H58" s="186" t="s">
        <v>307</v>
      </c>
      <c r="I58" s="187" t="s">
        <v>22</v>
      </c>
      <c r="J58" s="154" t="str">
        <f>VLOOKUP(I58,'Product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58" s="154" t="str">
        <f>VLOOKUP(I58,'Product Definitions'!$A$2:$C$15,3,FALSE)</f>
        <v>Participant users, Staff users, Secondary users</v>
      </c>
      <c r="L58" s="154" t="str">
        <f>VLOOKUP(I58,'Product Definitions'!$A$2:$E$18,4,FALSE)</f>
        <v>n/a</v>
      </c>
      <c r="M58" s="154" t="str">
        <f>VLOOKUP(I58,'Product Definitions'!$A$2:$E$18,5,FALSE)</f>
        <v>n/a</v>
      </c>
      <c r="N58" s="4" t="s">
        <v>308</v>
      </c>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c r="AM58" s="124"/>
      <c r="AN58" s="124"/>
      <c r="AO58" s="124"/>
      <c r="AP58" s="124"/>
      <c r="AQ58" s="124"/>
      <c r="AR58" s="124"/>
      <c r="AS58" s="124"/>
      <c r="AT58" s="124"/>
      <c r="AU58" s="124"/>
      <c r="AV58" s="124"/>
      <c r="AW58" s="124"/>
      <c r="AX58" s="124"/>
      <c r="AY58" s="124"/>
      <c r="AZ58" s="124"/>
      <c r="BA58" s="124"/>
      <c r="BB58" s="124"/>
      <c r="BC58" s="124"/>
      <c r="BD58" s="124"/>
      <c r="BE58" s="124"/>
      <c r="BF58" s="124"/>
      <c r="BG58" s="124"/>
      <c r="BH58" s="124"/>
      <c r="BI58" s="124"/>
      <c r="BJ58" s="124"/>
      <c r="BK58" s="124"/>
      <c r="BL58" s="124"/>
      <c r="BM58" s="124"/>
      <c r="BN58" s="124"/>
      <c r="BO58" s="124"/>
    </row>
    <row r="59" spans="1:67" ht="108">
      <c r="A59" s="181" t="s">
        <v>300</v>
      </c>
      <c r="B59" s="182" t="s">
        <v>301</v>
      </c>
      <c r="C59" s="182" t="s">
        <v>302</v>
      </c>
      <c r="D59" s="183" t="s">
        <v>303</v>
      </c>
      <c r="E59" s="184" t="s">
        <v>304</v>
      </c>
      <c r="F59" s="185" t="s">
        <v>305</v>
      </c>
      <c r="G59" s="184" t="s">
        <v>306</v>
      </c>
      <c r="H59" s="188" t="s">
        <v>309</v>
      </c>
      <c r="I59" s="187" t="s">
        <v>90</v>
      </c>
      <c r="J59" s="154" t="str">
        <f>VLOOKUP(I59,'Product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9" s="154" t="str">
        <f>VLOOKUP(I59,'Product Definitions'!$A$2:$C$15,3,FALSE)</f>
        <v>Secondary users</v>
      </c>
      <c r="L59" s="154" t="str">
        <f>VLOOKUP(I59,'Product Definitions'!$A$2:$E$18,4,FALSE)</f>
        <v>Pathway</v>
      </c>
      <c r="M59" s="154" t="str">
        <f>VLOOKUP(I59,'Product Definitions'!$A$2:$E$18,5,FALSE)</f>
        <v>Requirement for slot, Encounter</v>
      </c>
      <c r="N59" s="4" t="s">
        <v>310</v>
      </c>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124"/>
      <c r="AZ59" s="124"/>
      <c r="BA59" s="124"/>
      <c r="BB59" s="124"/>
      <c r="BC59" s="124"/>
      <c r="BD59" s="124"/>
      <c r="BE59" s="124"/>
      <c r="BF59" s="124"/>
      <c r="BG59" s="124"/>
      <c r="BH59" s="124"/>
      <c r="BI59" s="124"/>
      <c r="BJ59" s="124"/>
      <c r="BK59" s="124"/>
      <c r="BL59" s="124"/>
      <c r="BM59" s="124"/>
      <c r="BN59" s="124"/>
      <c r="BO59" s="124"/>
    </row>
    <row r="60" spans="1:67" ht="108">
      <c r="A60" s="181" t="s">
        <v>300</v>
      </c>
      <c r="B60" s="182" t="s">
        <v>301</v>
      </c>
      <c r="C60" s="182" t="s">
        <v>302</v>
      </c>
      <c r="D60" s="183" t="s">
        <v>303</v>
      </c>
      <c r="E60" s="184" t="s">
        <v>304</v>
      </c>
      <c r="F60" s="185" t="s">
        <v>305</v>
      </c>
      <c r="G60" s="184" t="s">
        <v>306</v>
      </c>
      <c r="H60" s="186" t="s">
        <v>311</v>
      </c>
      <c r="I60" s="187" t="s">
        <v>22</v>
      </c>
      <c r="J60" s="154" t="str">
        <f>VLOOKUP(I60,'Product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0" s="154" t="str">
        <f>VLOOKUP(I60,'Product Definitions'!$A$2:$C$15,3,FALSE)</f>
        <v>Participant users, Staff users, Secondary users</v>
      </c>
      <c r="L60" s="154" t="str">
        <f>VLOOKUP(I60,'Product Definitions'!$A$2:$E$18,4,FALSE)</f>
        <v>n/a</v>
      </c>
      <c r="M60" s="154" t="str">
        <f>VLOOKUP(I60,'Product Definitions'!$A$2:$E$18,5,FALSE)</f>
        <v>n/a</v>
      </c>
      <c r="N60" s="7" t="s">
        <v>312</v>
      </c>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124"/>
      <c r="AZ60" s="124"/>
      <c r="BA60" s="124"/>
      <c r="BB60" s="124"/>
      <c r="BC60" s="124"/>
      <c r="BD60" s="124"/>
      <c r="BE60" s="124"/>
      <c r="BF60" s="124"/>
      <c r="BG60" s="124"/>
      <c r="BH60" s="124"/>
      <c r="BI60" s="124"/>
      <c r="BJ60" s="124"/>
      <c r="BK60" s="124"/>
      <c r="BL60" s="124"/>
      <c r="BM60" s="124"/>
      <c r="BN60" s="124"/>
      <c r="BO60" s="124"/>
    </row>
    <row r="61" spans="1:67" ht="69" customHeight="1">
      <c r="A61" s="181" t="s">
        <v>300</v>
      </c>
      <c r="B61" s="182" t="s">
        <v>301</v>
      </c>
      <c r="C61" s="182" t="s">
        <v>302</v>
      </c>
      <c r="D61" s="183" t="s">
        <v>313</v>
      </c>
      <c r="E61" s="184" t="s">
        <v>314</v>
      </c>
      <c r="F61" s="185" t="s">
        <v>315</v>
      </c>
      <c r="G61" s="184" t="s">
        <v>316</v>
      </c>
      <c r="H61" s="186" t="s">
        <v>317</v>
      </c>
      <c r="I61" s="187" t="s">
        <v>22</v>
      </c>
      <c r="J61" s="154" t="str">
        <f>VLOOKUP(I61,'Product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1" s="154" t="str">
        <f>VLOOKUP(I61,'Product Definitions'!$A$2:$C$15,3,FALSE)</f>
        <v>Participant users, Staff users, Secondary users</v>
      </c>
      <c r="L61" s="154" t="str">
        <f>VLOOKUP(I61,'Product Definitions'!$A$2:$E$18,4,FALSE)</f>
        <v>n/a</v>
      </c>
      <c r="M61" s="154" t="str">
        <f>VLOOKUP(I61,'Product Definitions'!$A$2:$E$18,5,FALSE)</f>
        <v>n/a</v>
      </c>
      <c r="N61" s="7" t="s">
        <v>318</v>
      </c>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124"/>
      <c r="AZ61" s="124"/>
      <c r="BA61" s="124"/>
      <c r="BB61" s="124"/>
      <c r="BC61" s="124"/>
      <c r="BD61" s="124"/>
      <c r="BE61" s="124"/>
      <c r="BF61" s="124"/>
      <c r="BG61" s="124"/>
      <c r="BH61" s="124"/>
      <c r="BI61" s="124"/>
      <c r="BJ61" s="124"/>
      <c r="BK61" s="124"/>
      <c r="BL61" s="124"/>
      <c r="BM61" s="124"/>
      <c r="BN61" s="124"/>
      <c r="BO61" s="124"/>
    </row>
    <row r="62" spans="1:67" ht="108">
      <c r="A62" s="181" t="s">
        <v>300</v>
      </c>
      <c r="B62" s="182" t="s">
        <v>301</v>
      </c>
      <c r="C62" s="182" t="s">
        <v>302</v>
      </c>
      <c r="D62" s="183" t="s">
        <v>313</v>
      </c>
      <c r="E62" s="184" t="s">
        <v>314</v>
      </c>
      <c r="F62" s="185" t="s">
        <v>315</v>
      </c>
      <c r="G62" s="184" t="s">
        <v>316</v>
      </c>
      <c r="H62" s="186" t="s">
        <v>319</v>
      </c>
      <c r="I62" s="187" t="s">
        <v>22</v>
      </c>
      <c r="J62" s="154" t="str">
        <f>VLOOKUP(I62,'Product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2" s="154" t="str">
        <f>VLOOKUP(I62,'Product Definitions'!$A$2:$C$15,3,FALSE)</f>
        <v>Participant users, Staff users, Secondary users</v>
      </c>
      <c r="L62" s="154" t="str">
        <f>VLOOKUP(I62,'Product Definitions'!$A$2:$E$18,4,FALSE)</f>
        <v>n/a</v>
      </c>
      <c r="M62" s="154" t="str">
        <f>VLOOKUP(I62,'Product Definitions'!$A$2:$E$18,5,FALSE)</f>
        <v>n/a</v>
      </c>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L62" s="124"/>
      <c r="BM62" s="124"/>
      <c r="BN62" s="124"/>
      <c r="BO62" s="124"/>
    </row>
    <row r="63" spans="1:67" ht="69" customHeight="1">
      <c r="A63" s="181" t="s">
        <v>300</v>
      </c>
      <c r="B63" s="182" t="s">
        <v>301</v>
      </c>
      <c r="C63" s="182" t="s">
        <v>302</v>
      </c>
      <c r="D63" s="183" t="s">
        <v>320</v>
      </c>
      <c r="E63" s="184" t="s">
        <v>321</v>
      </c>
      <c r="F63" s="184" t="s">
        <v>322</v>
      </c>
      <c r="G63" s="184" t="s">
        <v>323</v>
      </c>
      <c r="H63" s="188" t="s">
        <v>324</v>
      </c>
      <c r="I63" s="187" t="s">
        <v>38</v>
      </c>
      <c r="J63" s="154" t="str">
        <f>VLOOKUP(I63,'Product Definitions'!$A$2:$B$15,2,FALSE)</f>
        <v>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v>
      </c>
      <c r="K63" s="154" t="str">
        <f>VLOOKUP(I63,'Product Definitions'!$A$2:$C$15,3,FALSE)</f>
        <v>Secondary users</v>
      </c>
      <c r="L63" s="154" t="str">
        <f>VLOOKUP(I63,'Product Definitions'!$A$2:$E$18,4,FALSE)</f>
        <v>Audit</v>
      </c>
      <c r="M63" s="154" t="str">
        <f>VLOOKUP(I63,'Product Definitions'!$A$2:$E$18,5,FALSE)</f>
        <v>Audit</v>
      </c>
      <c r="N63" s="4" t="s">
        <v>325</v>
      </c>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L63" s="124"/>
      <c r="BM63" s="124"/>
      <c r="BN63" s="124"/>
      <c r="BO63" s="124"/>
    </row>
    <row r="64" spans="1:67" ht="138.75">
      <c r="A64" s="181" t="s">
        <v>300</v>
      </c>
      <c r="B64" s="182" t="s">
        <v>301</v>
      </c>
      <c r="C64" s="182" t="s">
        <v>302</v>
      </c>
      <c r="D64" s="183" t="s">
        <v>320</v>
      </c>
      <c r="E64" s="184" t="s">
        <v>321</v>
      </c>
      <c r="F64" s="184" t="s">
        <v>322</v>
      </c>
      <c r="G64" s="184" t="s">
        <v>323</v>
      </c>
      <c r="H64" s="186" t="s">
        <v>326</v>
      </c>
      <c r="I64" s="187" t="s">
        <v>22</v>
      </c>
      <c r="J64" s="154" t="str">
        <f>VLOOKUP(I64,'Product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4" s="154" t="str">
        <f>VLOOKUP(I64,'Product Definitions'!$A$2:$C$15,3,FALSE)</f>
        <v>Participant users, Staff users, Secondary users</v>
      </c>
      <c r="L64" s="154" t="str">
        <f>VLOOKUP(I64,'Product Definitions'!$A$2:$E$18,4,FALSE)</f>
        <v>n/a</v>
      </c>
      <c r="M64" s="154" t="str">
        <f>VLOOKUP(I64,'Product Definitions'!$A$2:$E$18,5,FALSE)</f>
        <v>n/a</v>
      </c>
      <c r="N64" s="7" t="s">
        <v>327</v>
      </c>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124"/>
      <c r="AZ64" s="124"/>
      <c r="BA64" s="124"/>
      <c r="BB64" s="124"/>
      <c r="BC64" s="124"/>
      <c r="BD64" s="124"/>
      <c r="BE64" s="124"/>
      <c r="BF64" s="124"/>
      <c r="BG64" s="124"/>
      <c r="BH64" s="124"/>
      <c r="BI64" s="124"/>
      <c r="BJ64" s="124"/>
      <c r="BK64" s="124"/>
      <c r="BL64" s="124"/>
      <c r="BM64" s="124"/>
      <c r="BN64" s="124"/>
      <c r="BO64" s="124"/>
    </row>
    <row r="65" spans="1:67" ht="138.75">
      <c r="A65" s="189" t="s">
        <v>300</v>
      </c>
      <c r="B65" s="190" t="s">
        <v>301</v>
      </c>
      <c r="C65" s="190" t="s">
        <v>302</v>
      </c>
      <c r="D65" s="191" t="s">
        <v>320</v>
      </c>
      <c r="E65" s="192" t="s">
        <v>321</v>
      </c>
      <c r="F65" s="192" t="s">
        <v>322</v>
      </c>
      <c r="G65" s="192" t="s">
        <v>323</v>
      </c>
      <c r="H65" s="193" t="s">
        <v>328</v>
      </c>
      <c r="I65" s="194" t="s">
        <v>22</v>
      </c>
      <c r="J65" s="154" t="str">
        <f>VLOOKUP(I65,'Product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5" s="154" t="str">
        <f>VLOOKUP(I65,'Product Definitions'!$A$2:$C$15,3,FALSE)</f>
        <v>Participant users, Staff users, Secondary users</v>
      </c>
      <c r="L65" s="154" t="str">
        <f>VLOOKUP(I65,'Product Definitions'!$A$2:$E$18,4,FALSE)</f>
        <v>n/a</v>
      </c>
      <c r="M65" s="154" t="str">
        <f>VLOOKUP(I65,'Product Definitions'!$A$2:$E$18,5,FALSE)</f>
        <v>n/a</v>
      </c>
      <c r="N65" s="7" t="s">
        <v>329</v>
      </c>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124"/>
      <c r="AZ65" s="124"/>
      <c r="BA65" s="124"/>
      <c r="BB65" s="124"/>
      <c r="BC65" s="124"/>
      <c r="BD65" s="124"/>
      <c r="BE65" s="124"/>
      <c r="BF65" s="124"/>
      <c r="BG65" s="124"/>
      <c r="BH65" s="124"/>
      <c r="BI65" s="124"/>
      <c r="BJ65" s="124"/>
      <c r="BK65" s="124"/>
      <c r="BL65" s="124"/>
      <c r="BM65" s="124"/>
      <c r="BN65" s="124"/>
      <c r="BO65" s="124"/>
    </row>
    <row r="66" spans="1:67">
      <c r="A66" s="154"/>
      <c r="B66" s="154"/>
      <c r="C66" s="154"/>
      <c r="D66" s="154"/>
      <c r="E66" s="195" t="s">
        <v>330</v>
      </c>
      <c r="F66" s="195" t="s">
        <v>330</v>
      </c>
      <c r="G66" s="195" t="s">
        <v>330</v>
      </c>
      <c r="H66" s="195" t="s">
        <v>330</v>
      </c>
      <c r="I66" s="196"/>
      <c r="J66" s="197"/>
      <c r="K66" s="197"/>
      <c r="L66" s="197"/>
      <c r="M66" s="197"/>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124"/>
      <c r="AZ66" s="124"/>
      <c r="BA66" s="124"/>
      <c r="BB66" s="124"/>
      <c r="BC66" s="124"/>
      <c r="BD66" s="124"/>
      <c r="BE66" s="124"/>
      <c r="BF66" s="124"/>
      <c r="BG66" s="124"/>
      <c r="BH66" s="124"/>
      <c r="BI66" s="124"/>
      <c r="BJ66" s="124"/>
      <c r="BK66" s="124"/>
      <c r="BL66" s="124"/>
      <c r="BM66" s="124"/>
      <c r="BN66" s="124"/>
      <c r="BO66" s="124"/>
    </row>
    <row r="67" spans="1:67">
      <c r="A67" s="154"/>
      <c r="B67" s="154"/>
      <c r="C67" s="154"/>
      <c r="D67" s="154"/>
      <c r="E67" s="195" t="s">
        <v>330</v>
      </c>
      <c r="F67" s="195" t="s">
        <v>330</v>
      </c>
      <c r="G67" s="195" t="s">
        <v>330</v>
      </c>
      <c r="H67" s="195" t="s">
        <v>330</v>
      </c>
      <c r="I67" s="196"/>
      <c r="J67" s="197"/>
      <c r="K67" s="197"/>
      <c r="L67" s="197"/>
      <c r="M67" s="197"/>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124"/>
      <c r="AZ67" s="124"/>
      <c r="BA67" s="124"/>
      <c r="BB67" s="124"/>
      <c r="BC67" s="124"/>
      <c r="BD67" s="124"/>
      <c r="BE67" s="124"/>
      <c r="BF67" s="124"/>
      <c r="BG67" s="124"/>
      <c r="BH67" s="124"/>
      <c r="BI67" s="124"/>
      <c r="BJ67" s="124"/>
      <c r="BK67" s="124"/>
      <c r="BL67" s="124"/>
      <c r="BM67" s="124"/>
      <c r="BN67" s="124"/>
      <c r="BO67" s="124"/>
    </row>
    <row r="68" spans="1:67">
      <c r="A68" s="154"/>
      <c r="B68" s="154"/>
      <c r="C68" s="154"/>
      <c r="D68" s="197"/>
      <c r="E68" s="198" t="s">
        <v>330</v>
      </c>
      <c r="F68" s="198" t="s">
        <v>330</v>
      </c>
      <c r="G68" s="198" t="s">
        <v>330</v>
      </c>
      <c r="H68" s="195" t="s">
        <v>330</v>
      </c>
      <c r="I68" s="196"/>
      <c r="J68" s="197"/>
      <c r="K68" s="197"/>
      <c r="L68" s="197"/>
      <c r="M68" s="197"/>
      <c r="O68" s="124"/>
      <c r="P68" s="124"/>
      <c r="Q68" s="124"/>
      <c r="R68" s="124"/>
      <c r="S68" s="124"/>
      <c r="T68" s="124"/>
      <c r="U68" s="124"/>
      <c r="V68" s="124"/>
      <c r="W68" s="124"/>
      <c r="X68" s="124"/>
      <c r="Y68" s="124"/>
      <c r="Z68" s="124"/>
      <c r="AA68" s="124"/>
      <c r="AB68" s="124"/>
      <c r="AC68" s="124"/>
      <c r="AD68" s="124"/>
      <c r="AE68" s="124"/>
      <c r="AF68" s="124"/>
      <c r="AG68" s="124"/>
      <c r="AH68" s="124"/>
      <c r="AI68" s="124"/>
      <c r="AJ68" s="124"/>
      <c r="AK68" s="124"/>
      <c r="AL68" s="124"/>
      <c r="AM68" s="124"/>
      <c r="AN68" s="124"/>
      <c r="AO68" s="124"/>
      <c r="AP68" s="124"/>
      <c r="AQ68" s="124"/>
      <c r="AR68" s="124"/>
      <c r="AS68" s="124"/>
      <c r="AT68" s="124"/>
      <c r="AU68" s="124"/>
      <c r="AV68" s="124"/>
      <c r="AW68" s="124"/>
      <c r="AX68" s="124"/>
      <c r="AY68" s="124"/>
      <c r="AZ68" s="124"/>
      <c r="BA68" s="124"/>
      <c r="BB68" s="124"/>
      <c r="BC68" s="124"/>
      <c r="BD68" s="124"/>
      <c r="BE68" s="124"/>
      <c r="BF68" s="124"/>
      <c r="BG68" s="124"/>
      <c r="BH68" s="124"/>
      <c r="BI68" s="124"/>
      <c r="BJ68" s="124"/>
      <c r="BK68" s="124"/>
      <c r="BL68" s="124"/>
      <c r="BM68" s="124"/>
      <c r="BN68" s="124"/>
      <c r="BO68" s="124"/>
    </row>
    <row r="69" spans="1:67">
      <c r="A69" s="154"/>
      <c r="B69" s="154"/>
      <c r="C69" s="154"/>
      <c r="D69" s="154"/>
      <c r="E69" s="195" t="s">
        <v>330</v>
      </c>
      <c r="F69" s="195" t="s">
        <v>330</v>
      </c>
      <c r="G69" s="195" t="s">
        <v>330</v>
      </c>
      <c r="H69" s="195" t="s">
        <v>330</v>
      </c>
      <c r="I69" s="196"/>
      <c r="J69" s="197"/>
      <c r="K69" s="197"/>
      <c r="L69" s="197"/>
      <c r="M69" s="197"/>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124"/>
      <c r="AZ69" s="124"/>
      <c r="BA69" s="124"/>
      <c r="BB69" s="124"/>
      <c r="BC69" s="124"/>
      <c r="BD69" s="124"/>
      <c r="BE69" s="124"/>
      <c r="BF69" s="124"/>
      <c r="BG69" s="124"/>
      <c r="BH69" s="124"/>
      <c r="BI69" s="124"/>
      <c r="BJ69" s="124"/>
      <c r="BK69" s="124"/>
      <c r="BL69" s="124"/>
      <c r="BM69" s="124"/>
      <c r="BN69" s="124"/>
      <c r="BO69" s="124"/>
    </row>
    <row r="70" spans="1:67">
      <c r="A70" s="154"/>
      <c r="B70" s="154"/>
      <c r="C70" s="154"/>
      <c r="D70" s="154"/>
      <c r="E70" s="195" t="s">
        <v>330</v>
      </c>
      <c r="F70" s="195" t="s">
        <v>330</v>
      </c>
      <c r="G70" s="195" t="s">
        <v>330</v>
      </c>
      <c r="H70" s="195" t="s">
        <v>330</v>
      </c>
      <c r="I70" s="196"/>
      <c r="J70" s="197"/>
      <c r="K70" s="197"/>
      <c r="L70" s="197"/>
      <c r="M70" s="197"/>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4"/>
      <c r="BF70" s="124"/>
      <c r="BG70" s="124"/>
      <c r="BH70" s="124"/>
      <c r="BI70" s="124"/>
      <c r="BJ70" s="124"/>
      <c r="BK70" s="124"/>
      <c r="BL70" s="124"/>
      <c r="BM70" s="124"/>
      <c r="BN70" s="124"/>
      <c r="BO70" s="124"/>
    </row>
    <row r="71" spans="1:67">
      <c r="A71" s="197"/>
      <c r="B71" s="197"/>
      <c r="C71" s="197"/>
      <c r="D71" s="197"/>
      <c r="E71" s="198" t="s">
        <v>330</v>
      </c>
      <c r="F71" s="198" t="s">
        <v>330</v>
      </c>
      <c r="G71" s="198" t="s">
        <v>330</v>
      </c>
      <c r="H71" s="195" t="s">
        <v>330</v>
      </c>
      <c r="I71" s="196"/>
      <c r="J71" s="197"/>
      <c r="K71" s="197"/>
      <c r="L71" s="197"/>
      <c r="M71" s="197"/>
    </row>
    <row r="72" spans="1:67">
      <c r="A72" s="197"/>
      <c r="B72" s="197"/>
      <c r="C72" s="197"/>
      <c r="D72" s="197"/>
      <c r="E72" s="198" t="s">
        <v>330</v>
      </c>
      <c r="F72" s="198" t="s">
        <v>330</v>
      </c>
      <c r="G72" s="198" t="s">
        <v>330</v>
      </c>
      <c r="H72" s="195" t="s">
        <v>330</v>
      </c>
      <c r="I72" s="196"/>
      <c r="J72" s="197"/>
      <c r="K72" s="197"/>
      <c r="L72" s="197"/>
      <c r="M72" s="197"/>
    </row>
    <row r="73" spans="1:67">
      <c r="A73" s="197"/>
      <c r="B73" s="197"/>
      <c r="C73" s="197"/>
      <c r="D73" s="197"/>
      <c r="E73" s="198" t="s">
        <v>330</v>
      </c>
      <c r="F73" s="198" t="s">
        <v>330</v>
      </c>
      <c r="G73" s="198" t="s">
        <v>330</v>
      </c>
      <c r="H73" s="195" t="s">
        <v>330</v>
      </c>
      <c r="I73" s="196"/>
      <c r="J73" s="197"/>
      <c r="K73" s="197"/>
      <c r="L73" s="197"/>
      <c r="M73" s="197"/>
    </row>
  </sheetData>
  <autoFilter ref="A1:J65" xr:uid="{B771BD26-5CB2-F242-A0FA-A4D8589272A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96783-64B1-C547-94F3-04D3BE1EF5B1}">
  <dimension ref="A1:E17"/>
  <sheetViews>
    <sheetView workbookViewId="0">
      <selection activeCell="B3" sqref="B3"/>
    </sheetView>
  </sheetViews>
  <sheetFormatPr defaultColWidth="11" defaultRowHeight="15.95"/>
  <cols>
    <col min="1" max="1" width="26.125" bestFit="1" customWidth="1"/>
    <col min="2" max="2" width="59.375" customWidth="1"/>
  </cols>
  <sheetData>
    <row r="1" spans="1:5" ht="15.75">
      <c r="A1" s="199" t="s">
        <v>0</v>
      </c>
      <c r="B1" s="143" t="s">
        <v>331</v>
      </c>
      <c r="C1" s="146" t="s">
        <v>332</v>
      </c>
      <c r="D1" s="146" t="s">
        <v>119</v>
      </c>
      <c r="E1" s="146" t="s">
        <v>120</v>
      </c>
    </row>
    <row r="2" spans="1:5" ht="61.5">
      <c r="A2" s="200" t="s">
        <v>4</v>
      </c>
      <c r="B2" s="201" t="s">
        <v>5</v>
      </c>
      <c r="C2" s="197" t="s">
        <v>333</v>
      </c>
      <c r="D2" s="197" t="s">
        <v>334</v>
      </c>
      <c r="E2" s="197" t="s">
        <v>334</v>
      </c>
    </row>
    <row r="3" spans="1:5" ht="92.25">
      <c r="A3" s="202" t="s">
        <v>9</v>
      </c>
      <c r="B3" s="201" t="s">
        <v>10</v>
      </c>
      <c r="C3" s="197" t="s">
        <v>335</v>
      </c>
      <c r="D3" s="197" t="s">
        <v>336</v>
      </c>
      <c r="E3" s="197" t="s">
        <v>336</v>
      </c>
    </row>
    <row r="4" spans="1:5" ht="108">
      <c r="A4" s="202" t="s">
        <v>22</v>
      </c>
      <c r="B4" s="201" t="s">
        <v>23</v>
      </c>
      <c r="C4" s="197" t="s">
        <v>337</v>
      </c>
      <c r="D4" s="197" t="s">
        <v>338</v>
      </c>
      <c r="E4" s="197" t="s">
        <v>338</v>
      </c>
    </row>
    <row r="5" spans="1:5" ht="77.25">
      <c r="A5" s="203" t="s">
        <v>38</v>
      </c>
      <c r="B5" s="204" t="s">
        <v>39</v>
      </c>
      <c r="C5" s="197" t="s">
        <v>339</v>
      </c>
      <c r="D5" s="197" t="s">
        <v>325</v>
      </c>
      <c r="E5" s="197" t="s">
        <v>325</v>
      </c>
    </row>
    <row r="6" spans="1:5" ht="77.25">
      <c r="A6" s="202" t="s">
        <v>41</v>
      </c>
      <c r="B6" s="205" t="s">
        <v>42</v>
      </c>
      <c r="C6" s="197" t="s">
        <v>339</v>
      </c>
      <c r="D6" s="197" t="s">
        <v>340</v>
      </c>
      <c r="E6" s="197" t="s">
        <v>341</v>
      </c>
    </row>
    <row r="7" spans="1:5" ht="61.5">
      <c r="A7" s="202" t="s">
        <v>45</v>
      </c>
      <c r="B7" s="201" t="s">
        <v>46</v>
      </c>
      <c r="C7" s="197" t="s">
        <v>339</v>
      </c>
      <c r="D7" s="197" t="s">
        <v>342</v>
      </c>
      <c r="E7" s="197" t="s">
        <v>343</v>
      </c>
    </row>
    <row r="8" spans="1:5" ht="61.5">
      <c r="A8" s="202" t="s">
        <v>52</v>
      </c>
      <c r="B8" s="201" t="s">
        <v>53</v>
      </c>
      <c r="C8" s="197" t="s">
        <v>333</v>
      </c>
      <c r="D8" s="197" t="s">
        <v>344</v>
      </c>
      <c r="E8" s="197" t="s">
        <v>345</v>
      </c>
    </row>
    <row r="9" spans="1:5" ht="30.75">
      <c r="A9" s="202" t="s">
        <v>65</v>
      </c>
      <c r="B9" s="201" t="s">
        <v>346</v>
      </c>
      <c r="C9" s="197" t="s">
        <v>347</v>
      </c>
      <c r="D9" s="197" t="s">
        <v>348</v>
      </c>
      <c r="E9" s="197" t="s">
        <v>349</v>
      </c>
    </row>
    <row r="10" spans="1:5" ht="77.25">
      <c r="A10" s="202" t="s">
        <v>56</v>
      </c>
      <c r="B10" s="201" t="s">
        <v>57</v>
      </c>
      <c r="C10" s="197" t="s">
        <v>333</v>
      </c>
      <c r="D10" s="197" t="s">
        <v>348</v>
      </c>
      <c r="E10" s="197" t="s">
        <v>350</v>
      </c>
    </row>
    <row r="11" spans="1:5" ht="77.25">
      <c r="A11" s="206" t="s">
        <v>68</v>
      </c>
      <c r="B11" s="201" t="s">
        <v>69</v>
      </c>
      <c r="C11" s="197" t="s">
        <v>339</v>
      </c>
      <c r="D11" s="197" t="s">
        <v>351</v>
      </c>
      <c r="E11" s="197" t="s">
        <v>352</v>
      </c>
    </row>
    <row r="12" spans="1:5" ht="108">
      <c r="A12" s="202" t="s">
        <v>77</v>
      </c>
      <c r="B12" s="201" t="s">
        <v>78</v>
      </c>
      <c r="C12" s="197" t="s">
        <v>353</v>
      </c>
      <c r="D12" s="197" t="s">
        <v>348</v>
      </c>
      <c r="E12" s="197" t="s">
        <v>354</v>
      </c>
    </row>
    <row r="13" spans="1:5" ht="46.5">
      <c r="A13" s="202" t="s">
        <v>86</v>
      </c>
      <c r="B13" s="201" t="s">
        <v>87</v>
      </c>
      <c r="C13" s="197" t="s">
        <v>355</v>
      </c>
      <c r="D13" s="197"/>
      <c r="E13" s="197"/>
    </row>
    <row r="14" spans="1:5" ht="123">
      <c r="A14" s="202" t="s">
        <v>90</v>
      </c>
      <c r="B14" s="201" t="s">
        <v>91</v>
      </c>
      <c r="C14" s="197" t="s">
        <v>339</v>
      </c>
      <c r="D14" s="197" t="s">
        <v>356</v>
      </c>
      <c r="E14" s="197" t="s">
        <v>357</v>
      </c>
    </row>
    <row r="15" spans="1:5" ht="61.5">
      <c r="A15" s="207" t="s">
        <v>100</v>
      </c>
      <c r="B15" s="208" t="s">
        <v>101</v>
      </c>
      <c r="C15" s="197" t="s">
        <v>358</v>
      </c>
      <c r="D15" s="197" t="s">
        <v>359</v>
      </c>
      <c r="E15" s="197" t="s">
        <v>360</v>
      </c>
    </row>
    <row r="16" spans="1:5" ht="15.75"/>
    <row r="17" ht="15.75"/>
  </sheetData>
  <autoFilter ref="A1:B1" xr:uid="{F8096783-64B1-C547-94F3-04D3BE1EF5B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1311EBDDC763428726B03129E0021A" ma:contentTypeVersion="36" ma:contentTypeDescription="Create a new document." ma:contentTypeScope="" ma:versionID="23a1c4bf7c2af9aba6f813a5258c38d7">
  <xsd:schema xmlns:xsd="http://www.w3.org/2001/XMLSchema" xmlns:xs="http://www.w3.org/2001/XMLSchema" xmlns:p="http://schemas.microsoft.com/office/2006/metadata/properties" xmlns:ns2="d5a2e99d-d1f9-4394-b555-45eb01e24998" targetNamespace="http://schemas.microsoft.com/office/2006/metadata/properties" ma:root="true" ma:fieldsID="971bf3162ebdc8a49873cb8edcd132af" ns2:_="">
    <xsd:import namespace="d5a2e99d-d1f9-4394-b555-45eb01e2499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a2e99d-d1f9-4394-b555-45eb01e249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873146-8AC9-4BCF-AFF9-6AA59C929AEA}"/>
</file>

<file path=customXml/itemProps2.xml><?xml version="1.0" encoding="utf-8"?>
<ds:datastoreItem xmlns:ds="http://schemas.openxmlformats.org/officeDocument/2006/customXml" ds:itemID="{9013F849-835B-4B56-979A-6E3BED8C8116}"/>
</file>

<file path=customXml/itemProps3.xml><?xml version="1.0" encoding="utf-8"?>
<ds:datastoreItem xmlns:ds="http://schemas.openxmlformats.org/officeDocument/2006/customXml" ds:itemID="{DBF2C2CF-D33D-481D-9646-EB696D575B4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Gathercole</dc:creator>
  <cp:keywords/>
  <dc:description/>
  <cp:lastModifiedBy/>
  <cp:revision/>
  <dcterms:created xsi:type="dcterms:W3CDTF">2024-10-24T11:59:16Z</dcterms:created>
  <dcterms:modified xsi:type="dcterms:W3CDTF">2024-11-19T08:50:07Z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0x0101003A1311EBDDC763428726B03129E0021A</vt:lpwstr>
  </property>
</Properties>
</file>