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lood Storage Unit"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<sst xmlns="http://schemas.openxmlformats.org/spreadsheetml/2006/main" count="728" uniqueCount="523">
  <si>
    <t xml:space="preserve">National Quality Assurance Standards for CHC</t>
  </si>
  <si>
    <t xml:space="preserve">Checklist for Blood Storage Centres</t>
  </si>
  <si>
    <t xml:space="preserve">Reference No.</t>
  </si>
  <si>
    <t xml:space="preserve">Measurable Element</t>
  </si>
  <si>
    <t xml:space="preserve">Checkpoint </t>
  </si>
  <si>
    <t xml:space="preserve">Compliance 
</t>
  </si>
  <si>
    <t xml:space="preserve">Assessment  Method </t>
  </si>
  <si>
    <t xml:space="preserve">Means of Verification </t>
  </si>
  <si>
    <t xml:space="preserve">Remarks </t>
  </si>
  <si>
    <t xml:space="preserve">.</t>
  </si>
  <si>
    <t xml:space="preserve">Area of Concern - A Service Provision </t>
  </si>
  <si>
    <t xml:space="preserve">Standard A1.</t>
  </si>
  <si>
    <t xml:space="preserve">Facility Provides Curative Services</t>
  </si>
  <si>
    <t xml:space="preserve">ME A1.9.</t>
  </si>
  <si>
    <t xml:space="preserve">The Services are available for the time period as mandated </t>
  </si>
  <si>
    <t xml:space="preserve">Blood storage services are available 24X7</t>
  </si>
  <si>
    <t xml:space="preserve">SI/RR</t>
  </si>
  <si>
    <t xml:space="preserve">Lab Technician in charge is available after working hour</t>
  </si>
  <si>
    <t xml:space="preserve">ME A1.11.</t>
  </si>
  <si>
    <t xml:space="preserve">The facility provides Blood storage &amp; transfusion services</t>
  </si>
  <si>
    <t xml:space="preserve">Blood storage has facility for storage of  whole blood  </t>
  </si>
  <si>
    <t xml:space="preserve">SI/OB</t>
  </si>
  <si>
    <t xml:space="preserve">Blood storage has facility for storage of blood components mainly platelets.</t>
  </si>
  <si>
    <t xml:space="preserve">Blood storage has emergency stock of blood  as per MoHFW Guideline</t>
  </si>
  <si>
    <t xml:space="preserve">A, B, O (+)-5units; AB + 2 units and 1 unit each of A,B, &amp; O Negative {may be modified as per usage)</t>
  </si>
  <si>
    <t xml:space="preserve">Standard A3</t>
  </si>
  <si>
    <t xml:space="preserve">Facility Provides diagnostic Services </t>
  </si>
  <si>
    <t xml:space="preserve">ME A3.2</t>
  </si>
  <si>
    <t xml:space="preserve">The facility Provides Laboratory Services </t>
  </si>
  <si>
    <t xml:space="preserve">Availability of  Blood Grouping, compatability testing and cross matching services</t>
  </si>
  <si>
    <t xml:space="preserve">Standard A4</t>
  </si>
  <si>
    <t xml:space="preserve">Facility provides services as mandated in national Health Programs/ state scheme</t>
  </si>
  <si>
    <t xml:space="preserve">ME A4.1</t>
  </si>
  <si>
    <t xml:space="preserve">The facility provides services under National Vector Borne Disease Control Programme as per guidelines </t>
  </si>
  <si>
    <t xml:space="preserve">Facility to arrange for platelets from parent blood bank for management of Dengue cases.</t>
  </si>
  <si>
    <t xml:space="preserve">Area of Concern - B Patient Rights</t>
  </si>
  <si>
    <t xml:space="preserve">Standard B1.</t>
  </si>
  <si>
    <t xml:space="preserve">Facility provides the information to care seekers, attendants &amp; community about the available  services  and their modalities </t>
  </si>
  <si>
    <t xml:space="preserve">ME B1.1.</t>
  </si>
  <si>
    <t xml:space="preserve">The facility has uniform and user-friendly signage system </t>
  </si>
  <si>
    <t xml:space="preserve">Availability of Departmental signages</t>
  </si>
  <si>
    <t xml:space="preserve">OB</t>
  </si>
  <si>
    <t xml:space="preserve">(Numbering Rooms, main department and inter-sectional signage)</t>
  </si>
  <si>
    <t xml:space="preserve">ME B1.2.</t>
  </si>
  <si>
    <t xml:space="preserve">The facility displays the services and entitlements available in its departments </t>
  </si>
  <si>
    <t xml:space="preserve">Blood storage has displayed  information regarding number of blood units available</t>
  </si>
  <si>
    <t xml:space="preserve">ME B1.4.</t>
  </si>
  <si>
    <t xml:space="preserve">User charges are displayed and communicated to patients effectively </t>
  </si>
  <si>
    <t xml:space="preserve">Applicable user charges of blood are displayed at the entrance</t>
  </si>
  <si>
    <t xml:space="preserve">ME B1.5.</t>
  </si>
  <si>
    <t xml:space="preserve">Patients &amp; visitors are sensitised and educated through appropriate IEC / BCC approaches</t>
  </si>
  <si>
    <t xml:space="preserve">IEC material is available in Blood Storage to provide information and to promote blood donation</t>
  </si>
  <si>
    <t xml:space="preserve">ME B1.6.</t>
  </si>
  <si>
    <t xml:space="preserve">Information is available in local language and easy to understand </t>
  </si>
  <si>
    <t xml:space="preserve">Signage's and information  are available in local language</t>
  </si>
  <si>
    <t xml:space="preserve">Standard B3.</t>
  </si>
  <si>
    <t xml:space="preserve">The facility maintains privacy, confidentiality &amp; dignity of patient, and has a system for guarding patient related information.</t>
  </si>
  <si>
    <t xml:space="preserve">ME B3.3</t>
  </si>
  <si>
    <t xml:space="preserve">The facility ensures the behaviours of staff is dignified and respectful, while delivering the services </t>
  </si>
  <si>
    <t xml:space="preserve">Behaviour of staff is empathetic and courteous</t>
  </si>
  <si>
    <t xml:space="preserve">PI/OB</t>
  </si>
  <si>
    <t xml:space="preserve">Standard B5.</t>
  </si>
  <si>
    <t xml:space="preserve">Facility ensures that there are no financial barrier to access and that there is financial protection given from cost of Hospital services.</t>
  </si>
  <si>
    <t xml:space="preserve">ME B5.1.</t>
  </si>
  <si>
    <t xml:space="preserve">The facility provides cashless services to pregnant women, mothers and neonates as per prevalent government schemes</t>
  </si>
  <si>
    <t xml:space="preserve">Free blood for Pregnant women, Mothers and New-Borns and infants.</t>
  </si>
  <si>
    <t xml:space="preserve">PI/SI</t>
  </si>
  <si>
    <t xml:space="preserve">ME B5.2</t>
  </si>
  <si>
    <t xml:space="preserve">The facility ensures that drugs prescribed are available at Pharmacy and wards</t>
  </si>
  <si>
    <t xml:space="preserve">Check that  parents &amp; attendant's have not spent money on purchasing bloods from outside.</t>
  </si>
  <si>
    <t xml:space="preserve">ME B5.4.</t>
  </si>
  <si>
    <t xml:space="preserve">The facility provide free of cost treatment to Below poverty line patients without administrative hassles </t>
  </si>
  <si>
    <t xml:space="preserve">Free blood  is provided to BPL patients </t>
  </si>
  <si>
    <t xml:space="preserve">PI/SI/RR</t>
  </si>
  <si>
    <t xml:space="preserve">Area of Concern C: Inputs</t>
  </si>
  <si>
    <t xml:space="preserve">Standard C1.</t>
  </si>
  <si>
    <t xml:space="preserve">The facility has infrastructure for delivery of assured services, and available infrastructure meets the prevalent norms</t>
  </si>
  <si>
    <t xml:space="preserve">ME C1.1.</t>
  </si>
  <si>
    <t xml:space="preserve">Departments have adequate space as per patient or work load  </t>
  </si>
  <si>
    <t xml:space="preserve">Blood storage has adequate space as per requirement </t>
  </si>
  <si>
    <t xml:space="preserve">Space required is more than 10sq meters</t>
  </si>
  <si>
    <t xml:space="preserve">ME C1.3.</t>
  </si>
  <si>
    <t xml:space="preserve">Departments have layout and demarcated areas as per functions </t>
  </si>
  <si>
    <t xml:space="preserve">Dedicated area for Whole blood and components</t>
  </si>
  <si>
    <t xml:space="preserve">Dedicated space for keeping records</t>
  </si>
  <si>
    <t xml:space="preserve">ME C1.5.</t>
  </si>
  <si>
    <t xml:space="preserve">The facility has infrastructure for intramural and extramural communication </t>
  </si>
  <si>
    <t xml:space="preserve">Availability of functional  Intercom and telephone services </t>
  </si>
  <si>
    <t xml:space="preserve">Standard C2.</t>
  </si>
  <si>
    <t xml:space="preserve">The facility ensures the physical safety including Fire safety of the infrastructure. </t>
  </si>
  <si>
    <t xml:space="preserve">ME C2.1</t>
  </si>
  <si>
    <t xml:space="preserve">The facility ensures the seismic safety of the infrastructure </t>
  </si>
  <si>
    <t xml:space="preserve">Non structural components are properly secured </t>
  </si>
  <si>
    <t xml:space="preserve">Check for fixtures and furniture like cupboards, cabinets, and heavy equipment ,hanging objects are properly fastened and secured </t>
  </si>
  <si>
    <t xml:space="preserve">ME C2.2</t>
  </si>
  <si>
    <t xml:space="preserve">The facility ensures safety of electrical establishment </t>
  </si>
  <si>
    <t xml:space="preserve">Blood storage does not have temporary connection and loosely hanging wires</t>
  </si>
  <si>
    <t xml:space="preserve">Adequate electrical socket provided for safe and smooth operations of testing equipment</t>
  </si>
  <si>
    <t xml:space="preserve">OB/RR</t>
  </si>
  <si>
    <t xml:space="preserve">ME C2.4</t>
  </si>
  <si>
    <t xml:space="preserve">Physical condition of buildings are safe for providing patient care </t>
  </si>
  <si>
    <t xml:space="preserve">Work benches are chemical resistant</t>
  </si>
  <si>
    <t xml:space="preserve">Blood storage has plan for  safe storage and handling of potentially flammable materials.</t>
  </si>
  <si>
    <t xml:space="preserve">ME C2.5.</t>
  </si>
  <si>
    <t xml:space="preserve">The facility has adequate fire fighting Equipment </t>
  </si>
  <si>
    <t xml:space="preserve">At least one Fire Extinguisher  ABC Type is available in vicinity of blood storage.</t>
  </si>
  <si>
    <t xml:space="preserve">Check the expiry date for fire extinguisher is displayed on each extinguisher as well as due date for next refilling is clearly mentioned</t>
  </si>
  <si>
    <t xml:space="preserve">ME C2.6</t>
  </si>
  <si>
    <t xml:space="preserve">The facility has a system of periodic training of staff and conducts mock drills regularly for fire and other disaster situation </t>
  </si>
  <si>
    <t xml:space="preserve">Check for staff competencies for operating fire extinguisher and what to do in case of fire</t>
  </si>
  <si>
    <t xml:space="preserve">SI/RR </t>
  </si>
  <si>
    <t xml:space="preserve">Standard C3.</t>
  </si>
  <si>
    <t xml:space="preserve">The facility has adequate qualified and trained staff,  required for providing the assured services to the current case load </t>
  </si>
  <si>
    <t xml:space="preserve">ME C3.1.</t>
  </si>
  <si>
    <t xml:space="preserve">The facility has adequate specialists doctors as per service provision </t>
  </si>
  <si>
    <t xml:space="preserve">Availability of designated Blood storage officer. </t>
  </si>
  <si>
    <t xml:space="preserve">MBBS doctor with 3 days recognized training on blood storage</t>
  </si>
  <si>
    <t xml:space="preserve">ME C3.4.</t>
  </si>
  <si>
    <t xml:space="preserve">The facility has adequate technicians/paramedics as per requirement </t>
  </si>
  <si>
    <t xml:space="preserve">Availability of Trained Technician for Blood storage </t>
  </si>
  <si>
    <t xml:space="preserve">DMLT with one day recognized training on blood storage.</t>
  </si>
  <si>
    <t xml:space="preserve">ME C3.6.</t>
  </si>
  <si>
    <t xml:space="preserve">The staff has been provided required training / skill sets</t>
  </si>
  <si>
    <t xml:space="preserve">IMEP training.</t>
  </si>
  <si>
    <t xml:space="preserve">Blood storage management </t>
  </si>
  <si>
    <t xml:space="preserve">ME C3.7</t>
  </si>
  <si>
    <t xml:space="preserve">The Staff is skilled as per job description</t>
  </si>
  <si>
    <t xml:space="preserve">Staff is skilled in operating the equipment</t>
  </si>
  <si>
    <t xml:space="preserve">Standard C4.</t>
  </si>
  <si>
    <t xml:space="preserve">Facility provides drugs and consumables required for assured list of services.</t>
  </si>
  <si>
    <t xml:space="preserve">ME C4.1.</t>
  </si>
  <si>
    <t xml:space="preserve">The departments have availability of adequate drugs at point of use </t>
  </si>
  <si>
    <t xml:space="preserve">Availability of Laboratory materials </t>
  </si>
  <si>
    <t xml:space="preserve">OB/RR </t>
  </si>
  <si>
    <t xml:space="preserve"> Pauster pipette, glass tubes, gloves, tooth picks Glass slides, Glass marker/paper stickers</t>
  </si>
  <si>
    <t xml:space="preserve">ME C4.2.</t>
  </si>
  <si>
    <t xml:space="preserve">The departments have adequate consumables at point of use </t>
  </si>
  <si>
    <t xml:space="preserve">Availability of Reagents /Kits and other consumables for testing.</t>
  </si>
  <si>
    <t xml:space="preserve">Standard Grouping Sera Anti A, Anti B &amp; Anti D, Antihuman Globulin.</t>
  </si>
  <si>
    <t xml:space="preserve">Standard C5.</t>
  </si>
  <si>
    <t xml:space="preserve">The facility has equipment &amp; instruments required for assured list of services.</t>
  </si>
  <si>
    <t xml:space="preserve">ME C5.3.</t>
  </si>
  <si>
    <t xml:space="preserve">Availability of equipment &amp; instruments for diagnostic procedures being undertaken in the facility</t>
  </si>
  <si>
    <t xml:space="preserve">Availability of laboratory  equipment &amp; instruments for laboratory</t>
  </si>
  <si>
    <t xml:space="preserve">OB </t>
  </si>
  <si>
    <t xml:space="preserve">Microscope, RH viewer.</t>
  </si>
  <si>
    <t xml:space="preserve">ME C5.5.</t>
  </si>
  <si>
    <t xml:space="preserve">Availability of Equipment for Storage</t>
  </si>
  <si>
    <t xml:space="preserve">Check for availability of storage equipment for blood products </t>
  </si>
  <si>
    <t xml:space="preserve">Blood bags refrigerator with thermo graph and alarm device, Insulated carrier boxes with ice packs, Blood bag weighting machine, deep freezer,  </t>
  </si>
  <si>
    <t xml:space="preserve">Area of Concern - D Support Services </t>
  </si>
  <si>
    <t xml:space="preserve">Standard D1.</t>
  </si>
  <si>
    <t xml:space="preserve">The facility has established Programme for inspection, testing and maintenance and calibration of Equipment. </t>
  </si>
  <si>
    <t xml:space="preserve">ME D1.1.</t>
  </si>
  <si>
    <t xml:space="preserve">The facility has established system for maintenance of critical Equipment</t>
  </si>
  <si>
    <t xml:space="preserve">All equipment are covered under AMC including preventive maintenance</t>
  </si>
  <si>
    <t xml:space="preserve">Agency/ ies identified for maintenance for equipments</t>
  </si>
  <si>
    <t xml:space="preserve">There is system of timely corrective  break down maintenance of the equipments</t>
  </si>
  <si>
    <t xml:space="preserve">There has system to label Defective/Out of order equipments and stored appropriately until it has been repaired</t>
  </si>
  <si>
    <t xml:space="preserve">Staff is skilled for trouble shooting in case equipment malfunction</t>
  </si>
  <si>
    <t xml:space="preserve">Periodic cleaning, inspection and  maintenance of the equipments is done by the operator</t>
  </si>
  <si>
    <t xml:space="preserve">ME D1.2.</t>
  </si>
  <si>
    <t xml:space="preserve">The facility has established procedure for internal and external calibration of measuring Equipment </t>
  </si>
  <si>
    <t xml:space="preserve">All the measuring equipments/ instrument  are calibrated </t>
  </si>
  <si>
    <t xml:space="preserve">OB/ RR </t>
  </si>
  <si>
    <t xml:space="preserve">There is system to label/ code the equipment to indicate status of calibration/ verification when recalibration is due</t>
  </si>
  <si>
    <t xml:space="preserve">Blood storage has system to update correction factor after calibration wherever required</t>
  </si>
  <si>
    <t xml:space="preserve">Check for records</t>
  </si>
  <si>
    <t xml:space="preserve">Each lot of reagents has to be checked against earlier tested in use reagent lot or with suitable reference material before being placed in service and result should be recorded.</t>
  </si>
  <si>
    <t xml:space="preserve">ME D1.3.</t>
  </si>
  <si>
    <t xml:space="preserve">Operating and maintenance instructions are available with the users of equipment</t>
  </si>
  <si>
    <t xml:space="preserve">Up to date instructions for operation and maintenance of equipments are readily available with staff.</t>
  </si>
  <si>
    <t xml:space="preserve">OB/SI </t>
  </si>
  <si>
    <t xml:space="preserve">Standard D2.</t>
  </si>
  <si>
    <t xml:space="preserve">The facility has defined procedures for storage, inventory management and dispensing of drugs in pharmacy and patient care areas</t>
  </si>
  <si>
    <t xml:space="preserve">ME D2.1.</t>
  </si>
  <si>
    <t xml:space="preserve">There is established procedure for forecasting and indenting drugs and consumables </t>
  </si>
  <si>
    <t xml:space="preserve">There is established system of timely  indenting of consumables and reagents</t>
  </si>
  <si>
    <t xml:space="preserve">Stock level are daily updated
Requisition are timely placed                    
</t>
  </si>
  <si>
    <t xml:space="preserve">ME D2.3</t>
  </si>
  <si>
    <t xml:space="preserve">The facility ensures proper storage of drugs and consumables</t>
  </si>
  <si>
    <t xml:space="preserve">Reagents and consumables are kept away from water and sources of  heat,
direct sunlight </t>
  </si>
  <si>
    <t xml:space="preserve">Reagents are labelled appropriately</t>
  </si>
  <si>
    <t xml:space="preserve">Reagents label contain name, concentration, date of preparation/opening, date of expiry, storage conditions and warning</t>
  </si>
  <si>
    <t xml:space="preserve">ME D2.4.</t>
  </si>
  <si>
    <t xml:space="preserve">The facility ensures management of expiry and near expiry drugs </t>
  </si>
  <si>
    <t xml:space="preserve">Expiry dates' of the blood bags are maintained</t>
  </si>
  <si>
    <t xml:space="preserve">No expired blood  is found  in storage</t>
  </si>
  <si>
    <t xml:space="preserve">Records for expiry and near expiry blood  are maintained </t>
  </si>
  <si>
    <t xml:space="preserve">RR</t>
  </si>
  <si>
    <t xml:space="preserve">ME D2.5</t>
  </si>
  <si>
    <t xml:space="preserve">The facility has established procedure for inventory management techniques</t>
  </si>
  <si>
    <t xml:space="preserve">Department maintained stock and expenditure register of reagents</t>
  </si>
  <si>
    <t xml:space="preserve">ME D2.6</t>
  </si>
  <si>
    <t xml:space="preserve">There is a procedure for periodically replenishing the drugs in patient care areas</t>
  </si>
  <si>
    <t xml:space="preserve">There is no stock out of reagents</t>
  </si>
  <si>
    <t xml:space="preserve">OB/SI</t>
  </si>
  <si>
    <t xml:space="preserve">ME D2.7.</t>
  </si>
  <si>
    <t xml:space="preserve">There is process for storage of vaccines and other drugs, requiring controlled temperature </t>
  </si>
  <si>
    <t xml:space="preserve">Temperature of refrigerators used for storing lab reagents are kept as per storage requirement  and records are maintained</t>
  </si>
  <si>
    <t xml:space="preserve">Check for temperature charts are maintained and updated periodically  for refrigerators used storing lab reagents </t>
  </si>
  <si>
    <t xml:space="preserve">Regular Defrosting is done</t>
  </si>
  <si>
    <t xml:space="preserve">Standard D3.</t>
  </si>
  <si>
    <t xml:space="preserve">The facility has established Program for mainntenance and upkeeto of the faciity to provide safe, secure and comfortable environment to staff, patients and visitors. </t>
  </si>
  <si>
    <t xml:space="preserve">ME D3.2.</t>
  </si>
  <si>
    <t xml:space="preserve">Hospital infrastructure is adequately maintained </t>
  </si>
  <si>
    <t xml:space="preserve">there is no seepage , Cracks, chipping of plaster </t>
  </si>
  <si>
    <t xml:space="preserve">Window panes , doors and other fixtures are intact</t>
  </si>
  <si>
    <t xml:space="preserve">ME D3.3.</t>
  </si>
  <si>
    <t xml:space="preserve">Patient care areas are clean and hygienic </t>
  </si>
  <si>
    <t xml:space="preserve">Floors, walls, roof, sinks,are Clean </t>
  </si>
  <si>
    <t xml:space="preserve">All area are clean  with no dirt,grease,littering and cobwebs</t>
  </si>
  <si>
    <t xml:space="preserve">Surface of furniture and fixtures are clean</t>
  </si>
  <si>
    <t xml:space="preserve">ME D3.4.</t>
  </si>
  <si>
    <t xml:space="preserve">The facility has policy of removal of condemned junk material </t>
  </si>
  <si>
    <t xml:space="preserve">No condemned/Junk material in blood storage</t>
  </si>
  <si>
    <t xml:space="preserve">ME D3.6.</t>
  </si>
  <si>
    <t xml:space="preserve">The facility provides adequate illumination level at patient care areas </t>
  </si>
  <si>
    <t xml:space="preserve">Adequate illumination  at blood storage</t>
  </si>
  <si>
    <t xml:space="preserve">Illumination level of Blood storage is as per recommendation/ sufficient to carry out Blood storage  activities</t>
  </si>
  <si>
    <t xml:space="preserve">Standard D4.</t>
  </si>
  <si>
    <t xml:space="preserve">The facility ensures 24X7 water and power backup as per requirement of service delivery, and support services norms</t>
  </si>
  <si>
    <t xml:space="preserve">ME D4.1</t>
  </si>
  <si>
    <t xml:space="preserve">The facility has adequate arrangement storage and supply for portable water in all functional areas  </t>
  </si>
  <si>
    <t xml:space="preserve">Availability of 24x7 running and potable water </t>
  </si>
  <si>
    <t xml:space="preserve">ME D4.2.</t>
  </si>
  <si>
    <t xml:space="preserve">The facility ensures adequate power backup in all patient care areas as per load</t>
  </si>
  <si>
    <t xml:space="preserve">Availability of power back up for blood storage</t>
  </si>
  <si>
    <t xml:space="preserve">Availability of UPS  </t>
  </si>
  <si>
    <t xml:space="preserve">Standard D8.</t>
  </si>
  <si>
    <t xml:space="preserve">Facility is compliant with all statutory and regulatory requirement imposed by local, state or central government  </t>
  </si>
  <si>
    <t xml:space="preserve">ME D8.1.</t>
  </si>
  <si>
    <t xml:space="preserve">The facility has requisite licences and certificates for operation of hospital and different activities </t>
  </si>
  <si>
    <t xml:space="preserve">Blood storage has obtained approval from the State/UT licensing Authority.</t>
  </si>
  <si>
    <t xml:space="preserve">Facility has obtained consent from Parent blood bank.</t>
  </si>
  <si>
    <t xml:space="preserve">RR/SI</t>
  </si>
  <si>
    <t xml:space="preserve">Parent Blood Bank has valid license under Rule 122(G) Drug and cosmetic act</t>
  </si>
  <si>
    <t xml:space="preserve">Standard D9.</t>
  </si>
  <si>
    <t xml:space="preserve"> Roles &amp; Responsibilities of administrative and clinical staff are determined as per govt. regulations and standards operating procedures.  </t>
  </si>
  <si>
    <t xml:space="preserve">ME D9.1.</t>
  </si>
  <si>
    <t xml:space="preserve">The facility has established job description as per govt guidelines </t>
  </si>
  <si>
    <t xml:space="preserve">Staff is aware of their role and responsibilities </t>
  </si>
  <si>
    <t xml:space="preserve">SI</t>
  </si>
  <si>
    <t xml:space="preserve">ME  D9.2.</t>
  </si>
  <si>
    <t xml:space="preserve">The facility has a established procedure for duty roster and deputation to different departments </t>
  </si>
  <si>
    <t xml:space="preserve">There is procedure to ensure that staff is available on duty as per duty roster</t>
  </si>
  <si>
    <t xml:space="preserve">Check for system for recording time of reporting and relieving (Attendance register/ Biometrics etc)</t>
  </si>
  <si>
    <t xml:space="preserve">There is designated  in charge for department</t>
  </si>
  <si>
    <t xml:space="preserve">ME D9.3.</t>
  </si>
  <si>
    <t xml:space="preserve">The facility ensures the adherence to dress code as mandated by its administration / the health department</t>
  </si>
  <si>
    <t xml:space="preserve">Doctor, technician and support staff adhere to their respective dress code </t>
  </si>
  <si>
    <t xml:space="preserve">Area of Concern - E Clinical Services </t>
  </si>
  <si>
    <t xml:space="preserve">Standard E3.</t>
  </si>
  <si>
    <t xml:space="preserve">Facility has defined and established procedures for continuity of care of patient and referral</t>
  </si>
  <si>
    <t xml:space="preserve">ME E3.2.</t>
  </si>
  <si>
    <t xml:space="preserve">Facility provides appropriate referral linkages to the patients/Services  for transfer to other/higher facilities to assure their continuity of care.</t>
  </si>
  <si>
    <t xml:space="preserve">There is procedure for referral of cases for which requested blood group is not available</t>
  </si>
  <si>
    <t xml:space="preserve">Facility has functional referral linkages to parent  blood bank</t>
  </si>
  <si>
    <t xml:space="preserve">Standard E8.</t>
  </si>
  <si>
    <t xml:space="preserve">Facility has defined and established procedures for maintaining, updating of patients’ clinical records and their storage</t>
  </si>
  <si>
    <t xml:space="preserve">ME E8.5</t>
  </si>
  <si>
    <t xml:space="preserve">Adequate form and formats are available at point of use </t>
  </si>
  <si>
    <t xml:space="preserve">Standard Formats available</t>
  </si>
  <si>
    <t xml:space="preserve">RR/OB</t>
  </si>
  <si>
    <t xml:space="preserve">Format for requisition form, blood transfusion reaction form, referral slip</t>
  </si>
  <si>
    <t xml:space="preserve">ME E8.6.</t>
  </si>
  <si>
    <t xml:space="preserve">Register/records are maintained as per guidelines </t>
  </si>
  <si>
    <t xml:space="preserve">Blood storage records are labelled and indexed </t>
  </si>
  <si>
    <t xml:space="preserve">Records are maintained for Blood storage </t>
  </si>
  <si>
    <t xml:space="preserve">Records includes daily group wise stock register, daily temperature recording of temperature dependent equipment, stock register of consumables and non consumables, documents of proficiency testing, records of equipment maintenance, records of recipient, compatibility records, transfusion reaction records, donors records etc.</t>
  </si>
  <si>
    <t xml:space="preserve">ME E8.7.</t>
  </si>
  <si>
    <t xml:space="preserve">The facility ensures safe and adequate storage and retrieval  of medical records</t>
  </si>
  <si>
    <t xml:space="preserve">Safe keeping of  patient records </t>
  </si>
  <si>
    <t xml:space="preserve">Blood storage has facility to store records  for 5 year </t>
  </si>
  <si>
    <t xml:space="preserve">Standard E10.</t>
  </si>
  <si>
    <t xml:space="preserve">The facility has defined and established procedures for Emergency Services and Disaster Management </t>
  </si>
  <si>
    <t xml:space="preserve">ME E10.3.</t>
  </si>
  <si>
    <t xml:space="preserve">The facility has disaster management plan in place </t>
  </si>
  <si>
    <t xml:space="preserve">Blood storage has system of coping with extra demand of blood in case of disaster</t>
  </si>
  <si>
    <t xml:space="preserve">Standard E12</t>
  </si>
  <si>
    <t xml:space="preserve">The facility has defined and established procedures for Blood storage Management and Transfusion.</t>
  </si>
  <si>
    <t xml:space="preserve">ME 12.1</t>
  </si>
  <si>
    <t xml:space="preserve">There is established procedure for Transport of blood from parent blood bank.</t>
  </si>
  <si>
    <t xml:space="preserve">Blood storage has standardized procedure for transporting blood from parent blood bank.</t>
  </si>
  <si>
    <t xml:space="preserve">Cold chain is maintained at all levels i.e. from parent blood bank to blood storage to the issue of blood.</t>
  </si>
  <si>
    <t xml:space="preserve">During transportation blood is properly packed in cold boxes surrounded by ice packs. Ice should not come in contact with blood bags.</t>
  </si>
  <si>
    <t xml:space="preserve">ME 12.2</t>
  </si>
  <si>
    <t xml:space="preserve">There is established procedure for storage of blood </t>
  </si>
  <si>
    <t xml:space="preserve">Blood storage has standardized procedure for receipt of blood from parent blood bank.</t>
  </si>
  <si>
    <t xml:space="preserve">all the blood/component units are checked for haemolysis, turbidity, or change in colour on receipt from parent blood bank</t>
  </si>
  <si>
    <t xml:space="preserve">Check for refrigerators or freezers for blood storage are not used for storing other items </t>
  </si>
  <si>
    <t xml:space="preserve">Lab reagents etc. </t>
  </si>
  <si>
    <t xml:space="preserve">Check for refrigerators used for blood storage are kept at recommended temperature </t>
  </si>
  <si>
    <t xml:space="preserve">Check records that temperature is maintained at 4c + 2c </t>
  </si>
  <si>
    <t xml:space="preserve">Storage temperature is monitored atleast twice a day. </t>
  </si>
  <si>
    <t xml:space="preserve">Check the records </t>
  </si>
  <si>
    <t xml:space="preserve">Alarm system has been provided with refrigerator </t>
  </si>
  <si>
    <t xml:space="preserve">Shelf life of blood and components is adhered as per NACO protocols</t>
  </si>
  <si>
    <t xml:space="preserve">Blood storage has system to trace of unit of blood /component from source to final destination</t>
  </si>
  <si>
    <t xml:space="preserve">Blood should be kept at 4oC to 6oC except if it is used for component preparation it will be stored at 22oC until platelet are separated</t>
  </si>
  <si>
    <t xml:space="preserve">ME E12.3.</t>
  </si>
  <si>
    <t xml:space="preserve">There is established procedure for the Cross matching of blood </t>
  </si>
  <si>
    <t xml:space="preserve">Determination of ABO group is done by recommended methods </t>
  </si>
  <si>
    <t xml:space="preserve">Tube or Microplate or gel technology </t>
  </si>
  <si>
    <t xml:space="preserve">Determination of Rh (D) Type done as per recommended method </t>
  </si>
  <si>
    <t xml:space="preserve">Check for the protocol/ Algorithm followed for determining RH + or RH- Blood type </t>
  </si>
  <si>
    <t xml:space="preserve">Blood storage has system to testing and cross matching the recipient blood </t>
  </si>
  <si>
    <t xml:space="preserve">Testing of recipient blood includes Determination ABO type, Rh (D) type, detection of unexpected antibodies etc.</t>
  </si>
  <si>
    <t xml:space="preserve">ME E12.4</t>
  </si>
  <si>
    <t xml:space="preserve">There is established procedure for issuing blood </t>
  </si>
  <si>
    <t xml:space="preserve">Blood storage has system to testing and cross matching the unit before issuing</t>
  </si>
  <si>
    <t xml:space="preserve">Testing of  blood includes Determination ABO type, Rh (D) type, detection of unexpected antibodies etc.</t>
  </si>
  <si>
    <t xml:space="preserve">Blood storage has system to confirm that information on transfusion requisition form and recipients blood sample label  is same</t>
  </si>
  <si>
    <t xml:space="preserve">Blood storage has system to retain recipient and donor blood sample for 7 days at specified temperature (2-8 c) after each transfusion</t>
  </si>
  <si>
    <t xml:space="preserve">Blood storage has system to issue the blood along with cross matching report</t>
  </si>
  <si>
    <t xml:space="preserve">Blood storage has procedure to issue the blood in case of its emergency requirement</t>
  </si>
  <si>
    <t xml:space="preserve">ME E12.6</t>
  </si>
  <si>
    <t xml:space="preserve">There is a established procedure for monitoring and reporting Transfusion complication </t>
  </si>
  <si>
    <t xml:space="preserve">Transfusion reaction form is provided when blood is issued</t>
  </si>
  <si>
    <t xml:space="preserve">Blood storage has system of detection, reporting and evaluations of transfusion errors</t>
  </si>
  <si>
    <t xml:space="preserve">Area of Concern - F Infection Control</t>
  </si>
  <si>
    <t xml:space="preserve">Standard F1.</t>
  </si>
  <si>
    <t xml:space="preserve">Facility has infection control program and procedures in place for prevention and measurement of hospital associated infection</t>
  </si>
  <si>
    <t xml:space="preserve">ME F1.4.</t>
  </si>
  <si>
    <t xml:space="preserve">There is Provision of Periodic Medical Checkups and immunization of staff </t>
  </si>
  <si>
    <t xml:space="preserve">There is procedure for immunization of the staff</t>
  </si>
  <si>
    <t xml:space="preserve">Hepatitis B, Tetanus Toxid etc</t>
  </si>
  <si>
    <t xml:space="preserve">.ME F1.5.</t>
  </si>
  <si>
    <t xml:space="preserve">Facility has established procedures for regular monitoring of infection control practices </t>
  </si>
  <si>
    <t xml:space="preserve">Regular monitoring of infection control practices </t>
  </si>
  <si>
    <t xml:space="preserve">Hand washing and infection control audits done at periodic intervals </t>
  </si>
  <si>
    <t xml:space="preserve">Standard F2.</t>
  </si>
  <si>
    <t xml:space="preserve">Facility has defined and Implemented procedures for ensuring hand hygiene practices and antisepsis</t>
  </si>
  <si>
    <t xml:space="preserve">ME F2.1.</t>
  </si>
  <si>
    <t xml:space="preserve">Hand washing facilities are provided at point of use </t>
  </si>
  <si>
    <t xml:space="preserve">Availability of hand washing Facility at Point of Use </t>
  </si>
  <si>
    <t xml:space="preserve">Check for availability of wash basin near the point of use </t>
  </si>
  <si>
    <t xml:space="preserve">Availability of running Water </t>
  </si>
  <si>
    <t xml:space="preserve">Ask to Open the tap. Ask Staff  water supply is regular </t>
  </si>
  <si>
    <t xml:space="preserve">Availability of antiseptic soap with soap dish/ liquid antiseptic with dispenser.</t>
  </si>
  <si>
    <t xml:space="preserve">Check for availability/ Ask staff if the supply is adequate and uninterrupted</t>
  </si>
  <si>
    <t xml:space="preserve">Display of Hand washing Instruction at Point of Use </t>
  </si>
  <si>
    <t xml:space="preserve">Prominently displayed above the hand washing facility , preferably in Local language</t>
  </si>
  <si>
    <t xml:space="preserve">Hand washing sink is wide and deep enough to prevent splashing and retention of water</t>
  </si>
  <si>
    <t xml:space="preserve">ME F2.2.</t>
  </si>
  <si>
    <t xml:space="preserve">Staff is trained and adhere to standard hand washing practices </t>
  </si>
  <si>
    <t xml:space="preserve">Adherence to 6 steps of Hand washing </t>
  </si>
  <si>
    <t xml:space="preserve">Ask of demonstration </t>
  </si>
  <si>
    <t xml:space="preserve">Staff aware of when to hand wash </t>
  </si>
  <si>
    <t xml:space="preserve">Standard F3.</t>
  </si>
  <si>
    <t xml:space="preserve">Facility ensures standard practices and materials for Personal protection </t>
  </si>
  <si>
    <t xml:space="preserve">ME F3.1.</t>
  </si>
  <si>
    <t xml:space="preserve">Facility ensures adequate personal protection equipments as per requirements </t>
  </si>
  <si>
    <t xml:space="preserve">Clean gloves are available at point of use </t>
  </si>
  <si>
    <t xml:space="preserve">All personal use gloves while drawing sample, examining and disposable of the samples</t>
  </si>
  <si>
    <t xml:space="preserve">Availability of lab aprons/coats</t>
  </si>
  <si>
    <t xml:space="preserve"> </t>
  </si>
  <si>
    <t xml:space="preserve">Standard F4.</t>
  </si>
  <si>
    <t xml:space="preserve">Facility has standard Procedures for processing of equipments and instruments </t>
  </si>
  <si>
    <t xml:space="preserve">ME F4.1.</t>
  </si>
  <si>
    <t xml:space="preserve">Facility ensures standard practices and materials for decontamination and clean ing of instruments and  procedures areas </t>
  </si>
  <si>
    <t xml:space="preserve">Proper Decontamination of instruments after use</t>
  </si>
  <si>
    <t xml:space="preserve">Decontamination of instruments and reusable of glassware are done after procedure in 1% chlorine solution/ any other appropriate method</t>
  </si>
  <si>
    <t xml:space="preserve">Contact time for decontamination  is adequate</t>
  </si>
  <si>
    <t xml:space="preserve">10 minutes</t>
  </si>
  <si>
    <t xml:space="preserve">Cleaning of instruments after decontamination</t>
  </si>
  <si>
    <t xml:space="preserve">Cleaning is done with detergent and running water after decontamination</t>
  </si>
  <si>
    <t xml:space="preserve">Staff know how to make chlorine solution</t>
  </si>
  <si>
    <t xml:space="preserve">ME F4.2.</t>
  </si>
  <si>
    <t xml:space="preserve">Facility ensures standard practices and materials for disinfection and sterilization of instruments and equipments </t>
  </si>
  <si>
    <t xml:space="preserve">Disinfection of reusable glassware</t>
  </si>
  <si>
    <t xml:space="preserve">Disinfection by hot air oven at 160 oC for 1 hour</t>
  </si>
  <si>
    <t xml:space="preserve">Standard F5.</t>
  </si>
  <si>
    <t xml:space="preserve">Physical layout and environmental control of the patient care areas ensures infection prevention </t>
  </si>
  <si>
    <t xml:space="preserve">ME F5.3.</t>
  </si>
  <si>
    <t xml:space="preserve">Facility ensures standard practices followed for cleaning and disinfection of patient care areas </t>
  </si>
  <si>
    <t xml:space="preserve">Staff is trained for spill management </t>
  </si>
  <si>
    <t xml:space="preserve">Staff is trained for preparing cleaning solution as per standard procedure</t>
  </si>
  <si>
    <t xml:space="preserve">Standard practice of mopping and scrubbing are followed</t>
  </si>
  <si>
    <t xml:space="preserve">Unidirectional mopping from inside out</t>
  </si>
  <si>
    <t xml:space="preserve">Standard F6.</t>
  </si>
  <si>
    <t xml:space="preserve">Facility has defined and established procedures for segregation, collection, treatment and disposal of Bio Medical and hazardous Waste. </t>
  </si>
  <si>
    <t xml:space="preserve">ME F6.1.</t>
  </si>
  <si>
    <t xml:space="preserve">Facility Ensures segregation of Bio Medical Waste as per guidelines</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</si>
  <si>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</si>
  <si>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</si>
  <si>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</si>
  <si>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</si>
  <si>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 xml:space="preserve">There is no mixing of infectious and general waste</t>
  </si>
  <si>
    <t xml:space="preserve">ME F6.2.</t>
  </si>
  <si>
    <t xml:space="preserve">Facility ensures management of sharps as per guidelines </t>
  </si>
  <si>
    <t xml:space="preserve">Availability of functional needle cutters </t>
  </si>
  <si>
    <t xml:space="preserve">See if it has been used or just lying idle </t>
  </si>
  <si>
    <t xml:space="preserve">Availability of puncture proof box </t>
  </si>
  <si>
    <t xml:space="preserve">Should be available nears the point of generation like nursing station and injection room </t>
  </si>
  <si>
    <t xml:space="preserve">Disinfection of sharp before disposal </t>
  </si>
  <si>
    <t xml:space="preserve">Disinfection of syringes is not done in open buckets</t>
  </si>
  <si>
    <t xml:space="preserve">Availability of post exposure prophylaxis </t>
  </si>
  <si>
    <t xml:space="preserve">Ask if available. Where it is stored and who is in charge of that.</t>
  </si>
  <si>
    <t xml:space="preserve">Staff is aware of contact time for disinfection of sharps</t>
  </si>
  <si>
    <t xml:space="preserve">Staff knows what to do in condition of needle stick injury </t>
  </si>
  <si>
    <t xml:space="preserve">Staff knows what to do in case of shape injury. Whom to report. See if any reporting has been done </t>
  </si>
  <si>
    <t xml:space="preserve">ME F6.3.</t>
  </si>
  <si>
    <t xml:space="preserve">Facility ensures transportation and disposal of waste as per guidelines </t>
  </si>
  <si>
    <t xml:space="preserve">Disinfection of liquid waste before disposal </t>
  </si>
  <si>
    <t xml:space="preserve">Disposal of discarded blood bags as per guideline</t>
  </si>
  <si>
    <t xml:space="preserve">Check that bins are not overfilled</t>
  </si>
  <si>
    <t xml:space="preserve">Area of Concern - G Quality Management</t>
  </si>
  <si>
    <t xml:space="preserve">Standard G2</t>
  </si>
  <si>
    <t xml:space="preserve">Facility has established system for patient and employee satisfaction</t>
  </si>
  <si>
    <t xml:space="preserve">ME G2.1</t>
  </si>
  <si>
    <t xml:space="preserve">Patient Satisfaction surveys are conducted at periodic intervals</t>
  </si>
  <si>
    <t xml:space="preserve">There is system to take feed back from clinician about quality of services</t>
  </si>
  <si>
    <t xml:space="preserve">Standard G3.</t>
  </si>
  <si>
    <t xml:space="preserve">Facility have established internal and external quality assurance programs wherever it is critical to quality. </t>
  </si>
  <si>
    <t xml:space="preserve">ME G3.1.</t>
  </si>
  <si>
    <t xml:space="preserve">Facility has established internal quality assurance program at relevant departments </t>
  </si>
  <si>
    <t xml:space="preserve">Internal Quality assurance program is in place</t>
  </si>
  <si>
    <t xml:space="preserve">Standards are run at defined interval</t>
  </si>
  <si>
    <t xml:space="preserve">ME G3.3.</t>
  </si>
  <si>
    <t xml:space="preserve">Facility has established system for use of check lists in different departments and services</t>
  </si>
  <si>
    <t xml:space="preserve">Departmental checklist are used for monitoring and quality assurance </t>
  </si>
  <si>
    <t xml:space="preserve">Staff is designated for filling and monitoring of these checklists </t>
  </si>
  <si>
    <t xml:space="preserve">Standard G4.</t>
  </si>
  <si>
    <t xml:space="preserve">Facility has established, documented implemented and maintained Standard Operating Procedures for all key processes. </t>
  </si>
  <si>
    <t xml:space="preserve">ME G4.1.</t>
  </si>
  <si>
    <t xml:space="preserve">Departmental standard operating procedures are available </t>
  </si>
  <si>
    <t xml:space="preserve">Standard operating procedure for department has been prepared and approved</t>
  </si>
  <si>
    <t xml:space="preserve">Current version of SOP are available with  process owner</t>
  </si>
  <si>
    <t xml:space="preserve">ME G4.2.</t>
  </si>
  <si>
    <t xml:space="preserve">Standard Operating Procedures adequately describes process and procedures </t>
  </si>
  <si>
    <t xml:space="preserve">Blood storage has documented procedure for Transport of Blood/components from parent blood bank.</t>
  </si>
  <si>
    <t xml:space="preserve">Blood storage has documented procedure for receipt and storage of blood/components</t>
  </si>
  <si>
    <t xml:space="preserve">Blood storage has documented procedure for issue of blood for transfusion</t>
  </si>
  <si>
    <t xml:space="preserve">Blood storage has documented procedure for issue of blood in case of urgent requirement</t>
  </si>
  <si>
    <t xml:space="preserve">Blood storage has documented procedure to address the transfusion reactions</t>
  </si>
  <si>
    <t xml:space="preserve">Blood storage has documents procedure for calibration and maintenance of equipment</t>
  </si>
  <si>
    <t xml:space="preserve">Blood storage has documented procedure for HAI and disposal of BMW</t>
  </si>
  <si>
    <t xml:space="preserve">Blood storage has documented system for storage, retaining and retrieval of  records, and reports of results.</t>
  </si>
  <si>
    <t xml:space="preserve">Blood storage has documented system for internal and external Quality control of Equipments, reagent and tests</t>
  </si>
  <si>
    <t xml:space="preserve">ME G4.3.</t>
  </si>
  <si>
    <t xml:space="preserve">Staff is trained and aware of the standard procedures written in SOPs </t>
  </si>
  <si>
    <t xml:space="preserve">Check staff is a aware of relevant part of SOPs </t>
  </si>
  <si>
    <t xml:space="preserve">ME G4.4.</t>
  </si>
  <si>
    <t xml:space="preserve">Work instructions are displayed at Point of use </t>
  </si>
  <si>
    <t xml:space="preserve">Work instruction/clinical  protocols are displayed</t>
  </si>
  <si>
    <t xml:space="preserve">work instruction for screening of blood, storage of blood, maintaining blood and component in event of power failure </t>
  </si>
  <si>
    <t xml:space="preserve">Standard G5.</t>
  </si>
  <si>
    <t xml:space="preserve">The facility has established system of periodic review as internal  assessment , medical &amp; death audit and prescription audit</t>
  </si>
  <si>
    <t xml:space="preserve">ME G5.1.</t>
  </si>
  <si>
    <t xml:space="preserve">The facility conducts periodic internal assessment </t>
  </si>
  <si>
    <t xml:space="preserve">Internal assessment is done at periodic interval </t>
  </si>
  <si>
    <t xml:space="preserve">ME G5.3.</t>
  </si>
  <si>
    <t xml:space="preserve">The facility ensures non compliances are enumerated and recorded adequately</t>
  </si>
  <si>
    <t xml:space="preserve">Non Compliance are enumerated and recorded </t>
  </si>
  <si>
    <t xml:space="preserve">ME G5.4.</t>
  </si>
  <si>
    <t xml:space="preserve">Action plan is made on the gaps found in the assessment / audit process </t>
  </si>
  <si>
    <t xml:space="preserve">Action plan prepared </t>
  </si>
  <si>
    <t xml:space="preserve">ME G5.5.</t>
  </si>
  <si>
    <t xml:space="preserve">Corrective and preventive actions are taken to address issues, observed in the assessment &amp; audit </t>
  </si>
  <si>
    <t xml:space="preserve">Corrective and preventive  action taken </t>
  </si>
  <si>
    <t xml:space="preserve">Standard G6.</t>
  </si>
  <si>
    <t xml:space="preserve">The facility has defined and established Quality Policy &amp; Quality Objectives </t>
  </si>
  <si>
    <t xml:space="preserve">ME G6.2.</t>
  </si>
  <si>
    <t xml:space="preserve">The facility periodically defines its quality objectives and key departments have their own objectives</t>
  </si>
  <si>
    <t xml:space="preserve">Quality objectives for Blood storage are defined</t>
  </si>
  <si>
    <t xml:space="preserve">ME G6.3.</t>
  </si>
  <si>
    <t xml:space="preserve">Quality policy and objectives are disseminated and staff is aware of that </t>
  </si>
  <si>
    <t xml:space="preserve">Check if staff is aware of quality policy and objectives </t>
  </si>
  <si>
    <t xml:space="preserve">ME G6.4</t>
  </si>
  <si>
    <t xml:space="preserve">Progress towards quality objectives is monitored periodically </t>
  </si>
  <si>
    <t xml:space="preserve">Quality objectives are monitored and reviewed periodically</t>
  </si>
  <si>
    <t xml:space="preserve">Control charts </t>
  </si>
  <si>
    <t xml:space="preserve">Area of Concern - H Outcome </t>
  </si>
  <si>
    <t xml:space="preserve">Standard H1 .</t>
  </si>
  <si>
    <t xml:space="preserve">The facility measures Productivity Indicators and ensures compliance with State/National benchmarks </t>
  </si>
  <si>
    <t xml:space="preserve">ME H1.1.</t>
  </si>
  <si>
    <t xml:space="preserve">Facility measures productivity Indicators on monthly basis </t>
  </si>
  <si>
    <t xml:space="preserve">No. of Blood unit issued per thousand population </t>
  </si>
  <si>
    <t xml:space="preserve">No. of Unit issued X1000/ Population of serving area </t>
  </si>
  <si>
    <t xml:space="preserve">Proportions of requests refused  by parent blood bank.</t>
  </si>
  <si>
    <t xml:space="preserve">number of units received/Total number of requistion made to parent blood bank.</t>
  </si>
  <si>
    <t xml:space="preserve">ME H1.2.</t>
  </si>
  <si>
    <t xml:space="preserve">The Facility measures equity indicators periodically</t>
  </si>
  <si>
    <t xml:space="preserve">No of blood units issued free of cost</t>
  </si>
  <si>
    <t xml:space="preserve">JSSK, Thalassemia , BPL </t>
  </si>
  <si>
    <t xml:space="preserve">Standard H2 .</t>
  </si>
  <si>
    <t xml:space="preserve">The facility measures Efficiency Indicators and ensure to reach State/National Benchmark</t>
  </si>
  <si>
    <t xml:space="preserve">ME H2.1.</t>
  </si>
  <si>
    <t xml:space="preserve">Facility measures efficiency Indicators on monthly basis </t>
  </si>
  <si>
    <t xml:space="preserve">Downtime of critical equipments </t>
  </si>
  <si>
    <t xml:space="preserve">Time period for which equipment was out of order/Total no of working hours for equipments </t>
  </si>
  <si>
    <t xml:space="preserve">% of Blood Units discarded</t>
  </si>
  <si>
    <t xml:space="preserve">No of unit discarded *100/ Total no of unit received.</t>
  </si>
  <si>
    <t xml:space="preserve">Standard H3.</t>
  </si>
  <si>
    <t xml:space="preserve">The facility measures Clinical Care &amp; Safety Indicators and tries to reach State/National benchmark</t>
  </si>
  <si>
    <t xml:space="preserve">ME H3.1.</t>
  </si>
  <si>
    <t xml:space="preserve">Facility measures Clinical Care &amp; Safety Indicators on monthly basis </t>
  </si>
  <si>
    <t xml:space="preserve">Blood transfusion reaction rate </t>
  </si>
  <si>
    <t xml:space="preserve">No of Blood Transfusion reactions 1000/ No of patient blood issued </t>
  </si>
  <si>
    <t xml:space="preserve">Propotion of Adverse events identified and reported</t>
  </si>
  <si>
    <t xml:space="preserve">Chemical splash, Needle stick injuries. Major blood transfusion reaction, wrong cross matching, wrong blood issue</t>
  </si>
  <si>
    <t xml:space="preserve">Cross matched/ Transfused Ratio </t>
  </si>
  <si>
    <t xml:space="preserve">No of unit are cross matched on request/ No of unit actually transfused </t>
  </si>
  <si>
    <t xml:space="preserve">% of single unit transfusion</t>
  </si>
  <si>
    <t xml:space="preserve">% of single use transfusionX 100/ Total no of units transfused </t>
  </si>
  <si>
    <t xml:space="preserve">Standard H4.</t>
  </si>
  <si>
    <t xml:space="preserve">The facility measures Service Quality Indicators and endeavours to reach State/National benchmark </t>
  </si>
  <si>
    <t xml:space="preserve">ME H4.1.</t>
  </si>
  <si>
    <t xml:space="preserve">Facility measures Service Quality Indicators on monthly basis </t>
  </si>
  <si>
    <t xml:space="preserve">Time gap between issuing and requisition of blood in routine conditions</t>
  </si>
  <si>
    <t xml:space="preserve">Time gap between issuing and requisition of blood in emergency conditions</t>
  </si>
  <si>
    <t xml:space="preserve">No of refusal cases </t>
  </si>
  <si>
    <t xml:space="preserve">No of requisition refused/ referred due to non availability of blood group or any other reason </t>
  </si>
  <si>
    <t xml:space="preserve">A</t>
  </si>
  <si>
    <t xml:space="preserve">B</t>
  </si>
  <si>
    <t xml:space="preserve">C</t>
  </si>
  <si>
    <t xml:space="preserve">D</t>
  </si>
  <si>
    <t xml:space="preserve">E</t>
  </si>
  <si>
    <t xml:space="preserve">F</t>
  </si>
  <si>
    <t xml:space="preserve">G</t>
  </si>
  <si>
    <t xml:space="preserve">H</t>
  </si>
  <si>
    <t xml:space="preserve">Total </t>
  </si>
</sst>
</file>

<file path=xl/styles.xml><?xml version="1.0" encoding="utf-8"?>
<styleSheet xmlns="http://schemas.openxmlformats.org/spreadsheetml/2006/main">
  <numFmts count="1">
    <numFmt numFmtId="164" formatCode="General"/>
  </numFmts>
  <fonts count="20">
    <font>
      <sz val="10"/>
      <name val="Arial"/>
      <family val="2"/>
    </font>
    <font>
      <sz val="10"/>
      <name val="Arial"/>
      <family val="0"/>
    </font>
    <font>
      <sz val="10"/>
      <name val="Arial"/>
      <family val="0"/>
    </font>
    <font>
      <sz val="10"/>
      <name val="Arial"/>
      <family val="0"/>
    </font>
    <font>
      <sz val="11"/>
      <color rgb="FFFFFFFF"/>
      <name val="Calibri"/>
      <family val="2"/>
      <charset val="1"/>
    </font>
    <font>
      <b val="true"/>
      <sz val="26"/>
      <color rgb="FF000000"/>
      <name val="Calibri"/>
      <family val="2"/>
      <charset val="1"/>
    </font>
    <font>
      <b val="true"/>
      <sz val="20"/>
      <color rgb="FF000000"/>
      <name val="Calibri"/>
      <family val="2"/>
      <charset val="1"/>
    </font>
    <font>
      <b val="true"/>
      <sz val="12"/>
      <color rgb="FF000000"/>
      <name val="Calibri"/>
      <family val="2"/>
      <charset val="1"/>
    </font>
    <font>
      <b val="true"/>
      <sz val="11"/>
      <color rgb="FF000000"/>
      <name val="Calibri"/>
      <family val="2"/>
      <charset val="1"/>
    </font>
    <font>
      <b val="true"/>
      <sz val="12"/>
      <name val="Calibri"/>
      <family val="2"/>
      <charset val="1"/>
    </font>
    <font>
      <b val="true"/>
      <sz val="11"/>
      <name val="Calibri"/>
      <family val="2"/>
      <charset val="1"/>
    </font>
    <font>
      <sz val="11"/>
      <color rgb="FF000000"/>
      <name val="Calibri"/>
      <family val="2"/>
      <charset val="1"/>
    </font>
    <font>
      <b val="true"/>
      <sz val="11"/>
      <color rgb="FFFFFFFF"/>
      <name val="Calibri"/>
      <family val="2"/>
      <charset val="1"/>
    </font>
    <font>
      <b val="true"/>
      <sz val="14"/>
      <color rgb="FF000000"/>
      <name val="Calibri"/>
      <family val="2"/>
      <charset val="1"/>
    </font>
    <font>
      <sz val="12"/>
      <name val="Calibri"/>
      <family val="2"/>
      <charset val="1"/>
    </font>
    <font>
      <sz val="11"/>
      <name val="Calibri"/>
      <family val="2"/>
      <charset val="1"/>
    </font>
    <font>
      <sz val="12"/>
      <color rgb="FF000000"/>
      <name val="Calibri"/>
      <family val="2"/>
      <charset val="1"/>
    </font>
    <font>
      <b val="true"/>
      <sz val="20"/>
      <color rgb="FFFFFFFF"/>
      <name val="Calibri"/>
      <family val="2"/>
      <charset val="1"/>
    </font>
    <font>
      <b val="true"/>
      <sz val="14"/>
      <name val="Calibri"/>
      <family val="2"/>
      <charset val="1"/>
    </font>
    <font>
      <b val="true"/>
      <sz val="14"/>
      <color rgb="FFFFFFFF"/>
      <name val="Calibri"/>
      <family val="2"/>
      <charset val="1"/>
    </font>
  </fonts>
  <fills count="6">
    <fill>
      <patternFill patternType="none"/>
    </fill>
    <fill>
      <patternFill patternType="gray125"/>
    </fill>
    <fill>
      <patternFill patternType="solid">
        <fgColor rgb="FF0070C0"/>
        <bgColor rgb="FF008080"/>
      </patternFill>
    </fill>
    <fill>
      <patternFill patternType="solid">
        <fgColor rgb="FFFFFFFF"/>
        <bgColor rgb="FFFFFFCC"/>
      </patternFill>
    </fill>
    <fill>
      <patternFill patternType="solid">
        <fgColor rgb="FF808080"/>
        <bgColor rgb="FF969696"/>
      </patternFill>
    </fill>
    <fill>
      <patternFill patternType="solid">
        <fgColor rgb="FFFFFF00"/>
        <bgColor rgb="FFFFFF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thin"/>
      <right/>
      <top style="thin"/>
      <bottom/>
      <diagonal/>
    </border>
    <border diagonalUp="false" diagonalDown="false">
      <left style="thin"/>
      <right/>
      <top/>
      <bottom style="thin"/>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10" fillId="0" borderId="3"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11" fillId="2" borderId="2"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left" vertical="top" textRotation="0" wrapText="true" indent="0" shrinkToFit="false"/>
      <protection locked="true" hidden="false"/>
    </xf>
    <xf numFmtId="164" fontId="13" fillId="5" borderId="1" xfId="0" applyFont="true" applyBorder="true" applyAlignment="true" applyProtection="false">
      <alignment horizontal="center" vertical="top" textRotation="0" wrapText="fals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4" fontId="15" fillId="0" borderId="3" xfId="0" applyFont="true" applyBorder="true" applyAlignment="true" applyProtection="false">
      <alignment horizontal="left" vertical="top" textRotation="0" wrapText="fals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16" fillId="0" borderId="1" xfId="0" applyFont="true" applyBorder="true" applyAlignment="true" applyProtection="false">
      <alignment horizontal="left" vertical="top" textRotation="0" wrapText="true" indent="0" shrinkToFit="false"/>
      <protection locked="true" hidden="false"/>
    </xf>
    <xf numFmtId="164" fontId="11" fillId="3" borderId="2" xfId="0" applyFont="true" applyBorder="tru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12" fillId="2" borderId="1" xfId="0" applyFont="true" applyBorder="true" applyAlignment="true" applyProtection="false">
      <alignment horizontal="general" vertical="top" textRotation="0" wrapText="true" indent="0" shrinkToFit="false"/>
      <protection locked="true" hidden="false"/>
    </xf>
    <xf numFmtId="164" fontId="13" fillId="5" borderId="1" xfId="0" applyFont="true" applyBorder="true" applyAlignment="true" applyProtection="false">
      <alignment horizontal="center" vertical="top" textRotation="0" wrapText="true" indent="0" shrinkToFit="false"/>
      <protection locked="true" hidden="false"/>
    </xf>
    <xf numFmtId="164" fontId="14" fillId="3" borderId="1"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true" applyProtection="false">
      <alignment horizontal="left" vertical="top" textRotation="0" wrapText="true" indent="0" shrinkToFit="false"/>
      <protection locked="true" hidden="false"/>
    </xf>
    <xf numFmtId="164" fontId="17" fillId="4" borderId="1" xfId="0" applyFont="true" applyBorder="true" applyAlignment="true" applyProtection="false">
      <alignment horizontal="center" vertical="top" textRotation="0" wrapText="true" indent="0" shrinkToFit="false"/>
      <protection locked="true" hidden="false"/>
    </xf>
    <xf numFmtId="164" fontId="18" fillId="5" borderId="1" xfId="0" applyFont="true" applyBorder="true" applyAlignment="true" applyProtection="false">
      <alignment horizontal="center" vertical="top" textRotation="0" wrapText="true" indent="0" shrinkToFit="false"/>
      <protection locked="true" hidden="false"/>
    </xf>
    <xf numFmtId="164" fontId="16" fillId="3" borderId="1" xfId="0" applyFont="true" applyBorder="true" applyAlignment="true" applyProtection="false">
      <alignment horizontal="left" vertical="top" textRotation="0" wrapText="true" indent="0" shrinkToFit="false"/>
      <protection locked="true" hidden="false"/>
    </xf>
    <xf numFmtId="164" fontId="15" fillId="0" borderId="1" xfId="0" applyFont="true" applyBorder="true" applyAlignment="true" applyProtection="false">
      <alignment horizontal="center" vertical="top" textRotation="0" wrapText="fals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15" fillId="0" borderId="3"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11" fillId="3" borderId="1" xfId="0" applyFont="true" applyBorder="tru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left" vertical="top" textRotation="0" wrapText="true" indent="0" shrinkToFit="false"/>
      <protection locked="true" hidden="false"/>
    </xf>
    <xf numFmtId="164" fontId="15" fillId="0" borderId="2" xfId="0" applyFont="true" applyBorder="true" applyAlignment="true" applyProtection="false">
      <alignment horizontal="general" vertical="top" textRotation="0" wrapText="true" indent="0" shrinkToFit="false"/>
      <protection locked="true" hidden="false"/>
    </xf>
    <xf numFmtId="164" fontId="15" fillId="3" borderId="3" xfId="0" applyFont="true" applyBorder="true" applyAlignment="true" applyProtection="false">
      <alignment horizontal="left" vertical="top" textRotation="0" wrapText="false" indent="0" shrinkToFit="false"/>
      <protection locked="true" hidden="false"/>
    </xf>
    <xf numFmtId="164" fontId="11" fillId="3" borderId="1" xfId="0" applyFont="true" applyBorder="true" applyAlignment="true" applyProtection="false">
      <alignment horizontal="left"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15" fillId="0" borderId="4" xfId="0" applyFont="true" applyBorder="true" applyAlignment="true" applyProtection="false">
      <alignment horizontal="left" vertical="top" textRotation="0" wrapText="true" indent="0" shrinkToFit="false"/>
      <protection locked="true" hidden="false"/>
    </xf>
    <xf numFmtId="164" fontId="16" fillId="3" borderId="2" xfId="0" applyFont="true" applyBorder="true" applyAlignment="true" applyProtection="false">
      <alignment horizontal="left" vertical="top" textRotation="0" wrapText="true" indent="0" shrinkToFit="false"/>
      <protection locked="true" hidden="false"/>
    </xf>
    <xf numFmtId="164" fontId="16" fillId="0" borderId="2" xfId="0" applyFont="true" applyBorder="true" applyAlignment="true" applyProtection="false">
      <alignment horizontal="left" vertical="top" textRotation="0" wrapText="true" indent="0" shrinkToFit="false"/>
      <protection locked="true" hidden="false"/>
    </xf>
    <xf numFmtId="164" fontId="15" fillId="0" borderId="1" xfId="0" applyFont="true" applyBorder="true" applyAlignment="true" applyProtection="false">
      <alignment horizontal="left" vertical="top" textRotation="0" wrapText="false" indent="0" shrinkToFit="false"/>
      <protection locked="true" hidden="false"/>
    </xf>
    <xf numFmtId="164" fontId="19" fillId="4" borderId="1" xfId="0" applyFont="true" applyBorder="true" applyAlignment="true" applyProtection="false">
      <alignment horizontal="center" vertical="center" textRotation="0" wrapText="false" indent="0" shrinkToFit="false"/>
      <protection locked="true" hidden="false"/>
    </xf>
    <xf numFmtId="164" fontId="15" fillId="0" borderId="3"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15" fillId="0" borderId="5"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general" vertical="top" textRotation="0" wrapText="false" indent="0" shrinkToFit="false"/>
      <protection locked="true" hidden="false"/>
    </xf>
    <xf numFmtId="164" fontId="16" fillId="0" borderId="1" xfId="0" applyFont="true" applyBorder="true" applyAlignment="true" applyProtection="false">
      <alignment horizontal="general" vertical="top" textRotation="0" wrapText="true" indent="0" shrinkToFit="false"/>
      <protection locked="true" hidden="false"/>
    </xf>
    <xf numFmtId="164" fontId="15" fillId="0" borderId="6" xfId="0" applyFont="true" applyBorder="true" applyAlignment="true" applyProtection="false">
      <alignment horizontal="general" vertical="top" textRotation="0" wrapText="true" indent="0" shrinkToFit="false"/>
      <protection locked="true" hidden="false"/>
    </xf>
    <xf numFmtId="164" fontId="15" fillId="0" borderId="6" xfId="0" applyFont="true" applyBorder="true" applyAlignment="true" applyProtection="false">
      <alignment horizontal="left" vertical="top" textRotation="0" wrapText="true" indent="0" shrinkToFit="false"/>
      <protection locked="true" hidden="false"/>
    </xf>
    <xf numFmtId="164" fontId="12" fillId="2" borderId="1" xfId="0" applyFont="true" applyBorder="true" applyAlignment="true" applyProtection="false">
      <alignment horizontal="center" vertical="top" textRotation="0" wrapText="true" indent="0" shrinkToFit="false"/>
      <protection locked="true" hidden="false"/>
    </xf>
    <xf numFmtId="164" fontId="11" fillId="3" borderId="2" xfId="0" applyFont="true" applyBorder="true" applyAlignment="true" applyProtection="false">
      <alignment horizontal="general" vertical="top" textRotation="0" wrapText="true" indent="0" shrinkToFit="false"/>
      <protection locked="true" hidden="false"/>
    </xf>
    <xf numFmtId="164" fontId="15" fillId="0" borderId="7" xfId="0" applyFont="true" applyBorder="tru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15" fillId="0" borderId="7" xfId="0" applyFont="true" applyBorder="true" applyAlignment="true" applyProtection="false">
      <alignment horizontal="left" vertical="top" textRotation="0" wrapText="false" indent="0" shrinkToFit="false"/>
      <protection locked="true" hidden="false"/>
    </xf>
    <xf numFmtId="164" fontId="15" fillId="3" borderId="2" xfId="0" applyFont="true" applyBorder="true" applyAlignment="true" applyProtection="false">
      <alignment horizontal="general" vertical="top" textRotation="0" wrapText="true" indent="0" shrinkToFit="false"/>
      <protection locked="true" hidden="false"/>
    </xf>
    <xf numFmtId="164" fontId="12" fillId="3"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2"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2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RowHeight="12.8"/>
  <cols>
    <col collapsed="false" hidden="false" max="1" min="1" style="1" width="16.0204081632653"/>
    <col collapsed="false" hidden="false" max="2" min="2" style="0" width="27.4489795918367"/>
    <col collapsed="false" hidden="false" max="3" min="3" style="0" width="27.8010204081633"/>
    <col collapsed="false" hidden="false" max="4" min="4" style="2" width="13.3112244897959"/>
    <col collapsed="false" hidden="false" max="5" min="5" style="0" width="16.2602040816327"/>
    <col collapsed="false" hidden="false" max="6" min="6" style="0" width="27.5663265306122"/>
    <col collapsed="false" hidden="false" max="7" min="7" style="0" width="21.6785714285714"/>
    <col collapsed="false" hidden="false" max="9" min="8" style="3" width="8.48469387755102"/>
    <col collapsed="false" hidden="false" max="1025" min="10" style="0" width="8.48469387755102"/>
  </cols>
  <sheetData>
    <row r="1" customFormat="false" ht="31.5" hidden="false" customHeight="false" outlineLevel="0" collapsed="false">
      <c r="A1" s="4" t="s">
        <v>0</v>
      </c>
      <c r="B1" s="4"/>
      <c r="C1" s="4"/>
      <c r="D1" s="4"/>
      <c r="E1" s="4"/>
      <c r="F1" s="4"/>
      <c r="G1" s="4"/>
    </row>
    <row r="2" customFormat="false" ht="24.45" hidden="false" customHeight="false" outlineLevel="0" collapsed="false">
      <c r="A2" s="5" t="s">
        <v>1</v>
      </c>
      <c r="B2" s="5"/>
      <c r="C2" s="5"/>
      <c r="D2" s="5"/>
      <c r="E2" s="5"/>
      <c r="F2" s="5"/>
      <c r="G2" s="5"/>
    </row>
    <row r="3" customFormat="false" ht="26.15" hidden="false" customHeight="false" outlineLevel="0" collapsed="false">
      <c r="A3" s="6" t="s">
        <v>2</v>
      </c>
      <c r="B3" s="7" t="s">
        <v>3</v>
      </c>
      <c r="C3" s="8" t="s">
        <v>4</v>
      </c>
      <c r="D3" s="9" t="s">
        <v>5</v>
      </c>
      <c r="E3" s="10" t="s">
        <v>6</v>
      </c>
      <c r="F3" s="11" t="s">
        <v>7</v>
      </c>
      <c r="G3" s="11" t="s">
        <v>8</v>
      </c>
    </row>
    <row r="4" customFormat="false" ht="13.8" hidden="false" customHeight="false" outlineLevel="0" collapsed="false">
      <c r="A4" s="12" t="s">
        <v>9</v>
      </c>
      <c r="B4" s="13" t="s">
        <v>10</v>
      </c>
      <c r="C4" s="13"/>
      <c r="D4" s="13"/>
      <c r="E4" s="13"/>
      <c r="F4" s="13"/>
      <c r="G4" s="13"/>
      <c r="H4" s="3" t="n">
        <f aca="false">H5+H10+H12</f>
        <v>6</v>
      </c>
      <c r="I4" s="3" t="n">
        <f aca="false">I5+I10+I12</f>
        <v>12</v>
      </c>
    </row>
    <row r="5" customFormat="false" ht="17.35" hidden="false" customHeight="false" outlineLevel="0" collapsed="false">
      <c r="A5" s="14" t="s">
        <v>11</v>
      </c>
      <c r="B5" s="15" t="s">
        <v>12</v>
      </c>
      <c r="C5" s="15"/>
      <c r="D5" s="15"/>
      <c r="E5" s="15"/>
      <c r="F5" s="15"/>
      <c r="G5" s="15"/>
      <c r="H5" s="3" t="n">
        <f aca="false">SUM(D6:D9)</f>
        <v>4</v>
      </c>
      <c r="I5" s="3" t="n">
        <f aca="false">COUNT(D6:D9)*2</f>
        <v>8</v>
      </c>
    </row>
    <row r="6" customFormat="false" ht="26.15" hidden="false" customHeight="false" outlineLevel="0" collapsed="false">
      <c r="A6" s="14" t="s">
        <v>13</v>
      </c>
      <c r="B6" s="16" t="s">
        <v>14</v>
      </c>
      <c r="C6" s="17" t="s">
        <v>15</v>
      </c>
      <c r="D6" s="18" t="n">
        <v>1</v>
      </c>
      <c r="E6" s="19" t="s">
        <v>16</v>
      </c>
      <c r="F6" s="20" t="s">
        <v>17</v>
      </c>
      <c r="G6" s="21"/>
    </row>
    <row r="7" customFormat="false" ht="59.25" hidden="false" customHeight="true" outlineLevel="0" collapsed="false">
      <c r="A7" s="14" t="s">
        <v>18</v>
      </c>
      <c r="B7" s="16" t="s">
        <v>19</v>
      </c>
      <c r="C7" s="17" t="s">
        <v>20</v>
      </c>
      <c r="D7" s="18" t="n">
        <v>1</v>
      </c>
      <c r="E7" s="19" t="s">
        <v>21</v>
      </c>
      <c r="F7" s="21"/>
      <c r="G7" s="21"/>
    </row>
    <row r="8" customFormat="false" ht="78.75" hidden="false" customHeight="true" outlineLevel="0" collapsed="false">
      <c r="A8" s="14"/>
      <c r="B8" s="16"/>
      <c r="C8" s="17" t="s">
        <v>22</v>
      </c>
      <c r="D8" s="18" t="n">
        <v>1</v>
      </c>
      <c r="E8" s="19"/>
      <c r="F8" s="21"/>
      <c r="G8" s="21"/>
    </row>
    <row r="9" customFormat="false" ht="97.5" hidden="false" customHeight="true" outlineLevel="0" collapsed="false">
      <c r="A9" s="14" t="s">
        <v>9</v>
      </c>
      <c r="B9" s="16"/>
      <c r="C9" s="17" t="s">
        <v>23</v>
      </c>
      <c r="D9" s="18" t="n">
        <v>1</v>
      </c>
      <c r="E9" s="19" t="s">
        <v>21</v>
      </c>
      <c r="F9" s="20" t="s">
        <v>24</v>
      </c>
      <c r="G9" s="21"/>
    </row>
    <row r="10" customFormat="false" ht="17.35" hidden="false" customHeight="false" outlineLevel="0" collapsed="false">
      <c r="A10" s="14" t="s">
        <v>25</v>
      </c>
      <c r="B10" s="15" t="s">
        <v>26</v>
      </c>
      <c r="C10" s="15"/>
      <c r="D10" s="15"/>
      <c r="E10" s="15"/>
      <c r="F10" s="15"/>
      <c r="G10" s="15"/>
      <c r="H10" s="3" t="n">
        <f aca="false">SUM(D11)</f>
        <v>1</v>
      </c>
      <c r="I10" s="3" t="n">
        <f aca="false">COUNT(D11)*2</f>
        <v>2</v>
      </c>
    </row>
    <row r="11" customFormat="false" ht="34.65" hidden="false" customHeight="false" outlineLevel="0" collapsed="false">
      <c r="A11" s="14" t="s">
        <v>27</v>
      </c>
      <c r="B11" s="22" t="s">
        <v>28</v>
      </c>
      <c r="C11" s="23" t="s">
        <v>29</v>
      </c>
      <c r="D11" s="18" t="n">
        <v>1</v>
      </c>
      <c r="E11" s="19" t="s">
        <v>21</v>
      </c>
      <c r="F11" s="21"/>
      <c r="G11" s="21"/>
    </row>
    <row r="12" customFormat="false" ht="17.35" hidden="false" customHeight="false" outlineLevel="0" collapsed="false">
      <c r="A12" s="14" t="s">
        <v>30</v>
      </c>
      <c r="B12" s="15" t="s">
        <v>31</v>
      </c>
      <c r="C12" s="15"/>
      <c r="D12" s="15"/>
      <c r="E12" s="15"/>
      <c r="F12" s="15"/>
      <c r="G12" s="15"/>
      <c r="H12" s="3" t="n">
        <f aca="false">SUM(D13)</f>
        <v>1</v>
      </c>
      <c r="I12" s="3" t="n">
        <f aca="false">COUNT(D13)*2</f>
        <v>2</v>
      </c>
    </row>
    <row r="13" customFormat="false" ht="51.05" hidden="false" customHeight="false" outlineLevel="0" collapsed="false">
      <c r="A13" s="14" t="s">
        <v>32</v>
      </c>
      <c r="B13" s="16" t="s">
        <v>33</v>
      </c>
      <c r="C13" s="17" t="s">
        <v>34</v>
      </c>
      <c r="D13" s="18" t="n">
        <v>1</v>
      </c>
      <c r="E13" s="19" t="s">
        <v>16</v>
      </c>
      <c r="F13" s="21"/>
      <c r="G13" s="21"/>
    </row>
    <row r="14" customFormat="false" ht="13.8" hidden="false" customHeight="false" outlineLevel="0" collapsed="false">
      <c r="A14" s="24" t="s">
        <v>9</v>
      </c>
      <c r="B14" s="13" t="s">
        <v>35</v>
      </c>
      <c r="C14" s="13"/>
      <c r="D14" s="13"/>
      <c r="E14" s="13"/>
      <c r="F14" s="13"/>
      <c r="G14" s="13"/>
      <c r="H14" s="3" t="n">
        <f aca="false">H15+H21+H23</f>
        <v>9</v>
      </c>
      <c r="I14" s="3" t="n">
        <f aca="false">I15+I21+I23</f>
        <v>18</v>
      </c>
    </row>
    <row r="15" customFormat="false" ht="39" hidden="false" customHeight="true" outlineLevel="0" collapsed="false">
      <c r="A15" s="25" t="s">
        <v>36</v>
      </c>
      <c r="B15" s="26" t="s">
        <v>37</v>
      </c>
      <c r="C15" s="26"/>
      <c r="D15" s="26"/>
      <c r="E15" s="26"/>
      <c r="F15" s="26"/>
      <c r="G15" s="26"/>
      <c r="H15" s="3" t="n">
        <f aca="false">SUM(D16:D20)</f>
        <v>5</v>
      </c>
      <c r="I15" s="3" t="n">
        <f aca="false">COUNT(D16:D20)*2</f>
        <v>10</v>
      </c>
    </row>
    <row r="16" customFormat="false" ht="34.65" hidden="false" customHeight="false" outlineLevel="0" collapsed="false">
      <c r="A16" s="14" t="s">
        <v>38</v>
      </c>
      <c r="B16" s="27" t="s">
        <v>39</v>
      </c>
      <c r="C16" s="28" t="s">
        <v>40</v>
      </c>
      <c r="D16" s="18" t="n">
        <v>1</v>
      </c>
      <c r="E16" s="19" t="s">
        <v>41</v>
      </c>
      <c r="F16" s="29" t="s">
        <v>42</v>
      </c>
      <c r="G16" s="21"/>
    </row>
    <row r="17" customFormat="false" ht="38.6" hidden="false" customHeight="false" outlineLevel="0" collapsed="false">
      <c r="A17" s="14" t="s">
        <v>43</v>
      </c>
      <c r="B17" s="27" t="s">
        <v>44</v>
      </c>
      <c r="C17" s="28" t="s">
        <v>45</v>
      </c>
      <c r="D17" s="18" t="n">
        <v>1</v>
      </c>
      <c r="E17" s="19" t="s">
        <v>41</v>
      </c>
      <c r="F17" s="21"/>
      <c r="G17" s="21"/>
    </row>
    <row r="18" customFormat="false" ht="38.6" hidden="false" customHeight="false" outlineLevel="0" collapsed="false">
      <c r="A18" s="14" t="s">
        <v>46</v>
      </c>
      <c r="B18" s="27" t="s">
        <v>47</v>
      </c>
      <c r="C18" s="28" t="s">
        <v>48</v>
      </c>
      <c r="D18" s="18" t="n">
        <v>1</v>
      </c>
      <c r="E18" s="19" t="s">
        <v>41</v>
      </c>
      <c r="F18" s="21"/>
      <c r="G18" s="21"/>
    </row>
    <row r="19" customFormat="false" ht="51.05" hidden="false" customHeight="false" outlineLevel="0" collapsed="false">
      <c r="A19" s="14" t="s">
        <v>49</v>
      </c>
      <c r="B19" s="27" t="s">
        <v>50</v>
      </c>
      <c r="C19" s="28" t="s">
        <v>51</v>
      </c>
      <c r="D19" s="18" t="n">
        <v>1</v>
      </c>
      <c r="E19" s="19" t="s">
        <v>41</v>
      </c>
      <c r="F19" s="21"/>
      <c r="G19" s="21"/>
    </row>
    <row r="20" customFormat="false" ht="38.6" hidden="false" customHeight="false" outlineLevel="0" collapsed="false">
      <c r="A20" s="14" t="s">
        <v>52</v>
      </c>
      <c r="B20" s="27" t="s">
        <v>53</v>
      </c>
      <c r="C20" s="30" t="s">
        <v>54</v>
      </c>
      <c r="D20" s="18" t="n">
        <v>1</v>
      </c>
      <c r="E20" s="19" t="s">
        <v>41</v>
      </c>
      <c r="F20" s="21"/>
      <c r="G20" s="21"/>
    </row>
    <row r="21" customFormat="false" ht="45.75" hidden="false" customHeight="true" outlineLevel="0" collapsed="false">
      <c r="A21" s="14" t="s">
        <v>55</v>
      </c>
      <c r="B21" s="26" t="s">
        <v>56</v>
      </c>
      <c r="C21" s="26"/>
      <c r="D21" s="26"/>
      <c r="E21" s="26"/>
      <c r="F21" s="26"/>
      <c r="G21" s="26"/>
      <c r="H21" s="3" t="n">
        <f aca="false">SUM(D22)</f>
        <v>1</v>
      </c>
      <c r="I21" s="3" t="n">
        <f aca="false">COUNT(D22)*2</f>
        <v>2</v>
      </c>
    </row>
    <row r="22" customFormat="false" ht="51.05" hidden="false" customHeight="false" outlineLevel="0" collapsed="false">
      <c r="A22" s="14" t="s">
        <v>57</v>
      </c>
      <c r="B22" s="16" t="s">
        <v>58</v>
      </c>
      <c r="C22" s="30" t="s">
        <v>59</v>
      </c>
      <c r="D22" s="18" t="n">
        <v>1</v>
      </c>
      <c r="E22" s="19" t="s">
        <v>60</v>
      </c>
      <c r="F22" s="21"/>
      <c r="G22" s="21"/>
    </row>
    <row r="23" customFormat="false" ht="41.25" hidden="false" customHeight="true" outlineLevel="0" collapsed="false">
      <c r="A23" s="14" t="s">
        <v>61</v>
      </c>
      <c r="B23" s="26" t="s">
        <v>62</v>
      </c>
      <c r="C23" s="26"/>
      <c r="D23" s="26"/>
      <c r="E23" s="26"/>
      <c r="F23" s="26"/>
      <c r="G23" s="26"/>
      <c r="H23" s="3" t="n">
        <f aca="false">SUM(D24:D26)</f>
        <v>3</v>
      </c>
      <c r="I23" s="3" t="n">
        <f aca="false">COUNT(D24:D26)*2</f>
        <v>6</v>
      </c>
    </row>
    <row r="24" customFormat="false" ht="63.45" hidden="false" customHeight="false" outlineLevel="0" collapsed="false">
      <c r="A24" s="14" t="s">
        <v>63</v>
      </c>
      <c r="B24" s="16" t="s">
        <v>64</v>
      </c>
      <c r="C24" s="28" t="s">
        <v>65</v>
      </c>
      <c r="D24" s="18" t="n">
        <v>1</v>
      </c>
      <c r="E24" s="19" t="s">
        <v>66</v>
      </c>
      <c r="F24" s="21"/>
      <c r="G24" s="21"/>
    </row>
    <row r="25" customFormat="false" ht="45.8" hidden="false" customHeight="false" outlineLevel="0" collapsed="false">
      <c r="A25" s="14" t="s">
        <v>67</v>
      </c>
      <c r="B25" s="16" t="s">
        <v>68</v>
      </c>
      <c r="C25" s="30" t="s">
        <v>69</v>
      </c>
      <c r="D25" s="18" t="n">
        <v>1</v>
      </c>
      <c r="E25" s="19" t="s">
        <v>66</v>
      </c>
      <c r="F25" s="21"/>
      <c r="G25" s="21"/>
    </row>
    <row r="26" customFormat="false" ht="51.05" hidden="false" customHeight="false" outlineLevel="0" collapsed="false">
      <c r="A26" s="14" t="s">
        <v>70</v>
      </c>
      <c r="B26" s="16" t="s">
        <v>71</v>
      </c>
      <c r="C26" s="28" t="s">
        <v>72</v>
      </c>
      <c r="D26" s="18" t="n">
        <v>1</v>
      </c>
      <c r="E26" s="19" t="s">
        <v>73</v>
      </c>
      <c r="F26" s="21"/>
      <c r="G26" s="21"/>
    </row>
    <row r="27" customFormat="false" ht="24.75" hidden="false" customHeight="true" outlineLevel="0" collapsed="false">
      <c r="A27" s="24" t="s">
        <v>9</v>
      </c>
      <c r="B27" s="31" t="s">
        <v>74</v>
      </c>
      <c r="C27" s="31"/>
      <c r="D27" s="31"/>
      <c r="E27" s="31"/>
      <c r="F27" s="31"/>
      <c r="G27" s="31"/>
      <c r="H27" s="3" t="n">
        <f aca="false">H28+H33+H42+H48+H51</f>
        <v>21</v>
      </c>
      <c r="I27" s="3" t="n">
        <f aca="false">I28+I33+I42+I48+I51</f>
        <v>42</v>
      </c>
    </row>
    <row r="28" customFormat="false" ht="42" hidden="false" customHeight="true" outlineLevel="0" collapsed="false">
      <c r="A28" s="14" t="s">
        <v>75</v>
      </c>
      <c r="B28" s="32" t="s">
        <v>76</v>
      </c>
      <c r="C28" s="32"/>
      <c r="D28" s="32"/>
      <c r="E28" s="32"/>
      <c r="F28" s="32"/>
      <c r="G28" s="32"/>
      <c r="H28" s="3" t="n">
        <f aca="false">SUM(D29:D32)</f>
        <v>4</v>
      </c>
      <c r="I28" s="3" t="n">
        <f aca="false">COUNT(D29:D32)*2</f>
        <v>8</v>
      </c>
    </row>
    <row r="29" customFormat="false" ht="38.6" hidden="false" customHeight="false" outlineLevel="0" collapsed="false">
      <c r="A29" s="14" t="s">
        <v>77</v>
      </c>
      <c r="B29" s="16" t="s">
        <v>78</v>
      </c>
      <c r="C29" s="17" t="s">
        <v>79</v>
      </c>
      <c r="D29" s="18" t="n">
        <v>1</v>
      </c>
      <c r="E29" s="19" t="s">
        <v>41</v>
      </c>
      <c r="F29" s="20" t="s">
        <v>80</v>
      </c>
      <c r="G29" s="21"/>
    </row>
    <row r="30" customFormat="false" ht="38.6" hidden="false" customHeight="false" outlineLevel="0" collapsed="false">
      <c r="A30" s="14" t="s">
        <v>81</v>
      </c>
      <c r="B30" s="16" t="s">
        <v>82</v>
      </c>
      <c r="C30" s="17" t="s">
        <v>83</v>
      </c>
      <c r="D30" s="18" t="n">
        <v>1</v>
      </c>
      <c r="E30" s="19" t="s">
        <v>41</v>
      </c>
      <c r="F30" s="21"/>
      <c r="G30" s="21"/>
    </row>
    <row r="31" customFormat="false" ht="23.55" hidden="false" customHeight="false" outlineLevel="0" collapsed="false">
      <c r="A31" s="14" t="s">
        <v>9</v>
      </c>
      <c r="B31" s="16"/>
      <c r="C31" s="17" t="s">
        <v>84</v>
      </c>
      <c r="D31" s="18" t="n">
        <v>1</v>
      </c>
      <c r="E31" s="19" t="s">
        <v>41</v>
      </c>
      <c r="F31" s="21"/>
      <c r="G31" s="21"/>
    </row>
    <row r="32" customFormat="false" ht="38.6" hidden="false" customHeight="false" outlineLevel="0" collapsed="false">
      <c r="A32" s="14" t="s">
        <v>85</v>
      </c>
      <c r="B32" s="16" t="s">
        <v>86</v>
      </c>
      <c r="C32" s="28" t="s">
        <v>87</v>
      </c>
      <c r="D32" s="18" t="n">
        <v>1</v>
      </c>
      <c r="E32" s="19" t="s">
        <v>41</v>
      </c>
      <c r="F32" s="21"/>
      <c r="G32" s="21"/>
    </row>
    <row r="33" customFormat="false" ht="43.5" hidden="false" customHeight="true" outlineLevel="0" collapsed="false">
      <c r="A33" s="14" t="s">
        <v>88</v>
      </c>
      <c r="B33" s="26" t="s">
        <v>89</v>
      </c>
      <c r="C33" s="26"/>
      <c r="D33" s="26"/>
      <c r="E33" s="26"/>
      <c r="F33" s="26"/>
      <c r="G33" s="26"/>
      <c r="H33" s="3" t="n">
        <f aca="false">SUM(D34:D41)</f>
        <v>8</v>
      </c>
      <c r="I33" s="3" t="n">
        <f aca="false">COUNT(D34:D41)*2</f>
        <v>16</v>
      </c>
    </row>
    <row r="34" customFormat="false" ht="153" hidden="false" customHeight="true" outlineLevel="0" collapsed="false">
      <c r="A34" s="14" t="s">
        <v>90</v>
      </c>
      <c r="B34" s="33" t="s">
        <v>91</v>
      </c>
      <c r="C34" s="30" t="s">
        <v>92</v>
      </c>
      <c r="D34" s="34" t="n">
        <v>1</v>
      </c>
      <c r="E34" s="19" t="s">
        <v>41</v>
      </c>
      <c r="F34" s="35" t="s">
        <v>93</v>
      </c>
      <c r="G34" s="21"/>
    </row>
    <row r="35" customFormat="false" ht="34.65" hidden="false" customHeight="false" outlineLevel="0" collapsed="false">
      <c r="A35" s="14" t="s">
        <v>94</v>
      </c>
      <c r="B35" s="27" t="s">
        <v>95</v>
      </c>
      <c r="C35" s="17" t="s">
        <v>96</v>
      </c>
      <c r="D35" s="34" t="n">
        <v>1</v>
      </c>
      <c r="E35" s="19" t="s">
        <v>41</v>
      </c>
      <c r="F35" s="21"/>
      <c r="G35" s="21"/>
    </row>
    <row r="36" customFormat="false" ht="34.65" hidden="false" customHeight="false" outlineLevel="0" collapsed="false">
      <c r="A36" s="14" t="s">
        <v>9</v>
      </c>
      <c r="B36" s="27"/>
      <c r="C36" s="17" t="s">
        <v>97</v>
      </c>
      <c r="D36" s="34" t="n">
        <v>1</v>
      </c>
      <c r="E36" s="19" t="s">
        <v>98</v>
      </c>
      <c r="F36" s="21"/>
      <c r="G36" s="21"/>
    </row>
    <row r="37" customFormat="false" ht="38.6" hidden="false" customHeight="false" outlineLevel="0" collapsed="false">
      <c r="A37" s="14" t="s">
        <v>99</v>
      </c>
      <c r="B37" s="33" t="s">
        <v>100</v>
      </c>
      <c r="C37" s="17" t="s">
        <v>101</v>
      </c>
      <c r="D37" s="34" t="n">
        <v>1</v>
      </c>
      <c r="E37" s="19" t="s">
        <v>41</v>
      </c>
      <c r="F37" s="21"/>
      <c r="G37" s="21"/>
    </row>
    <row r="38" customFormat="false" ht="34.65" hidden="false" customHeight="false" outlineLevel="0" collapsed="false">
      <c r="A38" s="14"/>
      <c r="B38" s="33"/>
      <c r="C38" s="17" t="s">
        <v>102</v>
      </c>
      <c r="D38" s="18" t="n">
        <v>1</v>
      </c>
      <c r="E38" s="19" t="s">
        <v>41</v>
      </c>
      <c r="F38" s="21"/>
      <c r="G38" s="21"/>
    </row>
    <row r="39" customFormat="false" ht="34.65" hidden="false" customHeight="false" outlineLevel="0" collapsed="false">
      <c r="A39" s="14" t="s">
        <v>103</v>
      </c>
      <c r="B39" s="33" t="s">
        <v>104</v>
      </c>
      <c r="C39" s="17" t="s">
        <v>105</v>
      </c>
      <c r="D39" s="18" t="n">
        <v>1</v>
      </c>
      <c r="E39" s="19" t="s">
        <v>98</v>
      </c>
      <c r="F39" s="21"/>
      <c r="G39" s="21"/>
    </row>
    <row r="40" customFormat="false" ht="56.9" hidden="false" customHeight="false" outlineLevel="0" collapsed="false">
      <c r="A40" s="14" t="s">
        <v>9</v>
      </c>
      <c r="B40" s="33"/>
      <c r="C40" s="28" t="s">
        <v>106</v>
      </c>
      <c r="D40" s="18" t="n">
        <v>1</v>
      </c>
      <c r="E40" s="19" t="s">
        <v>98</v>
      </c>
      <c r="F40" s="21"/>
      <c r="G40" s="21"/>
    </row>
    <row r="41" customFormat="false" ht="114" hidden="false" customHeight="true" outlineLevel="0" collapsed="false">
      <c r="A41" s="14" t="s">
        <v>107</v>
      </c>
      <c r="B41" s="33" t="s">
        <v>108</v>
      </c>
      <c r="C41" s="30" t="s">
        <v>109</v>
      </c>
      <c r="D41" s="18" t="n">
        <v>1</v>
      </c>
      <c r="E41" s="19" t="s">
        <v>110</v>
      </c>
      <c r="F41" s="21"/>
      <c r="G41" s="21"/>
    </row>
    <row r="42" customFormat="false" ht="40.5" hidden="false" customHeight="true" outlineLevel="0" collapsed="false">
      <c r="A42" s="14" t="s">
        <v>111</v>
      </c>
      <c r="B42" s="32" t="s">
        <v>112</v>
      </c>
      <c r="C42" s="32"/>
      <c r="D42" s="32"/>
      <c r="E42" s="32"/>
      <c r="F42" s="32"/>
      <c r="G42" s="32"/>
      <c r="H42" s="3" t="n">
        <f aca="false">SUM(D43:D47)</f>
        <v>5</v>
      </c>
      <c r="I42" s="3" t="n">
        <f aca="false">COUNT(D43:D47)*2</f>
        <v>10</v>
      </c>
    </row>
    <row r="43" customFormat="false" ht="38.6" hidden="false" customHeight="false" outlineLevel="0" collapsed="false">
      <c r="A43" s="14" t="s">
        <v>113</v>
      </c>
      <c r="B43" s="22" t="s">
        <v>114</v>
      </c>
      <c r="C43" s="17" t="s">
        <v>115</v>
      </c>
      <c r="D43" s="18" t="n">
        <v>1</v>
      </c>
      <c r="E43" s="36" t="s">
        <v>98</v>
      </c>
      <c r="F43" s="20" t="s">
        <v>116</v>
      </c>
      <c r="G43" s="21"/>
    </row>
    <row r="44" customFormat="false" ht="38.6" hidden="false" customHeight="false" outlineLevel="0" collapsed="false">
      <c r="A44" s="14" t="s">
        <v>117</v>
      </c>
      <c r="B44" s="22" t="s">
        <v>118</v>
      </c>
      <c r="C44" s="17" t="s">
        <v>119</v>
      </c>
      <c r="D44" s="18" t="n">
        <v>1</v>
      </c>
      <c r="E44" s="19" t="s">
        <v>110</v>
      </c>
      <c r="F44" s="20" t="s">
        <v>120</v>
      </c>
      <c r="G44" s="21"/>
    </row>
    <row r="45" customFormat="false" ht="26.15" hidden="false" customHeight="false" outlineLevel="0" collapsed="false">
      <c r="A45" s="14" t="s">
        <v>121</v>
      </c>
      <c r="B45" s="22" t="s">
        <v>122</v>
      </c>
      <c r="C45" s="17" t="s">
        <v>123</v>
      </c>
      <c r="D45" s="18" t="n">
        <v>1</v>
      </c>
      <c r="E45" s="19" t="s">
        <v>110</v>
      </c>
      <c r="F45" s="37"/>
      <c r="G45" s="21"/>
    </row>
    <row r="46" customFormat="false" ht="15" hidden="false" customHeight="false" outlineLevel="0" collapsed="false">
      <c r="A46" s="14"/>
      <c r="B46" s="22"/>
      <c r="C46" s="28" t="s">
        <v>124</v>
      </c>
      <c r="D46" s="18" t="n">
        <v>1</v>
      </c>
      <c r="E46" s="19"/>
      <c r="F46" s="21"/>
      <c r="G46" s="21"/>
    </row>
    <row r="47" customFormat="false" ht="26.15" hidden="false" customHeight="false" outlineLevel="0" collapsed="false">
      <c r="A47" s="14" t="s">
        <v>125</v>
      </c>
      <c r="B47" s="22" t="s">
        <v>126</v>
      </c>
      <c r="C47" s="17" t="s">
        <v>127</v>
      </c>
      <c r="D47" s="18" t="n">
        <v>1</v>
      </c>
      <c r="E47" s="19" t="s">
        <v>110</v>
      </c>
      <c r="F47" s="21"/>
      <c r="G47" s="21"/>
    </row>
    <row r="48" customFormat="false" ht="33" hidden="false" customHeight="true" outlineLevel="0" collapsed="false">
      <c r="A48" s="14" t="s">
        <v>128</v>
      </c>
      <c r="B48" s="26" t="s">
        <v>129</v>
      </c>
      <c r="C48" s="26"/>
      <c r="D48" s="26"/>
      <c r="E48" s="26"/>
      <c r="F48" s="26"/>
      <c r="G48" s="26"/>
      <c r="H48" s="3" t="n">
        <f aca="false">SUM(D49:D50)</f>
        <v>2</v>
      </c>
      <c r="I48" s="3" t="n">
        <f aca="false">COUNT(D49:D50)*2</f>
        <v>4</v>
      </c>
    </row>
    <row r="49" customFormat="false" ht="38.6" hidden="false" customHeight="false" outlineLevel="0" collapsed="false">
      <c r="A49" s="14" t="s">
        <v>130</v>
      </c>
      <c r="B49" s="22" t="s">
        <v>131</v>
      </c>
      <c r="C49" s="28" t="s">
        <v>132</v>
      </c>
      <c r="D49" s="18" t="n">
        <v>1</v>
      </c>
      <c r="E49" s="19" t="s">
        <v>133</v>
      </c>
      <c r="F49" s="38" t="s">
        <v>134</v>
      </c>
      <c r="G49" s="21"/>
    </row>
    <row r="50" customFormat="false" ht="38.6" hidden="false" customHeight="false" outlineLevel="0" collapsed="false">
      <c r="A50" s="14" t="s">
        <v>135</v>
      </c>
      <c r="B50" s="22" t="s">
        <v>136</v>
      </c>
      <c r="C50" s="17" t="s">
        <v>137</v>
      </c>
      <c r="D50" s="18" t="n">
        <v>1</v>
      </c>
      <c r="E50" s="19" t="s">
        <v>133</v>
      </c>
      <c r="F50" s="20" t="s">
        <v>138</v>
      </c>
      <c r="G50" s="21"/>
    </row>
    <row r="51" customFormat="false" ht="35.25" hidden="false" customHeight="true" outlineLevel="0" collapsed="false">
      <c r="A51" s="14" t="s">
        <v>139</v>
      </c>
      <c r="B51" s="26" t="s">
        <v>140</v>
      </c>
      <c r="C51" s="26"/>
      <c r="D51" s="26"/>
      <c r="E51" s="26"/>
      <c r="F51" s="26"/>
      <c r="G51" s="26"/>
      <c r="H51" s="3" t="n">
        <f aca="false">SUM(D52:D53)</f>
        <v>2</v>
      </c>
      <c r="I51" s="3" t="n">
        <f aca="false">COUNT(D52:D53)*2</f>
        <v>4</v>
      </c>
    </row>
    <row r="52" customFormat="false" ht="51.05" hidden="false" customHeight="false" outlineLevel="0" collapsed="false">
      <c r="A52" s="14" t="s">
        <v>141</v>
      </c>
      <c r="B52" s="22" t="s">
        <v>142</v>
      </c>
      <c r="C52" s="17" t="s">
        <v>143</v>
      </c>
      <c r="D52" s="18" t="n">
        <v>1</v>
      </c>
      <c r="E52" s="19" t="s">
        <v>144</v>
      </c>
      <c r="F52" s="20" t="s">
        <v>145</v>
      </c>
      <c r="G52" s="21"/>
    </row>
    <row r="53" customFormat="false" ht="56.9" hidden="false" customHeight="false" outlineLevel="0" collapsed="false">
      <c r="A53" s="14" t="s">
        <v>146</v>
      </c>
      <c r="B53" s="22" t="s">
        <v>147</v>
      </c>
      <c r="C53" s="17" t="s">
        <v>148</v>
      </c>
      <c r="D53" s="18" t="n">
        <v>1</v>
      </c>
      <c r="E53" s="19" t="s">
        <v>144</v>
      </c>
      <c r="F53" s="20" t="s">
        <v>149</v>
      </c>
      <c r="G53" s="21"/>
    </row>
    <row r="54" customFormat="false" ht="13.8" hidden="false" customHeight="false" outlineLevel="0" collapsed="false">
      <c r="A54" s="39" t="s">
        <v>9</v>
      </c>
      <c r="B54" s="13" t="s">
        <v>150</v>
      </c>
      <c r="C54" s="13"/>
      <c r="D54" s="13"/>
      <c r="E54" s="13"/>
      <c r="F54" s="13"/>
      <c r="G54" s="13"/>
      <c r="H54" s="3" t="n">
        <f aca="false">H55+H66+H77+H84+H88+H92</f>
        <v>36</v>
      </c>
      <c r="I54" s="3" t="n">
        <f aca="false">I55+I66+I77+I84+I88+I92</f>
        <v>72</v>
      </c>
    </row>
    <row r="55" customFormat="false" ht="40.5" hidden="false" customHeight="true" outlineLevel="0" collapsed="false">
      <c r="A55" s="14" t="s">
        <v>151</v>
      </c>
      <c r="B55" s="26" t="s">
        <v>152</v>
      </c>
      <c r="C55" s="26"/>
      <c r="D55" s="26"/>
      <c r="E55" s="26"/>
      <c r="F55" s="26"/>
      <c r="G55" s="26"/>
      <c r="H55" s="3" t="n">
        <f aca="false">SUM(D56:D65)</f>
        <v>10</v>
      </c>
      <c r="I55" s="3" t="n">
        <f aca="false">COUNT(D56:D65)*2</f>
        <v>20</v>
      </c>
    </row>
    <row r="56" customFormat="false" ht="38.6" hidden="false" customHeight="false" outlineLevel="0" collapsed="false">
      <c r="A56" s="14" t="s">
        <v>153</v>
      </c>
      <c r="B56" s="33" t="s">
        <v>154</v>
      </c>
      <c r="C56" s="30" t="s">
        <v>155</v>
      </c>
      <c r="D56" s="18" t="n">
        <v>1</v>
      </c>
      <c r="E56" s="19" t="s">
        <v>16</v>
      </c>
      <c r="F56" s="20" t="s">
        <v>156</v>
      </c>
      <c r="G56" s="21"/>
    </row>
    <row r="57" customFormat="false" ht="34.65" hidden="false" customHeight="false" outlineLevel="0" collapsed="false">
      <c r="A57" s="14" t="s">
        <v>9</v>
      </c>
      <c r="B57" s="33"/>
      <c r="C57" s="40" t="s">
        <v>157</v>
      </c>
      <c r="D57" s="18" t="n">
        <v>1</v>
      </c>
      <c r="E57" s="19" t="s">
        <v>16</v>
      </c>
      <c r="F57" s="21"/>
      <c r="G57" s="21"/>
    </row>
    <row r="58" customFormat="false" ht="56.9" hidden="false" customHeight="false" outlineLevel="0" collapsed="false">
      <c r="A58" s="14" t="s">
        <v>9</v>
      </c>
      <c r="B58" s="33"/>
      <c r="C58" s="17" t="s">
        <v>158</v>
      </c>
      <c r="D58" s="18" t="n">
        <v>1</v>
      </c>
      <c r="E58" s="36" t="s">
        <v>98</v>
      </c>
      <c r="F58" s="21"/>
      <c r="G58" s="21"/>
    </row>
    <row r="59" customFormat="false" ht="34.65" hidden="false" customHeight="false" outlineLevel="0" collapsed="false">
      <c r="A59" s="14"/>
      <c r="B59" s="33"/>
      <c r="C59" s="30" t="s">
        <v>159</v>
      </c>
      <c r="D59" s="18" t="n">
        <v>1</v>
      </c>
      <c r="E59" s="19" t="s">
        <v>16</v>
      </c>
      <c r="F59" s="21"/>
      <c r="G59" s="21"/>
    </row>
    <row r="60" customFormat="false" ht="34.65" hidden="false" customHeight="false" outlineLevel="0" collapsed="false">
      <c r="A60" s="14"/>
      <c r="B60" s="33"/>
      <c r="C60" s="17" t="s">
        <v>160</v>
      </c>
      <c r="D60" s="18" t="n">
        <v>1</v>
      </c>
      <c r="E60" s="19" t="s">
        <v>16</v>
      </c>
      <c r="F60" s="21"/>
      <c r="G60" s="21"/>
    </row>
    <row r="61" customFormat="false" ht="101.25" hidden="false" customHeight="true" outlineLevel="0" collapsed="false">
      <c r="A61" s="14" t="s">
        <v>161</v>
      </c>
      <c r="B61" s="22" t="s">
        <v>162</v>
      </c>
      <c r="C61" s="30" t="s">
        <v>163</v>
      </c>
      <c r="D61" s="18" t="n">
        <v>1</v>
      </c>
      <c r="E61" s="19" t="s">
        <v>164</v>
      </c>
      <c r="F61" s="20"/>
      <c r="G61" s="21"/>
    </row>
    <row r="62" customFormat="false" ht="93" hidden="false" customHeight="true" outlineLevel="0" collapsed="false">
      <c r="A62" s="14" t="s">
        <v>9</v>
      </c>
      <c r="B62" s="22"/>
      <c r="C62" s="28" t="s">
        <v>165</v>
      </c>
      <c r="D62" s="18" t="n">
        <v>1</v>
      </c>
      <c r="E62" s="19" t="s">
        <v>164</v>
      </c>
      <c r="F62" s="20"/>
      <c r="G62" s="21"/>
    </row>
    <row r="63" customFormat="false" ht="34.65" hidden="false" customHeight="false" outlineLevel="0" collapsed="false">
      <c r="A63" s="14" t="s">
        <v>9</v>
      </c>
      <c r="B63" s="22"/>
      <c r="C63" s="17" t="s">
        <v>166</v>
      </c>
      <c r="D63" s="18" t="n">
        <v>1</v>
      </c>
      <c r="E63" s="19" t="s">
        <v>16</v>
      </c>
      <c r="F63" s="20" t="s">
        <v>167</v>
      </c>
      <c r="G63" s="21"/>
    </row>
    <row r="64" customFormat="false" ht="141" hidden="false" customHeight="true" outlineLevel="0" collapsed="false">
      <c r="A64" s="14" t="s">
        <v>9</v>
      </c>
      <c r="B64" s="22"/>
      <c r="C64" s="23" t="s">
        <v>168</v>
      </c>
      <c r="D64" s="18" t="n">
        <v>1</v>
      </c>
      <c r="E64" s="41" t="s">
        <v>16</v>
      </c>
      <c r="F64" s="42"/>
      <c r="G64" s="21"/>
    </row>
    <row r="65" customFormat="false" ht="45.8" hidden="false" customHeight="false" outlineLevel="0" collapsed="false">
      <c r="A65" s="14" t="s">
        <v>169</v>
      </c>
      <c r="B65" s="22" t="s">
        <v>170</v>
      </c>
      <c r="C65" s="28" t="s">
        <v>171</v>
      </c>
      <c r="D65" s="18" t="n">
        <v>1</v>
      </c>
      <c r="E65" s="19" t="s">
        <v>172</v>
      </c>
      <c r="F65" s="21"/>
      <c r="G65" s="21"/>
    </row>
    <row r="66" customFormat="false" ht="39.75" hidden="false" customHeight="true" outlineLevel="0" collapsed="false">
      <c r="A66" s="14" t="s">
        <v>173</v>
      </c>
      <c r="B66" s="26" t="s">
        <v>174</v>
      </c>
      <c r="C66" s="26"/>
      <c r="D66" s="26"/>
      <c r="E66" s="26"/>
      <c r="F66" s="26"/>
      <c r="G66" s="26"/>
      <c r="H66" s="3" t="n">
        <f aca="false">SUM(D67:D76)</f>
        <v>10</v>
      </c>
      <c r="I66" s="3" t="n">
        <f aca="false">COUNT(D67:D76)*2</f>
        <v>20</v>
      </c>
    </row>
    <row r="67" customFormat="false" ht="51.05" hidden="false" customHeight="false" outlineLevel="0" collapsed="false">
      <c r="A67" s="14" t="s">
        <v>175</v>
      </c>
      <c r="B67" s="22" t="s">
        <v>176</v>
      </c>
      <c r="C67" s="28" t="s">
        <v>177</v>
      </c>
      <c r="D67" s="34" t="n">
        <v>1</v>
      </c>
      <c r="E67" s="19" t="s">
        <v>16</v>
      </c>
      <c r="F67" s="29" t="s">
        <v>178</v>
      </c>
      <c r="G67" s="21"/>
    </row>
    <row r="68" customFormat="false" ht="45.8" hidden="false" customHeight="false" outlineLevel="0" collapsed="false">
      <c r="A68" s="14" t="s">
        <v>179</v>
      </c>
      <c r="B68" s="22" t="s">
        <v>180</v>
      </c>
      <c r="C68" s="17" t="s">
        <v>181</v>
      </c>
      <c r="D68" s="34" t="n">
        <v>1</v>
      </c>
      <c r="E68" s="36" t="s">
        <v>98</v>
      </c>
      <c r="F68" s="21"/>
      <c r="G68" s="21"/>
    </row>
    <row r="69" customFormat="false" ht="56.9" hidden="false" customHeight="false" outlineLevel="0" collapsed="false">
      <c r="A69" s="14"/>
      <c r="B69" s="22"/>
      <c r="C69" s="17" t="s">
        <v>182</v>
      </c>
      <c r="D69" s="34" t="n">
        <v>1</v>
      </c>
      <c r="E69" s="36" t="s">
        <v>98</v>
      </c>
      <c r="F69" s="20" t="s">
        <v>183</v>
      </c>
      <c r="G69" s="21"/>
    </row>
    <row r="70" customFormat="false" ht="38.6" hidden="false" customHeight="false" outlineLevel="0" collapsed="false">
      <c r="A70" s="14" t="s">
        <v>184</v>
      </c>
      <c r="B70" s="22" t="s">
        <v>185</v>
      </c>
      <c r="C70" s="30" t="s">
        <v>186</v>
      </c>
      <c r="D70" s="34" t="n">
        <v>1</v>
      </c>
      <c r="E70" s="19" t="s">
        <v>98</v>
      </c>
      <c r="F70" s="21"/>
      <c r="G70" s="21"/>
    </row>
    <row r="71" customFormat="false" ht="23.55" hidden="false" customHeight="false" outlineLevel="0" collapsed="false">
      <c r="A71" s="14"/>
      <c r="B71" s="22"/>
      <c r="C71" s="40" t="s">
        <v>187</v>
      </c>
      <c r="D71" s="34" t="n">
        <v>1</v>
      </c>
      <c r="E71" s="36" t="s">
        <v>98</v>
      </c>
      <c r="F71" s="21"/>
      <c r="G71" s="21"/>
    </row>
    <row r="72" customFormat="false" ht="23.55" hidden="false" customHeight="false" outlineLevel="0" collapsed="false">
      <c r="A72" s="14"/>
      <c r="B72" s="22"/>
      <c r="C72" s="43" t="s">
        <v>188</v>
      </c>
      <c r="D72" s="34" t="n">
        <v>1</v>
      </c>
      <c r="E72" s="36" t="s">
        <v>189</v>
      </c>
      <c r="F72" s="21"/>
      <c r="G72" s="21"/>
    </row>
    <row r="73" customFormat="false" ht="38.6" hidden="false" customHeight="false" outlineLevel="0" collapsed="false">
      <c r="A73" s="14" t="s">
        <v>190</v>
      </c>
      <c r="B73" s="33" t="s">
        <v>191</v>
      </c>
      <c r="C73" s="17" t="s">
        <v>192</v>
      </c>
      <c r="D73" s="34" t="n">
        <v>1</v>
      </c>
      <c r="E73" s="44" t="s">
        <v>16</v>
      </c>
      <c r="F73" s="21"/>
      <c r="G73" s="21"/>
    </row>
    <row r="74" customFormat="false" ht="34.65" hidden="false" customHeight="false" outlineLevel="0" collapsed="false">
      <c r="A74" s="14" t="s">
        <v>193</v>
      </c>
      <c r="B74" s="20" t="s">
        <v>194</v>
      </c>
      <c r="C74" s="30" t="s">
        <v>195</v>
      </c>
      <c r="D74" s="34" t="n">
        <v>1</v>
      </c>
      <c r="E74" s="19" t="s">
        <v>196</v>
      </c>
      <c r="F74" s="21"/>
      <c r="G74" s="21"/>
    </row>
    <row r="75" customFormat="false" ht="51.05" hidden="false" customHeight="false" outlineLevel="0" collapsed="false">
      <c r="A75" s="14" t="s">
        <v>197</v>
      </c>
      <c r="B75" s="22" t="s">
        <v>198</v>
      </c>
      <c r="C75" s="40" t="s">
        <v>199</v>
      </c>
      <c r="D75" s="34" t="n">
        <v>1</v>
      </c>
      <c r="E75" s="19" t="s">
        <v>16</v>
      </c>
      <c r="F75" s="35" t="s">
        <v>200</v>
      </c>
      <c r="G75" s="21"/>
    </row>
    <row r="76" customFormat="false" ht="15" hidden="false" customHeight="false" outlineLevel="0" collapsed="false">
      <c r="A76" s="14" t="s">
        <v>9</v>
      </c>
      <c r="B76" s="22"/>
      <c r="C76" s="17" t="s">
        <v>201</v>
      </c>
      <c r="D76" s="34" t="n">
        <v>1</v>
      </c>
      <c r="E76" s="19" t="s">
        <v>16</v>
      </c>
      <c r="F76" s="21"/>
      <c r="G76" s="21"/>
    </row>
    <row r="77" customFormat="false" ht="38.25" hidden="false" customHeight="true" outlineLevel="0" collapsed="false">
      <c r="A77" s="14" t="s">
        <v>202</v>
      </c>
      <c r="B77" s="26" t="s">
        <v>203</v>
      </c>
      <c r="C77" s="26"/>
      <c r="D77" s="26"/>
      <c r="E77" s="26"/>
      <c r="F77" s="26"/>
      <c r="G77" s="26"/>
      <c r="H77" s="3" t="n">
        <f aca="false">SUM(D78:D83)</f>
        <v>6</v>
      </c>
      <c r="I77" s="3" t="n">
        <f aca="false">COUNT(D78:D83)*2</f>
        <v>12</v>
      </c>
    </row>
    <row r="78" customFormat="false" ht="26.15" hidden="false" customHeight="false" outlineLevel="0" collapsed="false">
      <c r="A78" s="14" t="s">
        <v>204</v>
      </c>
      <c r="B78" s="16" t="s">
        <v>205</v>
      </c>
      <c r="C78" s="45" t="s">
        <v>206</v>
      </c>
      <c r="D78" s="18" t="n">
        <v>1</v>
      </c>
      <c r="E78" s="19" t="s">
        <v>41</v>
      </c>
      <c r="F78" s="21"/>
      <c r="G78" s="21"/>
    </row>
    <row r="79" customFormat="false" ht="23.55" hidden="false" customHeight="false" outlineLevel="0" collapsed="false">
      <c r="A79" s="14"/>
      <c r="B79" s="16"/>
      <c r="C79" s="28" t="s">
        <v>207</v>
      </c>
      <c r="D79" s="18" t="n">
        <v>1</v>
      </c>
      <c r="E79" s="19" t="s">
        <v>41</v>
      </c>
      <c r="F79" s="21"/>
      <c r="G79" s="21"/>
    </row>
    <row r="80" customFormat="false" ht="26.15" hidden="false" customHeight="false" outlineLevel="0" collapsed="false">
      <c r="A80" s="14" t="s">
        <v>208</v>
      </c>
      <c r="B80" s="16" t="s">
        <v>209</v>
      </c>
      <c r="C80" s="28" t="s">
        <v>210</v>
      </c>
      <c r="D80" s="18" t="n">
        <v>1</v>
      </c>
      <c r="E80" s="19" t="s">
        <v>41</v>
      </c>
      <c r="F80" s="29" t="s">
        <v>211</v>
      </c>
      <c r="G80" s="21"/>
    </row>
    <row r="81" customFormat="false" ht="23.55" hidden="false" customHeight="false" outlineLevel="0" collapsed="false">
      <c r="A81" s="14"/>
      <c r="B81" s="16"/>
      <c r="C81" s="30" t="s">
        <v>212</v>
      </c>
      <c r="D81" s="18" t="n">
        <v>1</v>
      </c>
      <c r="E81" s="19" t="s">
        <v>41</v>
      </c>
      <c r="F81" s="35"/>
      <c r="G81" s="21"/>
    </row>
    <row r="82" customFormat="false" ht="38.6" hidden="false" customHeight="false" outlineLevel="0" collapsed="false">
      <c r="A82" s="14" t="s">
        <v>213</v>
      </c>
      <c r="B82" s="16" t="s">
        <v>214</v>
      </c>
      <c r="C82" s="17" t="s">
        <v>215</v>
      </c>
      <c r="D82" s="18" t="n">
        <v>1</v>
      </c>
      <c r="E82" s="19" t="s">
        <v>41</v>
      </c>
      <c r="F82" s="21"/>
      <c r="G82" s="21"/>
    </row>
    <row r="83" customFormat="false" ht="56.9" hidden="false" customHeight="false" outlineLevel="0" collapsed="false">
      <c r="A83" s="14" t="s">
        <v>216</v>
      </c>
      <c r="B83" s="22" t="s">
        <v>217</v>
      </c>
      <c r="C83" s="17" t="s">
        <v>218</v>
      </c>
      <c r="D83" s="18" t="n">
        <v>1</v>
      </c>
      <c r="E83" s="19" t="s">
        <v>41</v>
      </c>
      <c r="F83" s="20" t="s">
        <v>219</v>
      </c>
      <c r="G83" s="21"/>
    </row>
    <row r="84" customFormat="false" ht="41.25" hidden="false" customHeight="true" outlineLevel="0" collapsed="false">
      <c r="A84" s="14" t="s">
        <v>220</v>
      </c>
      <c r="B84" s="32" t="s">
        <v>221</v>
      </c>
      <c r="C84" s="32"/>
      <c r="D84" s="32"/>
      <c r="E84" s="32"/>
      <c r="F84" s="32"/>
      <c r="G84" s="32"/>
      <c r="H84" s="3" t="n">
        <f aca="false">SUM(D85:D87)</f>
        <v>3</v>
      </c>
      <c r="I84" s="3" t="n">
        <f aca="false">COUNT(D85:D87)*2</f>
        <v>6</v>
      </c>
    </row>
    <row r="85" customFormat="false" ht="51.05" hidden="false" customHeight="false" outlineLevel="0" collapsed="false">
      <c r="A85" s="14" t="s">
        <v>222</v>
      </c>
      <c r="B85" s="16" t="s">
        <v>223</v>
      </c>
      <c r="C85" s="30" t="s">
        <v>224</v>
      </c>
      <c r="D85" s="18" t="n">
        <v>1</v>
      </c>
      <c r="E85" s="19" t="s">
        <v>172</v>
      </c>
      <c r="F85" s="21"/>
      <c r="G85" s="21"/>
    </row>
    <row r="86" customFormat="false" ht="38.6" hidden="false" customHeight="false" outlineLevel="0" collapsed="false">
      <c r="A86" s="14" t="s">
        <v>225</v>
      </c>
      <c r="B86" s="16" t="s">
        <v>226</v>
      </c>
      <c r="C86" s="28" t="s">
        <v>227</v>
      </c>
      <c r="D86" s="18" t="n">
        <v>1</v>
      </c>
      <c r="E86" s="19" t="s">
        <v>172</v>
      </c>
      <c r="F86" s="21"/>
      <c r="G86" s="21"/>
    </row>
    <row r="87" customFormat="false" ht="15" hidden="false" customHeight="false" outlineLevel="0" collapsed="false">
      <c r="A87" s="14"/>
      <c r="B87" s="16"/>
      <c r="C87" s="30" t="s">
        <v>228</v>
      </c>
      <c r="D87" s="18" t="n">
        <v>1</v>
      </c>
      <c r="E87" s="19" t="s">
        <v>172</v>
      </c>
      <c r="F87" s="21"/>
      <c r="G87" s="21"/>
    </row>
    <row r="88" customFormat="false" ht="38.25" hidden="false" customHeight="true" outlineLevel="0" collapsed="false">
      <c r="A88" s="14" t="s">
        <v>229</v>
      </c>
      <c r="B88" s="26" t="s">
        <v>230</v>
      </c>
      <c r="C88" s="26"/>
      <c r="D88" s="26"/>
      <c r="E88" s="26"/>
      <c r="F88" s="26"/>
      <c r="G88" s="26"/>
      <c r="H88" s="3" t="n">
        <f aca="false">SUM(D89:D91)</f>
        <v>3</v>
      </c>
      <c r="I88" s="3" t="n">
        <f aca="false">COUNT(D89:D91)*2</f>
        <v>6</v>
      </c>
    </row>
    <row r="89" customFormat="false" ht="51.05" hidden="false" customHeight="false" outlineLevel="0" collapsed="false">
      <c r="A89" s="14" t="s">
        <v>231</v>
      </c>
      <c r="B89" s="22" t="s">
        <v>232</v>
      </c>
      <c r="C89" s="23" t="s">
        <v>233</v>
      </c>
      <c r="D89" s="18" t="n">
        <v>1</v>
      </c>
      <c r="E89" s="19" t="s">
        <v>189</v>
      </c>
      <c r="F89" s="21"/>
      <c r="G89" s="21"/>
    </row>
    <row r="90" customFormat="false" ht="23.55" hidden="false" customHeight="false" outlineLevel="0" collapsed="false">
      <c r="A90" s="14"/>
      <c r="B90" s="33"/>
      <c r="C90" s="17" t="s">
        <v>234</v>
      </c>
      <c r="D90" s="18" t="n">
        <v>1</v>
      </c>
      <c r="E90" s="19" t="s">
        <v>235</v>
      </c>
      <c r="F90" s="21"/>
      <c r="G90" s="21"/>
    </row>
    <row r="91" customFormat="false" ht="63" hidden="false" customHeight="true" outlineLevel="0" collapsed="false">
      <c r="A91" s="14"/>
      <c r="B91" s="37"/>
      <c r="C91" s="46" t="s">
        <v>236</v>
      </c>
      <c r="D91" s="18" t="n">
        <v>1</v>
      </c>
      <c r="E91" s="19" t="s">
        <v>189</v>
      </c>
      <c r="F91" s="21"/>
      <c r="G91" s="21"/>
    </row>
    <row r="92" customFormat="false" ht="42.75" hidden="false" customHeight="true" outlineLevel="0" collapsed="false">
      <c r="A92" s="14" t="s">
        <v>237</v>
      </c>
      <c r="B92" s="26" t="s">
        <v>238</v>
      </c>
      <c r="C92" s="26"/>
      <c r="D92" s="26"/>
      <c r="E92" s="26"/>
      <c r="F92" s="26"/>
      <c r="G92" s="26"/>
      <c r="H92" s="3" t="n">
        <f aca="false">SUM(D93:D96)</f>
        <v>4</v>
      </c>
      <c r="I92" s="3" t="n">
        <f aca="false">COUNT(D93:D96)*2</f>
        <v>8</v>
      </c>
    </row>
    <row r="93" customFormat="false" ht="38.6" hidden="false" customHeight="false" outlineLevel="0" collapsed="false">
      <c r="A93" s="14" t="s">
        <v>239</v>
      </c>
      <c r="B93" s="22" t="s">
        <v>240</v>
      </c>
      <c r="C93" s="47" t="s">
        <v>241</v>
      </c>
      <c r="D93" s="18" t="n">
        <v>1</v>
      </c>
      <c r="E93" s="19" t="s">
        <v>242</v>
      </c>
      <c r="F93" s="21"/>
      <c r="G93" s="21"/>
    </row>
    <row r="94" customFormat="false" ht="51.05" hidden="false" customHeight="false" outlineLevel="0" collapsed="false">
      <c r="A94" s="14" t="s">
        <v>243</v>
      </c>
      <c r="B94" s="22" t="s">
        <v>244</v>
      </c>
      <c r="C94" s="30" t="s">
        <v>245</v>
      </c>
      <c r="D94" s="18" t="n">
        <v>1</v>
      </c>
      <c r="E94" s="19" t="s">
        <v>235</v>
      </c>
      <c r="F94" s="35" t="s">
        <v>246</v>
      </c>
      <c r="G94" s="21"/>
    </row>
    <row r="95" customFormat="false" ht="23.55" hidden="false" customHeight="false" outlineLevel="0" collapsed="false">
      <c r="A95" s="14"/>
      <c r="B95" s="22"/>
      <c r="C95" s="30" t="s">
        <v>247</v>
      </c>
      <c r="D95" s="18" t="n">
        <v>1</v>
      </c>
      <c r="E95" s="19" t="s">
        <v>242</v>
      </c>
      <c r="F95" s="48"/>
      <c r="G95" s="21"/>
    </row>
    <row r="96" customFormat="false" ht="63.45" hidden="false" customHeight="false" outlineLevel="0" collapsed="false">
      <c r="A96" s="14" t="s">
        <v>248</v>
      </c>
      <c r="B96" s="22" t="s">
        <v>249</v>
      </c>
      <c r="C96" s="28" t="s">
        <v>250</v>
      </c>
      <c r="D96" s="18" t="n">
        <v>1</v>
      </c>
      <c r="E96" s="19" t="s">
        <v>41</v>
      </c>
      <c r="F96" s="20"/>
      <c r="G96" s="21"/>
    </row>
    <row r="97" customFormat="false" ht="17.35" hidden="false" customHeight="false" outlineLevel="0" collapsed="false">
      <c r="A97" s="39" t="s">
        <v>9</v>
      </c>
      <c r="B97" s="49" t="s">
        <v>251</v>
      </c>
      <c r="C97" s="49"/>
      <c r="D97" s="49"/>
      <c r="E97" s="49"/>
      <c r="F97" s="49"/>
      <c r="G97" s="49"/>
      <c r="H97" s="3" t="n">
        <f aca="false">H98+H101+H106+H108</f>
        <v>26</v>
      </c>
      <c r="I97" s="3" t="n">
        <f aca="false">I98+I101+I106+I108</f>
        <v>52</v>
      </c>
    </row>
    <row r="98" customFormat="false" ht="41.25" hidden="false" customHeight="true" outlineLevel="0" collapsed="false">
      <c r="A98" s="14" t="s">
        <v>252</v>
      </c>
      <c r="B98" s="26" t="s">
        <v>253</v>
      </c>
      <c r="C98" s="26"/>
      <c r="D98" s="26"/>
      <c r="E98" s="26"/>
      <c r="F98" s="26"/>
      <c r="G98" s="26"/>
      <c r="H98" s="3" t="n">
        <f aca="false">SUM(D99:D100)</f>
        <v>2</v>
      </c>
      <c r="I98" s="3" t="n">
        <f aca="false">COUNT(D99:D100)*2</f>
        <v>4</v>
      </c>
    </row>
    <row r="99" customFormat="false" ht="56.9" hidden="false" customHeight="false" outlineLevel="0" collapsed="false">
      <c r="A99" s="14" t="s">
        <v>254</v>
      </c>
      <c r="B99" s="20" t="s">
        <v>255</v>
      </c>
      <c r="C99" s="47" t="s">
        <v>256</v>
      </c>
      <c r="D99" s="18" t="n">
        <v>1</v>
      </c>
      <c r="E99" s="50" t="s">
        <v>16</v>
      </c>
      <c r="F99" s="21"/>
      <c r="G99" s="21"/>
    </row>
    <row r="100" customFormat="false" ht="26.15" hidden="false" customHeight="false" outlineLevel="0" collapsed="false">
      <c r="A100" s="51" t="s">
        <v>9</v>
      </c>
      <c r="B100" s="22"/>
      <c r="C100" s="47" t="s">
        <v>257</v>
      </c>
      <c r="D100" s="18" t="n">
        <v>1</v>
      </c>
      <c r="E100" s="50" t="s">
        <v>16</v>
      </c>
      <c r="F100" s="21"/>
      <c r="G100" s="21"/>
    </row>
    <row r="101" customFormat="false" ht="40.5" hidden="false" customHeight="true" outlineLevel="0" collapsed="false">
      <c r="A101" s="14" t="s">
        <v>258</v>
      </c>
      <c r="B101" s="26" t="s">
        <v>259</v>
      </c>
      <c r="C101" s="26"/>
      <c r="D101" s="26"/>
      <c r="E101" s="26"/>
      <c r="F101" s="26"/>
      <c r="G101" s="26"/>
      <c r="H101" s="3" t="n">
        <f aca="false">SUM(D102:D105)</f>
        <v>4</v>
      </c>
      <c r="I101" s="3" t="n">
        <f aca="false">COUNT(D102:D105)*2</f>
        <v>8</v>
      </c>
    </row>
    <row r="102" customFormat="false" ht="34.65" hidden="false" customHeight="false" outlineLevel="0" collapsed="false">
      <c r="A102" s="14" t="s">
        <v>260</v>
      </c>
      <c r="B102" s="16" t="s">
        <v>261</v>
      </c>
      <c r="C102" s="28" t="s">
        <v>262</v>
      </c>
      <c r="D102" s="18" t="n">
        <v>1</v>
      </c>
      <c r="E102" s="19" t="s">
        <v>263</v>
      </c>
      <c r="F102" s="20" t="s">
        <v>264</v>
      </c>
      <c r="G102" s="21"/>
    </row>
    <row r="103" customFormat="false" ht="26.15" hidden="false" customHeight="false" outlineLevel="0" collapsed="false">
      <c r="A103" s="14" t="s">
        <v>265</v>
      </c>
      <c r="B103" s="16" t="s">
        <v>266</v>
      </c>
      <c r="C103" s="17" t="s">
        <v>267</v>
      </c>
      <c r="D103" s="18" t="n">
        <v>1</v>
      </c>
      <c r="E103" s="19" t="s">
        <v>189</v>
      </c>
      <c r="F103" s="21"/>
      <c r="G103" s="21"/>
    </row>
    <row r="104" customFormat="false" ht="364.5" hidden="false" customHeight="true" outlineLevel="0" collapsed="false">
      <c r="A104" s="14" t="s">
        <v>9</v>
      </c>
      <c r="B104" s="16"/>
      <c r="C104" s="17" t="s">
        <v>268</v>
      </c>
      <c r="D104" s="18" t="n">
        <v>1</v>
      </c>
      <c r="E104" s="19" t="s">
        <v>189</v>
      </c>
      <c r="F104" s="20" t="s">
        <v>269</v>
      </c>
      <c r="G104" s="21"/>
    </row>
    <row r="105" customFormat="false" ht="38.6" hidden="false" customHeight="false" outlineLevel="0" collapsed="false">
      <c r="A105" s="14" t="s">
        <v>270</v>
      </c>
      <c r="B105" s="16" t="s">
        <v>271</v>
      </c>
      <c r="C105" s="52" t="s">
        <v>272</v>
      </c>
      <c r="D105" s="18" t="n">
        <v>1</v>
      </c>
      <c r="E105" s="19" t="s">
        <v>41</v>
      </c>
      <c r="F105" s="20" t="s">
        <v>273</v>
      </c>
      <c r="G105" s="21"/>
    </row>
    <row r="106" customFormat="false" ht="40.5" hidden="false" customHeight="true" outlineLevel="0" collapsed="false">
      <c r="A106" s="14" t="s">
        <v>274</v>
      </c>
      <c r="B106" s="32" t="s">
        <v>275</v>
      </c>
      <c r="C106" s="32"/>
      <c r="D106" s="32"/>
      <c r="E106" s="32"/>
      <c r="F106" s="32"/>
      <c r="G106" s="32"/>
      <c r="H106" s="3" t="n">
        <f aca="false">SUM(D107)</f>
        <v>1</v>
      </c>
      <c r="I106" s="3" t="n">
        <f aca="false">COUNT(D107)*2</f>
        <v>2</v>
      </c>
    </row>
    <row r="107" customFormat="false" ht="34.65" hidden="false" customHeight="false" outlineLevel="0" collapsed="false">
      <c r="A107" s="14" t="s">
        <v>276</v>
      </c>
      <c r="B107" s="16" t="s">
        <v>277</v>
      </c>
      <c r="C107" s="17" t="s">
        <v>278</v>
      </c>
      <c r="D107" s="18" t="n">
        <v>1</v>
      </c>
      <c r="E107" s="19" t="s">
        <v>16</v>
      </c>
      <c r="F107" s="21"/>
      <c r="G107" s="21"/>
    </row>
    <row r="108" customFormat="false" ht="39.75" hidden="false" customHeight="true" outlineLevel="0" collapsed="false">
      <c r="A108" s="14" t="s">
        <v>279</v>
      </c>
      <c r="B108" s="26" t="s">
        <v>280</v>
      </c>
      <c r="C108" s="26"/>
      <c r="D108" s="26"/>
      <c r="E108" s="26"/>
      <c r="F108" s="26"/>
      <c r="G108" s="26"/>
      <c r="H108" s="3" t="n">
        <f aca="false">SUM(D109:D127)</f>
        <v>19</v>
      </c>
      <c r="I108" s="3" t="n">
        <f aca="false">COUNT(D109:D127)*2</f>
        <v>38</v>
      </c>
    </row>
    <row r="109" customFormat="false" ht="51.05" hidden="false" customHeight="false" outlineLevel="0" collapsed="false">
      <c r="A109" s="14" t="s">
        <v>281</v>
      </c>
      <c r="B109" s="33" t="s">
        <v>282</v>
      </c>
      <c r="C109" s="17" t="s">
        <v>283</v>
      </c>
      <c r="D109" s="18" t="n">
        <v>1</v>
      </c>
      <c r="E109" s="19" t="s">
        <v>235</v>
      </c>
      <c r="F109" s="17"/>
      <c r="G109" s="21"/>
    </row>
    <row r="110" customFormat="false" ht="56.9" hidden="false" customHeight="false" outlineLevel="0" collapsed="false">
      <c r="A110" s="53"/>
      <c r="B110" s="33"/>
      <c r="C110" s="17" t="s">
        <v>284</v>
      </c>
      <c r="D110" s="18" t="n">
        <v>1</v>
      </c>
      <c r="E110" s="19" t="s">
        <v>196</v>
      </c>
      <c r="F110" s="17" t="s">
        <v>285</v>
      </c>
      <c r="G110" s="21"/>
    </row>
    <row r="111" customFormat="false" ht="45.8" hidden="false" customHeight="false" outlineLevel="0" collapsed="false">
      <c r="A111" s="14" t="s">
        <v>286</v>
      </c>
      <c r="B111" s="22" t="s">
        <v>287</v>
      </c>
      <c r="C111" s="17" t="s">
        <v>288</v>
      </c>
      <c r="D111" s="18" t="n">
        <v>1</v>
      </c>
      <c r="E111" s="19" t="s">
        <v>235</v>
      </c>
      <c r="F111" s="17" t="s">
        <v>289</v>
      </c>
      <c r="G111" s="21"/>
    </row>
    <row r="112" customFormat="false" ht="34.65" hidden="false" customHeight="false" outlineLevel="0" collapsed="false">
      <c r="A112" s="53"/>
      <c r="B112" s="22"/>
      <c r="C112" s="17" t="s">
        <v>290</v>
      </c>
      <c r="D112" s="18" t="n">
        <v>1</v>
      </c>
      <c r="E112" s="19" t="s">
        <v>41</v>
      </c>
      <c r="F112" s="54" t="s">
        <v>291</v>
      </c>
      <c r="G112" s="21"/>
    </row>
    <row r="113" customFormat="false" ht="34.65" hidden="false" customHeight="false" outlineLevel="0" collapsed="false">
      <c r="A113" s="53"/>
      <c r="B113" s="22"/>
      <c r="C113" s="55" t="s">
        <v>292</v>
      </c>
      <c r="D113" s="18" t="n">
        <v>1</v>
      </c>
      <c r="E113" s="19" t="s">
        <v>98</v>
      </c>
      <c r="F113" s="55" t="s">
        <v>293</v>
      </c>
      <c r="G113" s="21"/>
    </row>
    <row r="114" customFormat="false" ht="23.55" hidden="false" customHeight="false" outlineLevel="0" collapsed="false">
      <c r="A114" s="53"/>
      <c r="B114" s="22"/>
      <c r="C114" s="17" t="s">
        <v>294</v>
      </c>
      <c r="D114" s="18" t="n">
        <v>1</v>
      </c>
      <c r="E114" s="19" t="s">
        <v>98</v>
      </c>
      <c r="F114" s="54" t="s">
        <v>295</v>
      </c>
      <c r="G114" s="21"/>
    </row>
    <row r="115" customFormat="false" ht="23.55" hidden="false" customHeight="false" outlineLevel="0" collapsed="false">
      <c r="A115" s="53"/>
      <c r="B115" s="22"/>
      <c r="C115" s="17" t="s">
        <v>296</v>
      </c>
      <c r="D115" s="18" t="n">
        <v>1</v>
      </c>
      <c r="E115" s="19" t="s">
        <v>235</v>
      </c>
      <c r="F115" s="54"/>
      <c r="G115" s="21"/>
    </row>
    <row r="116" customFormat="false" ht="34.65" hidden="false" customHeight="false" outlineLevel="0" collapsed="false">
      <c r="A116" s="53"/>
      <c r="B116" s="22"/>
      <c r="C116" s="17" t="s">
        <v>297</v>
      </c>
      <c r="D116" s="18" t="n">
        <v>1</v>
      </c>
      <c r="E116" s="19" t="s">
        <v>235</v>
      </c>
      <c r="F116" s="54"/>
      <c r="G116" s="21"/>
    </row>
    <row r="117" customFormat="false" ht="56.9" hidden="false" customHeight="false" outlineLevel="0" collapsed="false">
      <c r="A117" s="14" t="s">
        <v>9</v>
      </c>
      <c r="B117" s="22"/>
      <c r="C117" s="17" t="s">
        <v>298</v>
      </c>
      <c r="D117" s="18" t="n">
        <v>1</v>
      </c>
      <c r="E117" s="19" t="s">
        <v>235</v>
      </c>
      <c r="F117" s="17" t="s">
        <v>299</v>
      </c>
      <c r="G117" s="21"/>
    </row>
    <row r="118" customFormat="false" ht="38.6" hidden="false" customHeight="false" outlineLevel="0" collapsed="false">
      <c r="A118" s="14" t="s">
        <v>300</v>
      </c>
      <c r="B118" s="22" t="s">
        <v>301</v>
      </c>
      <c r="C118" s="17" t="s">
        <v>302</v>
      </c>
      <c r="D118" s="18" t="n">
        <v>1</v>
      </c>
      <c r="E118" s="19" t="s">
        <v>235</v>
      </c>
      <c r="F118" s="20" t="s">
        <v>303</v>
      </c>
      <c r="G118" s="21"/>
    </row>
    <row r="119" customFormat="false" ht="45.8" hidden="false" customHeight="false" outlineLevel="0" collapsed="false">
      <c r="A119" s="14"/>
      <c r="B119" s="22"/>
      <c r="C119" s="17" t="s">
        <v>304</v>
      </c>
      <c r="D119" s="18" t="n">
        <v>1</v>
      </c>
      <c r="E119" s="19" t="s">
        <v>235</v>
      </c>
      <c r="F119" s="20" t="s">
        <v>305</v>
      </c>
      <c r="G119" s="21"/>
    </row>
    <row r="120" customFormat="false" ht="45.8" hidden="false" customHeight="false" outlineLevel="0" collapsed="false">
      <c r="A120" s="14"/>
      <c r="B120" s="33"/>
      <c r="C120" s="17" t="s">
        <v>306</v>
      </c>
      <c r="D120" s="18" t="n">
        <v>1</v>
      </c>
      <c r="E120" s="19" t="s">
        <v>235</v>
      </c>
      <c r="F120" s="20" t="s">
        <v>307</v>
      </c>
      <c r="G120" s="21"/>
    </row>
    <row r="121" customFormat="false" ht="45.8" hidden="false" customHeight="false" outlineLevel="0" collapsed="false">
      <c r="A121" s="14" t="s">
        <v>308</v>
      </c>
      <c r="B121" s="16" t="s">
        <v>309</v>
      </c>
      <c r="C121" s="17" t="s">
        <v>310</v>
      </c>
      <c r="D121" s="18" t="n">
        <v>1</v>
      </c>
      <c r="E121" s="19" t="s">
        <v>235</v>
      </c>
      <c r="F121" s="20" t="s">
        <v>311</v>
      </c>
      <c r="G121" s="21"/>
    </row>
    <row r="122" customFormat="false" ht="56.9" hidden="false" customHeight="false" outlineLevel="0" collapsed="false">
      <c r="A122" s="14" t="s">
        <v>9</v>
      </c>
      <c r="B122" s="16"/>
      <c r="C122" s="17" t="s">
        <v>312</v>
      </c>
      <c r="D122" s="18" t="n">
        <v>1</v>
      </c>
      <c r="E122" s="19" t="s">
        <v>235</v>
      </c>
      <c r="F122" s="21"/>
      <c r="G122" s="21"/>
    </row>
    <row r="123" customFormat="false" ht="56.9" hidden="false" customHeight="false" outlineLevel="0" collapsed="false">
      <c r="A123" s="14" t="s">
        <v>9</v>
      </c>
      <c r="B123" s="16"/>
      <c r="C123" s="17" t="s">
        <v>313</v>
      </c>
      <c r="D123" s="18" t="n">
        <v>1</v>
      </c>
      <c r="E123" s="19" t="s">
        <v>235</v>
      </c>
      <c r="F123" s="21"/>
      <c r="G123" s="21"/>
    </row>
    <row r="124" customFormat="false" ht="34.65" hidden="false" customHeight="false" outlineLevel="0" collapsed="false">
      <c r="A124" s="14" t="s">
        <v>9</v>
      </c>
      <c r="B124" s="16"/>
      <c r="C124" s="17" t="s">
        <v>314</v>
      </c>
      <c r="D124" s="18" t="n">
        <v>1</v>
      </c>
      <c r="E124" s="19" t="s">
        <v>235</v>
      </c>
      <c r="F124" s="21"/>
      <c r="G124" s="21"/>
    </row>
    <row r="125" customFormat="false" ht="34.65" hidden="false" customHeight="false" outlineLevel="0" collapsed="false">
      <c r="A125" s="14" t="s">
        <v>9</v>
      </c>
      <c r="B125" s="16"/>
      <c r="C125" s="17" t="s">
        <v>315</v>
      </c>
      <c r="D125" s="18" t="n">
        <v>1</v>
      </c>
      <c r="E125" s="19" t="s">
        <v>235</v>
      </c>
      <c r="F125" s="21"/>
      <c r="G125" s="21"/>
    </row>
    <row r="126" customFormat="false" ht="51.05" hidden="false" customHeight="false" outlineLevel="0" collapsed="false">
      <c r="A126" s="14" t="s">
        <v>316</v>
      </c>
      <c r="B126" s="16" t="s">
        <v>317</v>
      </c>
      <c r="C126" s="17" t="s">
        <v>318</v>
      </c>
      <c r="D126" s="18" t="n">
        <v>1</v>
      </c>
      <c r="E126" s="19" t="s">
        <v>235</v>
      </c>
      <c r="F126" s="21"/>
      <c r="G126" s="21"/>
    </row>
    <row r="127" customFormat="false" ht="34.65" hidden="false" customHeight="false" outlineLevel="0" collapsed="false">
      <c r="A127" s="14" t="s">
        <v>9</v>
      </c>
      <c r="B127" s="16"/>
      <c r="C127" s="17" t="s">
        <v>319</v>
      </c>
      <c r="D127" s="18" t="n">
        <v>1</v>
      </c>
      <c r="E127" s="19" t="s">
        <v>235</v>
      </c>
      <c r="F127" s="21"/>
      <c r="G127" s="21"/>
    </row>
    <row r="128" customFormat="false" ht="17.35" hidden="false" customHeight="false" outlineLevel="0" collapsed="false">
      <c r="A128" s="56" t="s">
        <v>9</v>
      </c>
      <c r="B128" s="49" t="s">
        <v>320</v>
      </c>
      <c r="C128" s="49"/>
      <c r="D128" s="49"/>
      <c r="E128" s="49"/>
      <c r="F128" s="49"/>
      <c r="G128" s="49"/>
      <c r="H128" s="3" t="n">
        <f aca="false">H129+H132+H140+H143+H149+H153</f>
        <v>33</v>
      </c>
      <c r="I128" s="3" t="n">
        <f aca="false">I129+I132+I140+I143+I149+I153</f>
        <v>66</v>
      </c>
    </row>
    <row r="129" customFormat="false" ht="39" hidden="false" customHeight="true" outlineLevel="0" collapsed="false">
      <c r="A129" s="25" t="s">
        <v>321</v>
      </c>
      <c r="B129" s="26" t="s">
        <v>322</v>
      </c>
      <c r="C129" s="26"/>
      <c r="D129" s="26"/>
      <c r="E129" s="26"/>
      <c r="F129" s="26"/>
      <c r="G129" s="26"/>
      <c r="H129" s="3" t="n">
        <f aca="false">SUM(D130:D131)</f>
        <v>2</v>
      </c>
      <c r="I129" s="3" t="n">
        <f aca="false">COUNT(D130:D131)*2</f>
        <v>4</v>
      </c>
    </row>
    <row r="130" customFormat="false" ht="38.6" hidden="false" customHeight="false" outlineLevel="0" collapsed="false">
      <c r="A130" s="25" t="s">
        <v>323</v>
      </c>
      <c r="B130" s="22" t="s">
        <v>324</v>
      </c>
      <c r="C130" s="30" t="s">
        <v>325</v>
      </c>
      <c r="D130" s="34" t="n">
        <v>1</v>
      </c>
      <c r="E130" s="36" t="s">
        <v>16</v>
      </c>
      <c r="F130" s="57" t="s">
        <v>326</v>
      </c>
      <c r="G130" s="58"/>
    </row>
    <row r="131" customFormat="false" ht="51.05" hidden="false" customHeight="false" outlineLevel="0" collapsed="false">
      <c r="A131" s="25" t="s">
        <v>327</v>
      </c>
      <c r="B131" s="22" t="s">
        <v>328</v>
      </c>
      <c r="C131" s="59" t="s">
        <v>329</v>
      </c>
      <c r="D131" s="34" t="n">
        <v>1</v>
      </c>
      <c r="E131" s="36" t="s">
        <v>16</v>
      </c>
      <c r="F131" s="20" t="s">
        <v>330</v>
      </c>
      <c r="G131" s="58"/>
    </row>
    <row r="132" customFormat="false" ht="39.75" hidden="false" customHeight="true" outlineLevel="0" collapsed="false">
      <c r="A132" s="25" t="s">
        <v>331</v>
      </c>
      <c r="B132" s="26" t="s">
        <v>332</v>
      </c>
      <c r="C132" s="26"/>
      <c r="D132" s="26"/>
      <c r="E132" s="26"/>
      <c r="F132" s="26"/>
      <c r="G132" s="26"/>
      <c r="H132" s="3" t="n">
        <f aca="false">SUM(D133:D139)</f>
        <v>7</v>
      </c>
      <c r="I132" s="3" t="n">
        <f aca="false">COUNT(D133:D139)*2</f>
        <v>14</v>
      </c>
    </row>
    <row r="133" customFormat="false" ht="26.15" hidden="false" customHeight="false" outlineLevel="0" collapsed="false">
      <c r="A133" s="25" t="s">
        <v>333</v>
      </c>
      <c r="B133" s="22" t="s">
        <v>334</v>
      </c>
      <c r="C133" s="30" t="s">
        <v>335</v>
      </c>
      <c r="D133" s="18" t="n">
        <v>1</v>
      </c>
      <c r="E133" s="36" t="s">
        <v>41</v>
      </c>
      <c r="F133" s="29" t="s">
        <v>336</v>
      </c>
      <c r="G133" s="58"/>
    </row>
    <row r="134" customFormat="false" ht="23.55" hidden="false" customHeight="false" outlineLevel="0" collapsed="false">
      <c r="A134" s="25" t="s">
        <v>9</v>
      </c>
      <c r="B134" s="22"/>
      <c r="C134" s="30" t="s">
        <v>337</v>
      </c>
      <c r="D134" s="18" t="n">
        <v>1</v>
      </c>
      <c r="E134" s="36" t="s">
        <v>172</v>
      </c>
      <c r="F134" s="29" t="s">
        <v>338</v>
      </c>
      <c r="G134" s="58"/>
    </row>
    <row r="135" customFormat="false" ht="34.65" hidden="false" customHeight="false" outlineLevel="0" collapsed="false">
      <c r="A135" s="25" t="s">
        <v>9</v>
      </c>
      <c r="B135" s="22"/>
      <c r="C135" s="30" t="s">
        <v>339</v>
      </c>
      <c r="D135" s="18" t="n">
        <v>1</v>
      </c>
      <c r="E135" s="36" t="s">
        <v>172</v>
      </c>
      <c r="F135" s="29" t="s">
        <v>340</v>
      </c>
      <c r="G135" s="58"/>
    </row>
    <row r="136" customFormat="false" ht="34.65" hidden="false" customHeight="false" outlineLevel="0" collapsed="false">
      <c r="A136" s="25"/>
      <c r="B136" s="22"/>
      <c r="C136" s="30" t="s">
        <v>341</v>
      </c>
      <c r="D136" s="18" t="n">
        <v>1</v>
      </c>
      <c r="E136" s="36" t="s">
        <v>41</v>
      </c>
      <c r="F136" s="29" t="s">
        <v>342</v>
      </c>
      <c r="G136" s="58"/>
    </row>
    <row r="137" customFormat="false" ht="34.65" hidden="false" customHeight="false" outlineLevel="0" collapsed="false">
      <c r="A137" s="25"/>
      <c r="B137" s="22"/>
      <c r="C137" s="40" t="s">
        <v>343</v>
      </c>
      <c r="D137" s="18" t="n">
        <v>1</v>
      </c>
      <c r="E137" s="36" t="s">
        <v>41</v>
      </c>
      <c r="F137" s="57"/>
      <c r="G137" s="58"/>
    </row>
    <row r="138" customFormat="false" ht="38.6" hidden="false" customHeight="false" outlineLevel="0" collapsed="false">
      <c r="A138" s="25" t="s">
        <v>344</v>
      </c>
      <c r="B138" s="22" t="s">
        <v>345</v>
      </c>
      <c r="C138" s="30" t="s">
        <v>346</v>
      </c>
      <c r="D138" s="18" t="n">
        <v>1</v>
      </c>
      <c r="E138" s="36" t="s">
        <v>21</v>
      </c>
      <c r="F138" s="29" t="s">
        <v>347</v>
      </c>
      <c r="G138" s="58"/>
    </row>
    <row r="139" customFormat="false" ht="23.55" hidden="false" customHeight="false" outlineLevel="0" collapsed="false">
      <c r="A139" s="25" t="s">
        <v>9</v>
      </c>
      <c r="B139" s="22"/>
      <c r="C139" s="30" t="s">
        <v>348</v>
      </c>
      <c r="D139" s="18" t="n">
        <v>1</v>
      </c>
      <c r="E139" s="36" t="s">
        <v>242</v>
      </c>
      <c r="F139" s="60"/>
      <c r="G139" s="58"/>
    </row>
    <row r="140" customFormat="false" ht="40.5" hidden="false" customHeight="true" outlineLevel="0" collapsed="false">
      <c r="A140" s="25" t="s">
        <v>349</v>
      </c>
      <c r="B140" s="26" t="s">
        <v>350</v>
      </c>
      <c r="C140" s="26"/>
      <c r="D140" s="26"/>
      <c r="E140" s="26"/>
      <c r="F140" s="26"/>
      <c r="G140" s="26"/>
      <c r="H140" s="3" t="n">
        <f aca="false">SUM(D141:D142)</f>
        <v>2</v>
      </c>
      <c r="I140" s="3" t="n">
        <f aca="false">COUNT(D141:D142)*2</f>
        <v>4</v>
      </c>
    </row>
    <row r="141" customFormat="false" ht="51.05" hidden="false" customHeight="false" outlineLevel="0" collapsed="false">
      <c r="A141" s="25" t="s">
        <v>351</v>
      </c>
      <c r="B141" s="61" t="s">
        <v>352</v>
      </c>
      <c r="C141" s="17" t="s">
        <v>353</v>
      </c>
      <c r="D141" s="18" t="n">
        <v>1</v>
      </c>
      <c r="E141" s="36" t="s">
        <v>172</v>
      </c>
      <c r="F141" s="20" t="s">
        <v>354</v>
      </c>
      <c r="G141" s="58"/>
    </row>
    <row r="142" customFormat="false" ht="15" hidden="false" customHeight="false" outlineLevel="0" collapsed="false">
      <c r="A142" s="25" t="s">
        <v>9</v>
      </c>
      <c r="B142" s="61"/>
      <c r="C142" s="17" t="s">
        <v>355</v>
      </c>
      <c r="D142" s="18" t="n">
        <v>1</v>
      </c>
      <c r="E142" s="36" t="s">
        <v>172</v>
      </c>
      <c r="F142" s="20" t="s">
        <v>356</v>
      </c>
      <c r="G142" s="58"/>
    </row>
    <row r="143" customFormat="false" ht="26.25" hidden="false" customHeight="true" outlineLevel="0" collapsed="false">
      <c r="A143" s="25" t="s">
        <v>357</v>
      </c>
      <c r="B143" s="26" t="s">
        <v>358</v>
      </c>
      <c r="C143" s="26"/>
      <c r="D143" s="26"/>
      <c r="E143" s="26"/>
      <c r="F143" s="26"/>
      <c r="G143" s="26"/>
      <c r="H143" s="3" t="n">
        <f aca="false">SUM(D144:D148)</f>
        <v>5</v>
      </c>
      <c r="I143" s="3" t="n">
        <f aca="false">COUNT(D144:D148)*2</f>
        <v>10</v>
      </c>
    </row>
    <row r="144" customFormat="false" ht="56.9" hidden="false" customHeight="false" outlineLevel="0" collapsed="false">
      <c r="A144" s="25" t="s">
        <v>359</v>
      </c>
      <c r="B144" s="29" t="s">
        <v>360</v>
      </c>
      <c r="C144" s="17" t="s">
        <v>361</v>
      </c>
      <c r="D144" s="18" t="n">
        <v>1</v>
      </c>
      <c r="E144" s="36" t="s">
        <v>21</v>
      </c>
      <c r="F144" s="20" t="s">
        <v>362</v>
      </c>
      <c r="G144" s="58"/>
    </row>
    <row r="145" customFormat="false" ht="23.55" hidden="false" customHeight="false" outlineLevel="0" collapsed="false">
      <c r="A145" s="25" t="s">
        <v>9</v>
      </c>
      <c r="B145" s="29"/>
      <c r="C145" s="17" t="s">
        <v>363</v>
      </c>
      <c r="D145" s="18" t="n">
        <v>1</v>
      </c>
      <c r="E145" s="36" t="s">
        <v>21</v>
      </c>
      <c r="F145" s="21" t="s">
        <v>364</v>
      </c>
      <c r="G145" s="58"/>
    </row>
    <row r="146" customFormat="false" ht="34.65" hidden="false" customHeight="false" outlineLevel="0" collapsed="false">
      <c r="A146" s="25"/>
      <c r="B146" s="29"/>
      <c r="C146" s="17" t="s">
        <v>365</v>
      </c>
      <c r="D146" s="18" t="n">
        <v>1</v>
      </c>
      <c r="E146" s="36" t="s">
        <v>21</v>
      </c>
      <c r="F146" s="57" t="s">
        <v>366</v>
      </c>
      <c r="G146" s="58"/>
    </row>
    <row r="147" customFormat="false" ht="23.55" hidden="false" customHeight="false" outlineLevel="0" collapsed="false">
      <c r="A147" s="25"/>
      <c r="B147" s="29"/>
      <c r="C147" s="62" t="s">
        <v>367</v>
      </c>
      <c r="D147" s="18" t="n">
        <v>1</v>
      </c>
      <c r="E147" s="36" t="s">
        <v>21</v>
      </c>
      <c r="F147" s="29"/>
      <c r="G147" s="58"/>
    </row>
    <row r="148" customFormat="false" ht="45.8" hidden="false" customHeight="false" outlineLevel="0" collapsed="false">
      <c r="A148" s="25" t="s">
        <v>368</v>
      </c>
      <c r="B148" s="29" t="s">
        <v>369</v>
      </c>
      <c r="C148" s="63" t="s">
        <v>370</v>
      </c>
      <c r="D148" s="18" t="n">
        <v>1</v>
      </c>
      <c r="E148" s="36" t="s">
        <v>21</v>
      </c>
      <c r="F148" s="20" t="s">
        <v>371</v>
      </c>
      <c r="G148" s="58"/>
    </row>
    <row r="149" customFormat="false" ht="36" hidden="false" customHeight="true" outlineLevel="0" collapsed="false">
      <c r="A149" s="64" t="s">
        <v>372</v>
      </c>
      <c r="B149" s="26" t="s">
        <v>373</v>
      </c>
      <c r="C149" s="26"/>
      <c r="D149" s="26"/>
      <c r="E149" s="26"/>
      <c r="F149" s="26"/>
      <c r="G149" s="26"/>
      <c r="H149" s="3" t="n">
        <f aca="false">SUM(D150:D152)</f>
        <v>3</v>
      </c>
      <c r="I149" s="3" t="n">
        <f aca="false">COUNT(D150:D152)*2</f>
        <v>6</v>
      </c>
    </row>
    <row r="150" customFormat="false" ht="45.8" hidden="false" customHeight="false" outlineLevel="0" collapsed="false">
      <c r="A150" s="25" t="s">
        <v>374</v>
      </c>
      <c r="B150" s="29" t="s">
        <v>375</v>
      </c>
      <c r="C150" s="30" t="s">
        <v>376</v>
      </c>
      <c r="D150" s="34" t="n">
        <v>1</v>
      </c>
      <c r="E150" s="36" t="s">
        <v>16</v>
      </c>
      <c r="F150" s="60"/>
      <c r="G150" s="58"/>
    </row>
    <row r="151" customFormat="false" ht="34.65" hidden="false" customHeight="false" outlineLevel="0" collapsed="false">
      <c r="A151" s="25"/>
      <c r="B151" s="29"/>
      <c r="C151" s="17" t="s">
        <v>377</v>
      </c>
      <c r="D151" s="34" t="n">
        <v>1</v>
      </c>
      <c r="E151" s="36" t="s">
        <v>16</v>
      </c>
      <c r="F151" s="60"/>
      <c r="G151" s="58"/>
    </row>
    <row r="152" customFormat="false" ht="23.55" hidden="false" customHeight="false" outlineLevel="0" collapsed="false">
      <c r="A152" s="25"/>
      <c r="B152" s="29"/>
      <c r="C152" s="30" t="s">
        <v>378</v>
      </c>
      <c r="D152" s="34" t="n">
        <v>1</v>
      </c>
      <c r="E152" s="36" t="s">
        <v>172</v>
      </c>
      <c r="F152" s="57" t="s">
        <v>379</v>
      </c>
      <c r="G152" s="58"/>
    </row>
    <row r="153" customFormat="false" ht="46.5" hidden="false" customHeight="true" outlineLevel="0" collapsed="false">
      <c r="A153" s="14" t="s">
        <v>380</v>
      </c>
      <c r="B153" s="26" t="s">
        <v>381</v>
      </c>
      <c r="C153" s="26"/>
      <c r="D153" s="26"/>
      <c r="E153" s="26"/>
      <c r="F153" s="26"/>
      <c r="G153" s="26"/>
      <c r="H153" s="3" t="n">
        <f aca="false">SUM(D154:D167)</f>
        <v>14</v>
      </c>
      <c r="I153" s="3" t="n">
        <f aca="false">COUNT(D154:D167)*2</f>
        <v>28</v>
      </c>
    </row>
    <row r="154" customFormat="false" ht="38.6" hidden="false" customHeight="false" outlineLevel="0" collapsed="false">
      <c r="A154" s="25" t="s">
        <v>382</v>
      </c>
      <c r="B154" s="61" t="s">
        <v>383</v>
      </c>
      <c r="C154" s="17" t="s">
        <v>384</v>
      </c>
      <c r="D154" s="18" t="n">
        <v>1</v>
      </c>
      <c r="E154" s="36" t="s">
        <v>41</v>
      </c>
      <c r="F154" s="58"/>
      <c r="G154" s="58"/>
    </row>
    <row r="155" customFormat="false" ht="23.55" hidden="false" customHeight="false" outlineLevel="0" collapsed="false">
      <c r="A155" s="25" t="s">
        <v>9</v>
      </c>
      <c r="B155" s="61"/>
      <c r="C155" s="17" t="s">
        <v>385</v>
      </c>
      <c r="D155" s="18" t="n">
        <v>1</v>
      </c>
      <c r="E155" s="36" t="s">
        <v>41</v>
      </c>
      <c r="F155" s="58"/>
      <c r="G155" s="58"/>
    </row>
    <row r="156" customFormat="false" ht="23.55" hidden="false" customHeight="false" outlineLevel="0" collapsed="false">
      <c r="A156" s="25" t="s">
        <v>9</v>
      </c>
      <c r="B156" s="61"/>
      <c r="C156" s="17" t="s">
        <v>386</v>
      </c>
      <c r="D156" s="18" t="n">
        <v>1</v>
      </c>
      <c r="E156" s="36" t="s">
        <v>172</v>
      </c>
      <c r="F156" s="58"/>
      <c r="G156" s="58"/>
    </row>
    <row r="157" customFormat="false" ht="34.65" hidden="false" customHeight="false" outlineLevel="0" collapsed="false">
      <c r="A157" s="25" t="s">
        <v>9</v>
      </c>
      <c r="B157" s="61"/>
      <c r="C157" s="17" t="s">
        <v>387</v>
      </c>
      <c r="D157" s="18" t="n">
        <v>1</v>
      </c>
      <c r="E157" s="36" t="s">
        <v>41</v>
      </c>
      <c r="F157" s="58"/>
      <c r="G157" s="58"/>
    </row>
    <row r="158" customFormat="false" ht="23.55" hidden="false" customHeight="false" outlineLevel="0" collapsed="false">
      <c r="A158" s="25"/>
      <c r="B158" s="61"/>
      <c r="C158" s="30" t="s">
        <v>388</v>
      </c>
      <c r="D158" s="18" t="n">
        <v>1</v>
      </c>
      <c r="E158" s="36" t="s">
        <v>41</v>
      </c>
      <c r="F158" s="58"/>
      <c r="G158" s="58"/>
    </row>
    <row r="159" customFormat="false" ht="26.15" hidden="false" customHeight="false" outlineLevel="0" collapsed="false">
      <c r="A159" s="25" t="s">
        <v>389</v>
      </c>
      <c r="B159" s="61" t="s">
        <v>390</v>
      </c>
      <c r="C159" s="30" t="s">
        <v>391</v>
      </c>
      <c r="D159" s="18" t="n">
        <v>1</v>
      </c>
      <c r="E159" s="36" t="s">
        <v>41</v>
      </c>
      <c r="F159" s="29" t="s">
        <v>392</v>
      </c>
      <c r="G159" s="58"/>
    </row>
    <row r="160" customFormat="false" ht="34.65" hidden="false" customHeight="false" outlineLevel="0" collapsed="false">
      <c r="A160" s="25" t="s">
        <v>9</v>
      </c>
      <c r="B160" s="61"/>
      <c r="C160" s="30" t="s">
        <v>393</v>
      </c>
      <c r="D160" s="18" t="n">
        <v>1</v>
      </c>
      <c r="E160" s="36" t="s">
        <v>41</v>
      </c>
      <c r="F160" s="29" t="s">
        <v>394</v>
      </c>
      <c r="G160" s="58"/>
    </row>
    <row r="161" customFormat="false" ht="23.55" hidden="false" customHeight="false" outlineLevel="0" collapsed="false">
      <c r="A161" s="25" t="s">
        <v>9</v>
      </c>
      <c r="B161" s="61"/>
      <c r="C161" s="30" t="s">
        <v>395</v>
      </c>
      <c r="D161" s="18" t="n">
        <v>1</v>
      </c>
      <c r="E161" s="36" t="s">
        <v>172</v>
      </c>
      <c r="F161" s="35" t="s">
        <v>396</v>
      </c>
      <c r="G161" s="58"/>
    </row>
    <row r="162" customFormat="false" ht="34.65" hidden="false" customHeight="false" outlineLevel="0" collapsed="false">
      <c r="A162" s="25" t="s">
        <v>9</v>
      </c>
      <c r="B162" s="61"/>
      <c r="C162" s="30" t="s">
        <v>397</v>
      </c>
      <c r="D162" s="18" t="n">
        <v>1</v>
      </c>
      <c r="E162" s="36" t="s">
        <v>242</v>
      </c>
      <c r="F162" s="29" t="s">
        <v>398</v>
      </c>
      <c r="G162" s="58"/>
    </row>
    <row r="163" customFormat="false" ht="23.55" hidden="false" customHeight="false" outlineLevel="0" collapsed="false">
      <c r="A163" s="25"/>
      <c r="B163" s="61"/>
      <c r="C163" s="65" t="s">
        <v>399</v>
      </c>
      <c r="D163" s="18" t="n">
        <v>1</v>
      </c>
      <c r="E163" s="36" t="s">
        <v>172</v>
      </c>
      <c r="F163" s="29"/>
      <c r="G163" s="58"/>
    </row>
    <row r="164" customFormat="false" ht="45.8" hidden="false" customHeight="false" outlineLevel="0" collapsed="false">
      <c r="A164" s="25" t="s">
        <v>9</v>
      </c>
      <c r="B164" s="61"/>
      <c r="C164" s="30" t="s">
        <v>400</v>
      </c>
      <c r="D164" s="18" t="n">
        <v>1</v>
      </c>
      <c r="E164" s="36" t="s">
        <v>242</v>
      </c>
      <c r="F164" s="29" t="s">
        <v>401</v>
      </c>
      <c r="G164" s="58"/>
    </row>
    <row r="165" customFormat="false" ht="38.6" hidden="false" customHeight="false" outlineLevel="0" collapsed="false">
      <c r="A165" s="25" t="s">
        <v>402</v>
      </c>
      <c r="B165" s="61" t="s">
        <v>403</v>
      </c>
      <c r="C165" s="17" t="s">
        <v>404</v>
      </c>
      <c r="D165" s="18" t="n">
        <v>1</v>
      </c>
      <c r="E165" s="66" t="s">
        <v>21</v>
      </c>
      <c r="F165" s="20"/>
      <c r="G165" s="58"/>
    </row>
    <row r="166" customFormat="false" ht="23.55" hidden="false" customHeight="false" outlineLevel="0" collapsed="false">
      <c r="A166" s="25" t="s">
        <v>9</v>
      </c>
      <c r="B166" s="58"/>
      <c r="C166" s="17" t="s">
        <v>405</v>
      </c>
      <c r="D166" s="18" t="n">
        <v>1</v>
      </c>
      <c r="E166" s="66" t="s">
        <v>21</v>
      </c>
      <c r="F166" s="58"/>
      <c r="G166" s="58"/>
    </row>
    <row r="167" customFormat="false" ht="13.8" hidden="false" customHeight="false" outlineLevel="0" collapsed="false">
      <c r="A167" s="25" t="s">
        <v>9</v>
      </c>
      <c r="B167" s="58"/>
      <c r="C167" s="55" t="s">
        <v>406</v>
      </c>
      <c r="D167" s="18" t="n">
        <v>1</v>
      </c>
      <c r="E167" s="36" t="s">
        <v>242</v>
      </c>
      <c r="F167" s="58"/>
      <c r="G167" s="58"/>
    </row>
    <row r="168" customFormat="false" ht="13.8" hidden="false" customHeight="false" outlineLevel="0" collapsed="false">
      <c r="A168" s="51" t="s">
        <v>9</v>
      </c>
      <c r="B168" s="67" t="s">
        <v>407</v>
      </c>
      <c r="C168" s="67"/>
      <c r="D168" s="67"/>
      <c r="E168" s="67"/>
      <c r="F168" s="67"/>
      <c r="G168" s="67"/>
      <c r="H168" s="3" t="n">
        <f aca="false">H169+H171+H176+H190+H195</f>
        <v>26</v>
      </c>
      <c r="I168" s="3" t="n">
        <f aca="false">I169+I171+I176+I190+I195</f>
        <v>52</v>
      </c>
    </row>
    <row r="169" customFormat="false" ht="21.75" hidden="false" customHeight="true" outlineLevel="0" collapsed="false">
      <c r="A169" s="14" t="s">
        <v>408</v>
      </c>
      <c r="B169" s="26" t="s">
        <v>409</v>
      </c>
      <c r="C169" s="26"/>
      <c r="D169" s="26"/>
      <c r="E169" s="26"/>
      <c r="F169" s="26"/>
      <c r="G169" s="26"/>
      <c r="H169" s="3" t="n">
        <f aca="false">SUM(D170)</f>
        <v>1</v>
      </c>
      <c r="I169" s="3" t="n">
        <f aca="false">COUNT(D170)*2</f>
        <v>2</v>
      </c>
    </row>
    <row r="170" customFormat="false" ht="38.6" hidden="false" customHeight="false" outlineLevel="0" collapsed="false">
      <c r="A170" s="14" t="s">
        <v>410</v>
      </c>
      <c r="B170" s="61" t="s">
        <v>411</v>
      </c>
      <c r="C170" s="28" t="s">
        <v>412</v>
      </c>
      <c r="D170" s="18" t="n">
        <v>1</v>
      </c>
      <c r="E170" s="19" t="s">
        <v>189</v>
      </c>
      <c r="F170" s="21"/>
      <c r="G170" s="21"/>
    </row>
    <row r="171" customFormat="false" ht="39.75" hidden="false" customHeight="true" outlineLevel="0" collapsed="false">
      <c r="A171" s="14" t="s">
        <v>413</v>
      </c>
      <c r="B171" s="26" t="s">
        <v>414</v>
      </c>
      <c r="C171" s="26"/>
      <c r="D171" s="26"/>
      <c r="E171" s="26"/>
      <c r="F171" s="26"/>
      <c r="G171" s="26"/>
      <c r="H171" s="3" t="n">
        <f aca="false">SUM(D172:D175)</f>
        <v>4</v>
      </c>
      <c r="I171" s="3" t="n">
        <f aca="false">COUNT(D172:D175)*2</f>
        <v>8</v>
      </c>
    </row>
    <row r="172" customFormat="false" ht="51.05" hidden="false" customHeight="false" outlineLevel="0" collapsed="false">
      <c r="A172" s="14" t="s">
        <v>415</v>
      </c>
      <c r="B172" s="61" t="s">
        <v>416</v>
      </c>
      <c r="C172" s="28" t="s">
        <v>417</v>
      </c>
      <c r="D172" s="18" t="n">
        <v>1</v>
      </c>
      <c r="E172" s="19" t="s">
        <v>16</v>
      </c>
      <c r="F172" s="21"/>
      <c r="G172" s="21"/>
    </row>
    <row r="173" customFormat="false" ht="23.55" hidden="false" customHeight="false" outlineLevel="0" collapsed="false">
      <c r="A173" s="14" t="s">
        <v>9</v>
      </c>
      <c r="B173" s="61"/>
      <c r="C173" s="28" t="s">
        <v>418</v>
      </c>
      <c r="D173" s="18" t="n">
        <v>1</v>
      </c>
      <c r="E173" s="19" t="s">
        <v>16</v>
      </c>
      <c r="F173" s="21"/>
      <c r="G173" s="21"/>
    </row>
    <row r="174" customFormat="false" ht="51.05" hidden="false" customHeight="false" outlineLevel="0" collapsed="false">
      <c r="A174" s="14" t="s">
        <v>419</v>
      </c>
      <c r="B174" s="22" t="s">
        <v>420</v>
      </c>
      <c r="C174" s="68" t="s">
        <v>421</v>
      </c>
      <c r="D174" s="18" t="n">
        <v>1</v>
      </c>
      <c r="E174" s="19" t="s">
        <v>16</v>
      </c>
      <c r="F174" s="21"/>
      <c r="G174" s="21"/>
    </row>
    <row r="175" customFormat="false" ht="38.6" hidden="false" customHeight="false" outlineLevel="0" collapsed="false">
      <c r="A175" s="14" t="s">
        <v>9</v>
      </c>
      <c r="B175" s="21"/>
      <c r="C175" s="68" t="s">
        <v>422</v>
      </c>
      <c r="D175" s="18" t="n">
        <v>1</v>
      </c>
      <c r="E175" s="19" t="s">
        <v>242</v>
      </c>
      <c r="F175" s="21"/>
      <c r="G175" s="21"/>
    </row>
    <row r="176" customFormat="false" ht="45.75" hidden="false" customHeight="true" outlineLevel="0" collapsed="false">
      <c r="A176" s="14" t="s">
        <v>423</v>
      </c>
      <c r="B176" s="26" t="s">
        <v>424</v>
      </c>
      <c r="C176" s="26"/>
      <c r="D176" s="26"/>
      <c r="E176" s="26"/>
      <c r="F176" s="26"/>
      <c r="G176" s="26"/>
      <c r="H176" s="3" t="n">
        <f aca="false">SUM(D177:D189)</f>
        <v>13</v>
      </c>
      <c r="I176" s="3" t="n">
        <f aca="false">COUNT(D177:D189)*2</f>
        <v>26</v>
      </c>
    </row>
    <row r="177" customFormat="false" ht="38.6" hidden="false" customHeight="false" outlineLevel="0" collapsed="false">
      <c r="A177" s="14" t="s">
        <v>425</v>
      </c>
      <c r="B177" s="61" t="s">
        <v>426</v>
      </c>
      <c r="C177" s="55" t="s">
        <v>427</v>
      </c>
      <c r="D177" s="18" t="n">
        <v>1</v>
      </c>
      <c r="E177" s="19" t="s">
        <v>189</v>
      </c>
      <c r="F177" s="21"/>
      <c r="G177" s="21"/>
    </row>
    <row r="178" customFormat="false" ht="23.55" hidden="false" customHeight="false" outlineLevel="0" collapsed="false">
      <c r="A178" s="51" t="s">
        <v>9</v>
      </c>
      <c r="B178" s="61"/>
      <c r="C178" s="30" t="s">
        <v>428</v>
      </c>
      <c r="D178" s="18" t="n">
        <v>1</v>
      </c>
      <c r="E178" s="19" t="s">
        <v>98</v>
      </c>
      <c r="F178" s="21"/>
      <c r="G178" s="21"/>
    </row>
    <row r="179" customFormat="false" ht="51.05" hidden="false" customHeight="false" outlineLevel="0" collapsed="false">
      <c r="A179" s="14" t="s">
        <v>429</v>
      </c>
      <c r="B179" s="61" t="s">
        <v>430</v>
      </c>
      <c r="C179" s="28" t="s">
        <v>431</v>
      </c>
      <c r="D179" s="18" t="n">
        <v>1</v>
      </c>
      <c r="E179" s="19" t="s">
        <v>189</v>
      </c>
      <c r="F179" s="21"/>
      <c r="G179" s="21"/>
    </row>
    <row r="180" customFormat="false" ht="60.75" hidden="false" customHeight="true" outlineLevel="0" collapsed="false">
      <c r="A180" s="14" t="s">
        <v>9</v>
      </c>
      <c r="B180" s="61"/>
      <c r="C180" s="28" t="s">
        <v>432</v>
      </c>
      <c r="D180" s="18" t="n">
        <v>1</v>
      </c>
      <c r="E180" s="19" t="s">
        <v>189</v>
      </c>
      <c r="F180" s="21"/>
      <c r="G180" s="21"/>
    </row>
    <row r="181" customFormat="false" ht="34.65" hidden="false" customHeight="false" outlineLevel="0" collapsed="false">
      <c r="A181" s="14" t="s">
        <v>9</v>
      </c>
      <c r="B181" s="61"/>
      <c r="C181" s="28" t="s">
        <v>433</v>
      </c>
      <c r="D181" s="18" t="n">
        <v>1</v>
      </c>
      <c r="E181" s="19" t="s">
        <v>189</v>
      </c>
      <c r="F181" s="21"/>
      <c r="G181" s="21"/>
    </row>
    <row r="182" customFormat="false" ht="34.65" hidden="false" customHeight="false" outlineLevel="0" collapsed="false">
      <c r="A182" s="14" t="s">
        <v>9</v>
      </c>
      <c r="B182" s="61"/>
      <c r="C182" s="28" t="s">
        <v>434</v>
      </c>
      <c r="D182" s="18" t="n">
        <v>1</v>
      </c>
      <c r="E182" s="19" t="s">
        <v>189</v>
      </c>
      <c r="F182" s="21"/>
      <c r="G182" s="21"/>
    </row>
    <row r="183" customFormat="false" ht="34.65" hidden="false" customHeight="false" outlineLevel="0" collapsed="false">
      <c r="A183" s="14" t="s">
        <v>9</v>
      </c>
      <c r="B183" s="61"/>
      <c r="C183" s="28" t="s">
        <v>435</v>
      </c>
      <c r="D183" s="18" t="n">
        <v>1</v>
      </c>
      <c r="E183" s="19" t="s">
        <v>189</v>
      </c>
      <c r="F183" s="21"/>
      <c r="G183" s="21"/>
    </row>
    <row r="184" customFormat="false" ht="34.65" hidden="false" customHeight="false" outlineLevel="0" collapsed="false">
      <c r="A184" s="14" t="s">
        <v>9</v>
      </c>
      <c r="B184" s="61"/>
      <c r="C184" s="28" t="s">
        <v>436</v>
      </c>
      <c r="D184" s="18" t="n">
        <v>1</v>
      </c>
      <c r="E184" s="19" t="s">
        <v>189</v>
      </c>
      <c r="F184" s="21"/>
      <c r="G184" s="21"/>
    </row>
    <row r="185" customFormat="false" ht="34.65" hidden="false" customHeight="false" outlineLevel="0" collapsed="false">
      <c r="A185" s="14" t="s">
        <v>9</v>
      </c>
      <c r="B185" s="61"/>
      <c r="C185" s="28" t="s">
        <v>437</v>
      </c>
      <c r="D185" s="18" t="n">
        <v>1</v>
      </c>
      <c r="E185" s="19" t="s">
        <v>189</v>
      </c>
      <c r="F185" s="21"/>
      <c r="G185" s="21"/>
    </row>
    <row r="186" customFormat="false" ht="45.8" hidden="false" customHeight="false" outlineLevel="0" collapsed="false">
      <c r="A186" s="14" t="s">
        <v>9</v>
      </c>
      <c r="B186" s="61"/>
      <c r="C186" s="28" t="s">
        <v>438</v>
      </c>
      <c r="D186" s="18" t="n">
        <v>1</v>
      </c>
      <c r="E186" s="19" t="s">
        <v>189</v>
      </c>
      <c r="F186" s="21"/>
      <c r="G186" s="21"/>
    </row>
    <row r="187" customFormat="false" ht="45.8" hidden="false" customHeight="false" outlineLevel="0" collapsed="false">
      <c r="A187" s="14" t="s">
        <v>9</v>
      </c>
      <c r="B187" s="61"/>
      <c r="C187" s="28" t="s">
        <v>439</v>
      </c>
      <c r="D187" s="18" t="n">
        <v>1</v>
      </c>
      <c r="E187" s="19" t="s">
        <v>189</v>
      </c>
      <c r="F187" s="21"/>
      <c r="G187" s="21"/>
    </row>
    <row r="188" customFormat="false" ht="38.6" hidden="false" customHeight="false" outlineLevel="0" collapsed="false">
      <c r="A188" s="14" t="s">
        <v>440</v>
      </c>
      <c r="B188" s="61" t="s">
        <v>441</v>
      </c>
      <c r="C188" s="28" t="s">
        <v>442</v>
      </c>
      <c r="D188" s="18" t="n">
        <v>1</v>
      </c>
      <c r="E188" s="19" t="s">
        <v>16</v>
      </c>
      <c r="F188" s="21"/>
      <c r="G188" s="21"/>
    </row>
    <row r="189" customFormat="false" ht="56.9" hidden="false" customHeight="false" outlineLevel="0" collapsed="false">
      <c r="A189" s="14" t="s">
        <v>443</v>
      </c>
      <c r="B189" s="61" t="s">
        <v>444</v>
      </c>
      <c r="C189" s="28" t="s">
        <v>445</v>
      </c>
      <c r="D189" s="18" t="n">
        <v>1</v>
      </c>
      <c r="E189" s="19" t="s">
        <v>41</v>
      </c>
      <c r="F189" s="20" t="s">
        <v>446</v>
      </c>
      <c r="G189" s="21"/>
    </row>
    <row r="190" customFormat="false" ht="45" hidden="false" customHeight="true" outlineLevel="0" collapsed="false">
      <c r="A190" s="14" t="s">
        <v>447</v>
      </c>
      <c r="B190" s="32" t="s">
        <v>448</v>
      </c>
      <c r="C190" s="32"/>
      <c r="D190" s="32"/>
      <c r="E190" s="32"/>
      <c r="F190" s="32"/>
      <c r="G190" s="32"/>
      <c r="H190" s="3" t="n">
        <f aca="false">SUM(D191:D194)</f>
        <v>4</v>
      </c>
      <c r="I190" s="3" t="n">
        <f aca="false">COUNT(D191:D194)*2</f>
        <v>8</v>
      </c>
    </row>
    <row r="191" customFormat="false" ht="26.15" hidden="false" customHeight="false" outlineLevel="0" collapsed="false">
      <c r="A191" s="14" t="s">
        <v>449</v>
      </c>
      <c r="B191" s="16" t="s">
        <v>450</v>
      </c>
      <c r="C191" s="40" t="s">
        <v>451</v>
      </c>
      <c r="D191" s="18" t="n">
        <v>1</v>
      </c>
      <c r="E191" s="19" t="s">
        <v>235</v>
      </c>
      <c r="F191" s="21"/>
      <c r="G191" s="21"/>
    </row>
    <row r="192" customFormat="false" ht="38.6" hidden="false" customHeight="false" outlineLevel="0" collapsed="false">
      <c r="A192" s="14" t="s">
        <v>452</v>
      </c>
      <c r="B192" s="27" t="s">
        <v>453</v>
      </c>
      <c r="C192" s="55" t="s">
        <v>454</v>
      </c>
      <c r="D192" s="18" t="n">
        <v>1</v>
      </c>
      <c r="E192" s="19" t="s">
        <v>235</v>
      </c>
      <c r="F192" s="21"/>
      <c r="G192" s="21"/>
    </row>
    <row r="193" customFormat="false" ht="38.6" hidden="false" customHeight="false" outlineLevel="0" collapsed="false">
      <c r="A193" s="14" t="s">
        <v>455</v>
      </c>
      <c r="B193" s="16" t="s">
        <v>456</v>
      </c>
      <c r="C193" s="28" t="s">
        <v>457</v>
      </c>
      <c r="D193" s="18" t="n">
        <v>1</v>
      </c>
      <c r="E193" s="19" t="s">
        <v>235</v>
      </c>
      <c r="F193" s="21"/>
      <c r="G193" s="21"/>
    </row>
    <row r="194" customFormat="false" ht="51.05" hidden="false" customHeight="false" outlineLevel="0" collapsed="false">
      <c r="A194" s="14" t="s">
        <v>458</v>
      </c>
      <c r="B194" s="16" t="s">
        <v>459</v>
      </c>
      <c r="C194" s="40" t="s">
        <v>460</v>
      </c>
      <c r="D194" s="18" t="n">
        <v>1</v>
      </c>
      <c r="E194" s="19" t="s">
        <v>235</v>
      </c>
      <c r="F194" s="21"/>
      <c r="G194" s="21"/>
    </row>
    <row r="195" customFormat="false" ht="36.75" hidden="false" customHeight="true" outlineLevel="0" collapsed="false">
      <c r="A195" s="14" t="s">
        <v>461</v>
      </c>
      <c r="B195" s="32" t="s">
        <v>462</v>
      </c>
      <c r="C195" s="32"/>
      <c r="D195" s="32"/>
      <c r="E195" s="32"/>
      <c r="F195" s="32"/>
      <c r="G195" s="32"/>
      <c r="H195" s="3" t="n">
        <f aca="false">SUM(D196:D199)</f>
        <v>4</v>
      </c>
      <c r="I195" s="3" t="n">
        <f aca="false">COUNT(D196:D199)*2</f>
        <v>8</v>
      </c>
    </row>
    <row r="196" customFormat="false" ht="51.05" hidden="false" customHeight="false" outlineLevel="0" collapsed="false">
      <c r="A196" s="14" t="s">
        <v>463</v>
      </c>
      <c r="B196" s="16" t="s">
        <v>464</v>
      </c>
      <c r="C196" s="28" t="s">
        <v>465</v>
      </c>
      <c r="D196" s="18" t="n">
        <v>1</v>
      </c>
      <c r="E196" s="19" t="s">
        <v>235</v>
      </c>
      <c r="F196" s="21"/>
      <c r="G196" s="21"/>
    </row>
    <row r="197" customFormat="false" ht="38.6" hidden="false" customHeight="false" outlineLevel="0" collapsed="false">
      <c r="A197" s="14" t="s">
        <v>466</v>
      </c>
      <c r="B197" s="16" t="s">
        <v>467</v>
      </c>
      <c r="C197" s="40" t="s">
        <v>468</v>
      </c>
      <c r="D197" s="18" t="n">
        <v>1</v>
      </c>
      <c r="E197" s="19" t="s">
        <v>242</v>
      </c>
      <c r="F197" s="21"/>
      <c r="G197" s="21"/>
    </row>
    <row r="198" customFormat="false" ht="38.6" hidden="false" customHeight="false" outlineLevel="0" collapsed="false">
      <c r="A198" s="14" t="s">
        <v>469</v>
      </c>
      <c r="B198" s="16" t="s">
        <v>470</v>
      </c>
      <c r="C198" s="30" t="s">
        <v>471</v>
      </c>
      <c r="D198" s="18" t="n">
        <v>1</v>
      </c>
      <c r="E198" s="19" t="s">
        <v>16</v>
      </c>
      <c r="F198" s="21"/>
      <c r="G198" s="21"/>
    </row>
    <row r="199" customFormat="false" ht="13.8" hidden="false" customHeight="false" outlineLevel="0" collapsed="false">
      <c r="A199" s="69"/>
      <c r="B199" s="21"/>
      <c r="C199" s="70" t="s">
        <v>472</v>
      </c>
      <c r="D199" s="18" t="n">
        <v>1</v>
      </c>
      <c r="E199" s="71" t="s">
        <v>16</v>
      </c>
      <c r="F199" s="21"/>
      <c r="G199" s="21"/>
    </row>
    <row r="200" customFormat="false" ht="17.35" hidden="false" customHeight="false" outlineLevel="0" collapsed="false">
      <c r="A200" s="24" t="s">
        <v>9</v>
      </c>
      <c r="B200" s="49" t="s">
        <v>473</v>
      </c>
      <c r="C200" s="49"/>
      <c r="D200" s="49"/>
      <c r="E200" s="49"/>
      <c r="F200" s="49"/>
      <c r="G200" s="49"/>
      <c r="H200" s="3" t="n">
        <f aca="false">H201+H205+H208+H213</f>
        <v>12</v>
      </c>
      <c r="I200" s="3" t="n">
        <f aca="false">I201+I205+I208+I213</f>
        <v>24</v>
      </c>
    </row>
    <row r="201" customFormat="false" ht="36.75" hidden="false" customHeight="true" outlineLevel="0" collapsed="false">
      <c r="A201" s="14" t="s">
        <v>474</v>
      </c>
      <c r="B201" s="26" t="s">
        <v>475</v>
      </c>
      <c r="C201" s="26"/>
      <c r="D201" s="26"/>
      <c r="E201" s="26"/>
      <c r="F201" s="26"/>
      <c r="G201" s="26"/>
      <c r="H201" s="3" t="n">
        <f aca="false">SUM(D202:D204)</f>
        <v>3</v>
      </c>
      <c r="I201" s="3" t="n">
        <f aca="false">COUNT(D202:D204)*2</f>
        <v>6</v>
      </c>
    </row>
    <row r="202" customFormat="false" ht="23.55" hidden="false" customHeight="false" outlineLevel="0" collapsed="false">
      <c r="A202" s="14" t="s">
        <v>476</v>
      </c>
      <c r="B202" s="20" t="s">
        <v>477</v>
      </c>
      <c r="C202" s="17" t="s">
        <v>478</v>
      </c>
      <c r="D202" s="18" t="n">
        <v>1</v>
      </c>
      <c r="E202" s="50" t="s">
        <v>189</v>
      </c>
      <c r="F202" s="29" t="s">
        <v>479</v>
      </c>
      <c r="G202" s="58"/>
    </row>
    <row r="203" customFormat="false" ht="34.65" hidden="false" customHeight="false" outlineLevel="0" collapsed="false">
      <c r="A203" s="14"/>
      <c r="B203" s="20"/>
      <c r="C203" s="17" t="s">
        <v>480</v>
      </c>
      <c r="D203" s="18" t="n">
        <v>1</v>
      </c>
      <c r="E203" s="50"/>
      <c r="F203" s="29" t="s">
        <v>481</v>
      </c>
      <c r="G203" s="58"/>
    </row>
    <row r="204" customFormat="false" ht="23.55" hidden="false" customHeight="false" outlineLevel="0" collapsed="false">
      <c r="A204" s="14" t="s">
        <v>482</v>
      </c>
      <c r="B204" s="20" t="s">
        <v>483</v>
      </c>
      <c r="C204" s="28" t="s">
        <v>484</v>
      </c>
      <c r="D204" s="18" t="n">
        <v>1</v>
      </c>
      <c r="E204" s="50" t="s">
        <v>189</v>
      </c>
      <c r="F204" s="29" t="s">
        <v>485</v>
      </c>
      <c r="G204" s="58"/>
    </row>
    <row r="205" customFormat="false" ht="39.75" hidden="false" customHeight="true" outlineLevel="0" collapsed="false">
      <c r="A205" s="14" t="s">
        <v>486</v>
      </c>
      <c r="B205" s="26" t="s">
        <v>487</v>
      </c>
      <c r="C205" s="26"/>
      <c r="D205" s="26"/>
      <c r="E205" s="26"/>
      <c r="F205" s="26"/>
      <c r="G205" s="26"/>
      <c r="H205" s="3" t="n">
        <f aca="false">SUM(D206:D207)</f>
        <v>2</v>
      </c>
      <c r="I205" s="3" t="n">
        <f aca="false">COUNT(D206:D207)*2</f>
        <v>4</v>
      </c>
    </row>
    <row r="206" customFormat="false" ht="45.8" hidden="false" customHeight="false" outlineLevel="0" collapsed="false">
      <c r="A206" s="14" t="s">
        <v>488</v>
      </c>
      <c r="B206" s="20" t="s">
        <v>489</v>
      </c>
      <c r="C206" s="17" t="s">
        <v>490</v>
      </c>
      <c r="D206" s="18" t="n">
        <v>1</v>
      </c>
      <c r="E206" s="36" t="s">
        <v>189</v>
      </c>
      <c r="F206" s="29" t="s">
        <v>491</v>
      </c>
      <c r="G206" s="58"/>
    </row>
    <row r="207" customFormat="false" ht="23.55" hidden="false" customHeight="false" outlineLevel="0" collapsed="false">
      <c r="A207" s="14" t="s">
        <v>9</v>
      </c>
      <c r="B207" s="20"/>
      <c r="C207" s="17" t="s">
        <v>492</v>
      </c>
      <c r="D207" s="18" t="n">
        <v>1</v>
      </c>
      <c r="E207" s="36" t="s">
        <v>189</v>
      </c>
      <c r="F207" s="29" t="s">
        <v>493</v>
      </c>
      <c r="G207" s="58"/>
    </row>
    <row r="208" customFormat="false" ht="45.75" hidden="false" customHeight="true" outlineLevel="0" collapsed="false">
      <c r="A208" s="14" t="s">
        <v>494</v>
      </c>
      <c r="B208" s="26" t="s">
        <v>495</v>
      </c>
      <c r="C208" s="26"/>
      <c r="D208" s="26"/>
      <c r="E208" s="26"/>
      <c r="F208" s="26"/>
      <c r="G208" s="26"/>
      <c r="H208" s="3" t="n">
        <f aca="false">SUM(D209:D212)</f>
        <v>4</v>
      </c>
      <c r="I208" s="3" t="n">
        <f aca="false">COUNT(D209:D212)*2</f>
        <v>8</v>
      </c>
    </row>
    <row r="209" customFormat="false" ht="34.65" hidden="false" customHeight="false" outlineLevel="0" collapsed="false">
      <c r="A209" s="14" t="s">
        <v>496</v>
      </c>
      <c r="B209" s="20" t="s">
        <v>497</v>
      </c>
      <c r="C209" s="72" t="s">
        <v>498</v>
      </c>
      <c r="D209" s="18" t="n">
        <v>1</v>
      </c>
      <c r="E209" s="36" t="s">
        <v>189</v>
      </c>
      <c r="F209" s="29" t="s">
        <v>499</v>
      </c>
      <c r="G209" s="58"/>
    </row>
    <row r="210" customFormat="false" ht="45.8" hidden="false" customHeight="false" outlineLevel="0" collapsed="false">
      <c r="A210" s="14" t="s">
        <v>9</v>
      </c>
      <c r="B210" s="20"/>
      <c r="C210" s="28" t="s">
        <v>500</v>
      </c>
      <c r="D210" s="18" t="n">
        <v>1</v>
      </c>
      <c r="E210" s="36" t="s">
        <v>189</v>
      </c>
      <c r="F210" s="29" t="s">
        <v>501</v>
      </c>
      <c r="G210" s="29"/>
    </row>
    <row r="211" customFormat="false" ht="34.65" hidden="false" customHeight="false" outlineLevel="0" collapsed="false">
      <c r="A211" s="14" t="s">
        <v>9</v>
      </c>
      <c r="B211" s="20"/>
      <c r="C211" s="28" t="s">
        <v>502</v>
      </c>
      <c r="D211" s="18" t="n">
        <v>1</v>
      </c>
      <c r="E211" s="36" t="s">
        <v>189</v>
      </c>
      <c r="F211" s="29" t="s">
        <v>503</v>
      </c>
      <c r="G211" s="29"/>
    </row>
    <row r="212" customFormat="false" ht="23.55" hidden="false" customHeight="false" outlineLevel="0" collapsed="false">
      <c r="A212" s="14" t="s">
        <v>9</v>
      </c>
      <c r="B212" s="20"/>
      <c r="C212" s="28" t="s">
        <v>504</v>
      </c>
      <c r="D212" s="18" t="n">
        <v>1</v>
      </c>
      <c r="E212" s="36" t="s">
        <v>189</v>
      </c>
      <c r="F212" s="29" t="s">
        <v>505</v>
      </c>
      <c r="G212" s="29"/>
    </row>
    <row r="213" customFormat="false" ht="48" hidden="false" customHeight="true" outlineLevel="0" collapsed="false">
      <c r="A213" s="14" t="s">
        <v>506</v>
      </c>
      <c r="B213" s="26" t="s">
        <v>507</v>
      </c>
      <c r="C213" s="26"/>
      <c r="D213" s="26"/>
      <c r="E213" s="26"/>
      <c r="F213" s="26"/>
      <c r="G213" s="26"/>
      <c r="H213" s="3" t="n">
        <f aca="false">SUM(D214:D216)</f>
        <v>3</v>
      </c>
      <c r="I213" s="3" t="n">
        <f aca="false">COUNT(D214:D216)*2</f>
        <v>6</v>
      </c>
    </row>
    <row r="214" customFormat="false" ht="34.65" hidden="false" customHeight="false" outlineLevel="0" collapsed="false">
      <c r="A214" s="14" t="s">
        <v>508</v>
      </c>
      <c r="B214" s="20" t="s">
        <v>509</v>
      </c>
      <c r="C214" s="28" t="s">
        <v>510</v>
      </c>
      <c r="D214" s="18" t="n">
        <v>1</v>
      </c>
      <c r="E214" s="36" t="s">
        <v>189</v>
      </c>
      <c r="F214" s="58"/>
      <c r="G214" s="58"/>
    </row>
    <row r="215" customFormat="false" ht="34.65" hidden="false" customHeight="false" outlineLevel="0" collapsed="false">
      <c r="A215" s="14" t="s">
        <v>9</v>
      </c>
      <c r="B215" s="20"/>
      <c r="C215" s="28" t="s">
        <v>511</v>
      </c>
      <c r="D215" s="18" t="n">
        <v>1</v>
      </c>
      <c r="E215" s="36" t="s">
        <v>189</v>
      </c>
      <c r="F215" s="58"/>
      <c r="G215" s="58"/>
    </row>
    <row r="216" customFormat="false" ht="45.8" hidden="false" customHeight="false" outlineLevel="0" collapsed="false">
      <c r="A216" s="14" t="s">
        <v>9</v>
      </c>
      <c r="B216" s="20"/>
      <c r="C216" s="28" t="s">
        <v>512</v>
      </c>
      <c r="D216" s="18" t="n">
        <v>1</v>
      </c>
      <c r="E216" s="36" t="s">
        <v>189</v>
      </c>
      <c r="F216" s="29" t="s">
        <v>513</v>
      </c>
      <c r="G216" s="58"/>
    </row>
    <row r="217" customFormat="false" ht="13.8" hidden="false" customHeight="false" outlineLevel="0" collapsed="false">
      <c r="A217" s="73" t="s">
        <v>514</v>
      </c>
      <c r="B217" s="74" t="n">
        <f aca="false">H4</f>
        <v>6</v>
      </c>
      <c r="C217" s="74" t="n">
        <f aca="false">I4</f>
        <v>12</v>
      </c>
      <c r="D217" s="75" t="n">
        <f aca="false">B217*100/C217</f>
        <v>50</v>
      </c>
      <c r="E217" s="44"/>
      <c r="F217" s="37"/>
      <c r="G217" s="37"/>
    </row>
    <row r="218" customFormat="false" ht="13.8" hidden="false" customHeight="false" outlineLevel="0" collapsed="false">
      <c r="A218" s="73" t="s">
        <v>515</v>
      </c>
      <c r="B218" s="74" t="n">
        <f aca="false">H14</f>
        <v>9</v>
      </c>
      <c r="C218" s="74" t="n">
        <f aca="false">I14</f>
        <v>18</v>
      </c>
      <c r="D218" s="75" t="n">
        <f aca="false">B218*100/C218</f>
        <v>50</v>
      </c>
      <c r="E218" s="44"/>
      <c r="F218" s="37"/>
      <c r="G218" s="37"/>
    </row>
    <row r="219" customFormat="false" ht="13.8" hidden="false" customHeight="false" outlineLevel="0" collapsed="false">
      <c r="A219" s="73" t="s">
        <v>516</v>
      </c>
      <c r="B219" s="74" t="n">
        <f aca="false">H27</f>
        <v>21</v>
      </c>
      <c r="C219" s="74" t="n">
        <f aca="false">I27</f>
        <v>42</v>
      </c>
      <c r="D219" s="75" t="n">
        <f aca="false">B219*100/C219</f>
        <v>50</v>
      </c>
      <c r="E219" s="44"/>
      <c r="F219" s="37"/>
      <c r="G219" s="37"/>
    </row>
    <row r="220" customFormat="false" ht="13.8" hidden="false" customHeight="false" outlineLevel="0" collapsed="false">
      <c r="A220" s="73" t="s">
        <v>517</v>
      </c>
      <c r="B220" s="74" t="n">
        <f aca="false">H54</f>
        <v>36</v>
      </c>
      <c r="C220" s="74" t="n">
        <f aca="false">I54</f>
        <v>72</v>
      </c>
      <c r="D220" s="75" t="n">
        <f aca="false">B220*100/C220</f>
        <v>50</v>
      </c>
      <c r="E220" s="44"/>
      <c r="F220" s="37"/>
      <c r="G220" s="37"/>
    </row>
    <row r="221" customFormat="false" ht="13.8" hidden="false" customHeight="false" outlineLevel="0" collapsed="false">
      <c r="A221" s="73" t="s">
        <v>518</v>
      </c>
      <c r="B221" s="74" t="n">
        <f aca="false">H97</f>
        <v>26</v>
      </c>
      <c r="C221" s="74" t="n">
        <f aca="false">I97</f>
        <v>52</v>
      </c>
      <c r="D221" s="75" t="n">
        <f aca="false">B221*100/C221</f>
        <v>50</v>
      </c>
      <c r="E221" s="44"/>
      <c r="F221" s="37"/>
      <c r="G221" s="37"/>
    </row>
    <row r="222" customFormat="false" ht="13.8" hidden="false" customHeight="false" outlineLevel="0" collapsed="false">
      <c r="A222" s="73" t="s">
        <v>519</v>
      </c>
      <c r="B222" s="74" t="n">
        <f aca="false">H128</f>
        <v>33</v>
      </c>
      <c r="C222" s="74" t="n">
        <f aca="false">I128</f>
        <v>66</v>
      </c>
      <c r="D222" s="75" t="n">
        <f aca="false">B222*100/C222</f>
        <v>50</v>
      </c>
      <c r="E222" s="44"/>
      <c r="F222" s="37"/>
      <c r="G222" s="37"/>
    </row>
    <row r="223" customFormat="false" ht="13.8" hidden="false" customHeight="false" outlineLevel="0" collapsed="false">
      <c r="A223" s="73" t="s">
        <v>520</v>
      </c>
      <c r="B223" s="74" t="n">
        <f aca="false">H168</f>
        <v>26</v>
      </c>
      <c r="C223" s="74" t="n">
        <f aca="false">I168</f>
        <v>52</v>
      </c>
      <c r="D223" s="75" t="n">
        <f aca="false">B223*100/C223</f>
        <v>50</v>
      </c>
      <c r="E223" s="44"/>
      <c r="F223" s="37"/>
      <c r="G223" s="37"/>
    </row>
    <row r="224" customFormat="false" ht="13.8" hidden="false" customHeight="false" outlineLevel="0" collapsed="false">
      <c r="A224" s="73" t="s">
        <v>521</v>
      </c>
      <c r="B224" s="74" t="n">
        <f aca="false">H200</f>
        <v>12</v>
      </c>
      <c r="C224" s="74" t="n">
        <f aca="false">I200</f>
        <v>24</v>
      </c>
      <c r="D224" s="75" t="n">
        <f aca="false">B224*100/C224</f>
        <v>50</v>
      </c>
      <c r="E224" s="44"/>
      <c r="F224" s="37"/>
      <c r="G224" s="37"/>
    </row>
    <row r="225" customFormat="false" ht="13.8" hidden="false" customHeight="false" outlineLevel="0" collapsed="false">
      <c r="A225" s="73" t="s">
        <v>522</v>
      </c>
      <c r="B225" s="74" t="n">
        <f aca="false">SUM(B217:B224)</f>
        <v>169</v>
      </c>
      <c r="C225" s="74" t="n">
        <f aca="false">SUM(C217:C224)</f>
        <v>338</v>
      </c>
      <c r="D225" s="75" t="n">
        <f aca="false">B225*100/C225</f>
        <v>50</v>
      </c>
      <c r="E225" s="44"/>
      <c r="F225" s="37"/>
      <c r="G225" s="37"/>
    </row>
    <row r="226" customFormat="false" ht="13.8" hidden="false" customHeight="false" outlineLevel="0" collapsed="false">
      <c r="A226" s="76"/>
      <c r="B226" s="77"/>
      <c r="C226" s="77"/>
    </row>
  </sheetData>
  <mergeCells count="46">
    <mergeCell ref="A1:G1"/>
    <mergeCell ref="A2:G2"/>
    <mergeCell ref="B4:G4"/>
    <mergeCell ref="B5:G5"/>
    <mergeCell ref="B10:G10"/>
    <mergeCell ref="B12:G12"/>
    <mergeCell ref="B14:G14"/>
    <mergeCell ref="B15:G15"/>
    <mergeCell ref="B21:G21"/>
    <mergeCell ref="B23:G23"/>
    <mergeCell ref="B27:G27"/>
    <mergeCell ref="B28:G28"/>
    <mergeCell ref="B33:G33"/>
    <mergeCell ref="B42:G42"/>
    <mergeCell ref="B48:G48"/>
    <mergeCell ref="B51:G51"/>
    <mergeCell ref="B54:G54"/>
    <mergeCell ref="B55:G55"/>
    <mergeCell ref="B66:G66"/>
    <mergeCell ref="B77:G77"/>
    <mergeCell ref="B84:G84"/>
    <mergeCell ref="B88:G88"/>
    <mergeCell ref="B92:G92"/>
    <mergeCell ref="B97:G97"/>
    <mergeCell ref="B98:G98"/>
    <mergeCell ref="B101:G101"/>
    <mergeCell ref="B106:G106"/>
    <mergeCell ref="B108:G108"/>
    <mergeCell ref="B128:G128"/>
    <mergeCell ref="B129:G129"/>
    <mergeCell ref="B132:G132"/>
    <mergeCell ref="B140:G140"/>
    <mergeCell ref="B143:G143"/>
    <mergeCell ref="B149:G149"/>
    <mergeCell ref="B153:G153"/>
    <mergeCell ref="B168:G168"/>
    <mergeCell ref="B169:G169"/>
    <mergeCell ref="B171:G171"/>
    <mergeCell ref="B176:G176"/>
    <mergeCell ref="B190:G190"/>
    <mergeCell ref="B195:G195"/>
    <mergeCell ref="B200:G200"/>
    <mergeCell ref="B201:G201"/>
    <mergeCell ref="B205:G205"/>
    <mergeCell ref="B208:G208"/>
    <mergeCell ref="B213:G213"/>
  </mergeCells>
  <dataValidations count="1">
    <dataValidation allowBlank="true" operator="between" showDropDown="false" showErrorMessage="true" showInputMessage="true" sqref="D1:D226" type="whole">
      <formula1>0</formula1>
      <formula2>2</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LibreOffice/5.2.2.2$MacOSX_X86_64 LibreOffice_project/8f96e87c890bf8fa77463cd4b640a2312823f3ad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2017-05-27T13:13:31Z</dcterms:created>
  <dc:creator/>
  <dc:description/>
  <dc:language>en-US</dc:language>
  <cp:lastModifiedBy/>
  <dcterms:modified xsi:type="dcterms:W3CDTF">2017-05-27T13:17:40Z</dcterms:modified>
  <cp:revision>2</cp:revision>
  <dc:subject/>
  <dc:title/>
</cp:coreProperties>
</file>