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T" sheetId="1" state="visible" r:id="rId2"/>
  </sheets>
  <definedNames>
    <definedName function="false" hidden="false" localSheetId="0" name="_xlnm.Print_Titles" vbProcedure="false">OT!$42:$42</definedName>
    <definedName function="false" hidden="true" localSheetId="0" name="_xlnm._FilterDatabase" vbProcedure="false">OT!$A$42:$G$627</definedName>
    <definedName function="false" hidden="false" name="Area_of_Concern___Patient_Rights" vbProcedure="false">'[1]summary and table of content'!$c$5</definedName>
    <definedName function="false" hidden="false" localSheetId="0" name="Z_5A5334BF_4161_4474_AB11_E32AC1D8DA20_.wvu.FilterData" vbProcedure="false">OT!$A$14:$G$662</definedName>
    <definedName function="false" hidden="false" localSheetId="0" name="Z_5A5334BF_4161_4474_AB11_E32AC1D8DA20_.wvu.PrintTitles" vbProcedure="false">OT!$42:$42</definedName>
    <definedName function="false" hidden="false" localSheetId="0" name="_xlnm.Print_Titles" vbProcedure="false">OT!$42:$42</definedName>
    <definedName function="false" hidden="false" localSheetId="0" name="_xlnm._FilterDatabase" vbProcedure="false">OT!$A$42:$G$627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<sst xmlns="http://schemas.openxmlformats.org/spreadsheetml/2006/main" count="1834" uniqueCount="1519">
  <si>
    <t xml:space="preserve">National Quality Assurance Standards for District Hospitals</t>
  </si>
  <si>
    <t xml:space="preserve">Checklist for Maternity Operation Theatre</t>
  </si>
  <si>
    <t xml:space="preserve">Assessment Summary</t>
  </si>
  <si>
    <t xml:space="preserve">Name of the Hospital </t>
  </si>
  <si>
    <t xml:space="preserve">Date of Assessment</t>
  </si>
  <si>
    <t xml:space="preserve">Names of Assessors</t>
  </si>
  <si>
    <t xml:space="preserve">Names of Assesses</t>
  </si>
  <si>
    <t xml:space="preserve">Type of Assessment (Internal/External)</t>
  </si>
  <si>
    <t xml:space="preserve">Action plan Submission Date </t>
  </si>
  <si>
    <t xml:space="preserve">Operation Theatre Score Card </t>
  </si>
  <si>
    <t xml:space="preserve">Area of Concern wise Score </t>
  </si>
  <si>
    <t xml:space="preserve">Operation Theatre Score</t>
  </si>
  <si>
    <t xml:space="preserve">A</t>
  </si>
  <si>
    <t xml:space="preserve">Service Provision </t>
  </si>
  <si>
    <t xml:space="preserve">B</t>
  </si>
  <si>
    <t xml:space="preserve">Patient Rights </t>
  </si>
  <si>
    <t xml:space="preserve">C</t>
  </si>
  <si>
    <t xml:space="preserve">Inputs </t>
  </si>
  <si>
    <t xml:space="preserve">D</t>
  </si>
  <si>
    <t xml:space="preserve">Support Services </t>
  </si>
  <si>
    <t xml:space="preserve">E</t>
  </si>
  <si>
    <t xml:space="preserve">Clinical Services </t>
  </si>
  <si>
    <t xml:space="preserve">F</t>
  </si>
  <si>
    <t xml:space="preserve">Infection Control</t>
  </si>
  <si>
    <t xml:space="preserve">G</t>
  </si>
  <si>
    <t xml:space="preserve">Quality Management </t>
  </si>
  <si>
    <t xml:space="preserve">H</t>
  </si>
  <si>
    <t xml:space="preserve">Outcome </t>
  </si>
  <si>
    <t xml:space="preserve">Major Gaps Observed </t>
  </si>
  <si>
    <t xml:space="preserve">Strengths / Good Practices </t>
  </si>
  <si>
    <t xml:space="preserve">Recommendations/ Opportunities for Improvement </t>
  </si>
  <si>
    <t xml:space="preserve">Signature of Assessors</t>
  </si>
  <si>
    <t xml:space="preserve">Date</t>
  </si>
  <si>
    <t xml:space="preserve">Checklist for Operation Theatre  </t>
  </si>
  <si>
    <t xml:space="preserve">Reference No.</t>
  </si>
  <si>
    <t xml:space="preserve">ME Statement </t>
  </si>
  <si>
    <t xml:space="preserve">Checkpoint</t>
  </si>
  <si>
    <t xml:space="preserve">Compliance 
</t>
  </si>
  <si>
    <t xml:space="preserve">Assessment Method </t>
  </si>
  <si>
    <t xml:space="preserve">Means of Verification</t>
  </si>
  <si>
    <t xml:space="preserve">Remarks </t>
  </si>
  <si>
    <t xml:space="preserve">Area of Concern - A Service Provision </t>
  </si>
  <si>
    <t xml:space="preserve">Standard A1</t>
  </si>
  <si>
    <t xml:space="preserve">Facility Provides Curative Services</t>
  </si>
  <si>
    <t xml:space="preserve">ME A1.1</t>
  </si>
  <si>
    <t xml:space="preserve">The facility provides General Medicine services</t>
  </si>
  <si>
    <t xml:space="preserve">ME A1.2</t>
  </si>
  <si>
    <t xml:space="preserve">The facility provides General Surgery services</t>
  </si>
  <si>
    <t xml:space="preserve">ME A1.3</t>
  </si>
  <si>
    <t xml:space="preserve">The facility provides Obstetrics &amp; Gynaecology Services</t>
  </si>
  <si>
    <t xml:space="preserve">ME A1.4</t>
  </si>
  <si>
    <t xml:space="preserve">The facility provides Paediatric Services</t>
  </si>
  <si>
    <t xml:space="preserve">ME A1.5</t>
  </si>
  <si>
    <t xml:space="preserve">The facility provides Ophthalmology Services</t>
  </si>
  <si>
    <t xml:space="preserve">ME A1.6</t>
  </si>
  <si>
    <t xml:space="preserve">The facility provides ENT Services</t>
  </si>
  <si>
    <t xml:space="preserve">ME A1.7</t>
  </si>
  <si>
    <t xml:space="preserve">The facility provides Orthopaedics Services</t>
  </si>
  <si>
    <t xml:space="preserve">ME A1.8</t>
  </si>
  <si>
    <t xml:space="preserve">The facility provides Skin &amp; VD Services</t>
  </si>
  <si>
    <t xml:space="preserve">ME A1.9</t>
  </si>
  <si>
    <t xml:space="preserve">The facility provides Psychiatry Services</t>
  </si>
  <si>
    <t xml:space="preserve">ME A1.10</t>
  </si>
  <si>
    <t xml:space="preserve">The facility provides Dental Treatment Services </t>
  </si>
  <si>
    <t xml:space="preserve">ME A1.11</t>
  </si>
  <si>
    <t xml:space="preserve">The facility provides AYUSH Services </t>
  </si>
  <si>
    <t xml:space="preserve">ME A1.12</t>
  </si>
  <si>
    <t xml:space="preserve">The facility provides Physiotherapy Services </t>
  </si>
  <si>
    <t xml:space="preserve">ME A1.13</t>
  </si>
  <si>
    <t xml:space="preserve">The facility provides services for OPD procedures </t>
  </si>
  <si>
    <t xml:space="preserve">ME A1.14</t>
  </si>
  <si>
    <t xml:space="preserve">Services are available for the time period as mandated </t>
  </si>
  <si>
    <t xml:space="preserve">OT Services  are available 24X7</t>
  </si>
  <si>
    <t xml:space="preserve">SI/RR</t>
  </si>
  <si>
    <t xml:space="preserve">Check with OT records that OT services were functional in 24X7 and surgeries are being conducted in night hours </t>
  </si>
  <si>
    <t xml:space="preserve">ME A1.15</t>
  </si>
  <si>
    <t xml:space="preserve">The facility provides services for Super specialties, as mandated </t>
  </si>
  <si>
    <t xml:space="preserve">ME A1.16</t>
  </si>
  <si>
    <t xml:space="preserve">The facility provides Accident &amp; Emergency Services </t>
  </si>
  <si>
    <t xml:space="preserve">Availability of Emergency OT services as and when required</t>
  </si>
  <si>
    <t xml:space="preserve">SI/OB</t>
  </si>
  <si>
    <t xml:space="preserve">ME A1.17</t>
  </si>
  <si>
    <t xml:space="preserve">The facility provides Intensive care Services</t>
  </si>
  <si>
    <t xml:space="preserve">Availability of Maternity HDU/ICU services in the facility </t>
  </si>
  <si>
    <t xml:space="preserve">ME A1.18</t>
  </si>
  <si>
    <t xml:space="preserve">The facility provides Blood bank &amp; transfusion services</t>
  </si>
  <si>
    <t xml:space="preserve">Standard A2</t>
  </si>
  <si>
    <t xml:space="preserve">Facility provides RMNCHA Services </t>
  </si>
  <si>
    <t xml:space="preserve">ME A2.1</t>
  </si>
  <si>
    <t xml:space="preserve">The facility provides Reproductive health  Services </t>
  </si>
  <si>
    <t xml:space="preserve">Availability of Post partum sterilization services</t>
  </si>
  <si>
    <t xml:space="preserve">tubal ligation </t>
  </si>
  <si>
    <t xml:space="preserve">ME A2.2</t>
  </si>
  <si>
    <t xml:space="preserve">The facility provides Maternal health Services </t>
  </si>
  <si>
    <t xml:space="preserve">Availability of Elective C-section services</t>
  </si>
  <si>
    <t xml:space="preserve">Check services are available and are being utilized </t>
  </si>
  <si>
    <t xml:space="preserve">Availability of Emergency C-section services</t>
  </si>
  <si>
    <t xml:space="preserve">Management of MTP </t>
  </si>
  <si>
    <t xml:space="preserve">Surgical management </t>
  </si>
  <si>
    <t xml:space="preserve">ME A2.3</t>
  </si>
  <si>
    <t xml:space="preserve">The facility provides New-born health  Services </t>
  </si>
  <si>
    <t xml:space="preserve">Availability of New born resuscitation&amp; essential new born care</t>
  </si>
  <si>
    <t xml:space="preserve">Dedicated Functional New born Care services in Operation theatre</t>
  </si>
  <si>
    <t xml:space="preserve">ME A2.5</t>
  </si>
  <si>
    <t xml:space="preserve">The facility provides Adolescent health Services </t>
  </si>
  <si>
    <t xml:space="preserve">Standard A3</t>
  </si>
  <si>
    <t xml:space="preserve">Facility Provides diagnostic Services </t>
  </si>
  <si>
    <t xml:space="preserve">ME A3.1</t>
  </si>
  <si>
    <t xml:space="preserve">The facility provides Radiology Services </t>
  </si>
  <si>
    <t xml:space="preserve">ME A3.2</t>
  </si>
  <si>
    <t xml:space="preserve">The facility Provides Laboratory Services </t>
  </si>
  <si>
    <t xml:space="preserve">Availability of point of care diagnostic test</t>
  </si>
  <si>
    <t xml:space="preserve"> Glucometer, RDK , Blood grouping</t>
  </si>
  <si>
    <t xml:space="preserve">ME A3.3</t>
  </si>
  <si>
    <t xml:space="preserve">The facility provides other diagnostic services, as mandated</t>
  </si>
  <si>
    <t xml:space="preserve">Standard A4</t>
  </si>
  <si>
    <t xml:space="preserve">Facility provides services as mandated in national Health Programs/ state scheme</t>
  </si>
  <si>
    <t xml:space="preserve">ME A4.1</t>
  </si>
  <si>
    <t xml:space="preserve">The facility provides services under National Vector Borne Disease Control Programme as per guidelines </t>
  </si>
  <si>
    <t xml:space="preserve">ME A4.2</t>
  </si>
  <si>
    <t xml:space="preserve">The facility provides services under Revised National TB Control Programme as per guidelines </t>
  </si>
  <si>
    <t xml:space="preserve">ME A4.3</t>
  </si>
  <si>
    <t xml:space="preserve">The facility provides services under National Leprosy Eradication Programme as per guidelines</t>
  </si>
  <si>
    <t xml:space="preserve">ME A4.4</t>
  </si>
  <si>
    <t xml:space="preserve">The facility provides services under National AIDS Control Programme as per guidelines</t>
  </si>
  <si>
    <t xml:space="preserve">ME A4.5</t>
  </si>
  <si>
    <t xml:space="preserve">The facility provides services under National Programme for prevention and  control of Blindness as per guidelines </t>
  </si>
  <si>
    <t xml:space="preserve">ME A4.6</t>
  </si>
  <si>
    <t xml:space="preserve">The facility provides services under Mental Health Programme  as per guidelines </t>
  </si>
  <si>
    <t xml:space="preserve">ME A4.7</t>
  </si>
  <si>
    <t xml:space="preserve">The facility provides services under National Programme for the health care of the elderly as per guidelines </t>
  </si>
  <si>
    <t xml:space="preserve">ME A4.8</t>
  </si>
  <si>
    <t xml:space="preserve">The facility provides services under National Programme for Prevention and control of Cancer, Diabetes, Cardiovascular diseases &amp; Stroke (NPCDCS)  as per guidelines </t>
  </si>
  <si>
    <t xml:space="preserve">ME A4.9</t>
  </si>
  <si>
    <t xml:space="preserve">The facility Provides services under Integrated Disease Surveillance Programme as per Guidelines </t>
  </si>
  <si>
    <t xml:space="preserve">ME A4.10</t>
  </si>
  <si>
    <t xml:space="preserve">The facility provide services under National health Programme for deafness</t>
  </si>
  <si>
    <t xml:space="preserve">ME A4.11</t>
  </si>
  <si>
    <t xml:space="preserve">The facility provides services as per State specific health programmes</t>
  </si>
  <si>
    <t xml:space="preserve">ME A4.12</t>
  </si>
  <si>
    <t xml:space="preserve">The facility provides services under RBSK as per guidelines.</t>
  </si>
  <si>
    <t xml:space="preserve">Standard A5</t>
  </si>
  <si>
    <t xml:space="preserve">Facility provides support services </t>
  </si>
  <si>
    <t xml:space="preserve">ME A5.1</t>
  </si>
  <si>
    <t xml:space="preserve">The facility provides dietary services</t>
  </si>
  <si>
    <t xml:space="preserve">ME A5.2</t>
  </si>
  <si>
    <t xml:space="preserve">The facility provides laundry services </t>
  </si>
  <si>
    <t xml:space="preserve">ME A5.3</t>
  </si>
  <si>
    <t xml:space="preserve">The facility provides security services </t>
  </si>
  <si>
    <t xml:space="preserve">ME A5.4</t>
  </si>
  <si>
    <t xml:space="preserve">The facility provides housekeeping services </t>
  </si>
  <si>
    <t xml:space="preserve">ME A5.5</t>
  </si>
  <si>
    <t xml:space="preserve">The facility ensures maintenance services </t>
  </si>
  <si>
    <t xml:space="preserve">ME A5.6</t>
  </si>
  <si>
    <t xml:space="preserve">The facility provides pharmacy services</t>
  </si>
  <si>
    <t xml:space="preserve">ME A5.7</t>
  </si>
  <si>
    <t xml:space="preserve">The facility has services of medical record department</t>
  </si>
  <si>
    <t xml:space="preserve">ME A5.8</t>
  </si>
  <si>
    <t xml:space="preserve">The facility provides mortuary services</t>
  </si>
  <si>
    <t xml:space="preserve">Standard A6</t>
  </si>
  <si>
    <t xml:space="preserve">Health services provided at the facility are appropriate to community needs.</t>
  </si>
  <si>
    <t xml:space="preserve">ME A6.1</t>
  </si>
  <si>
    <t xml:space="preserve">The facility provides curatives &amp; preventive services for the health problems and diseases, prevalent locally. </t>
  </si>
  <si>
    <t xml:space="preserve">ME A6.2</t>
  </si>
  <si>
    <t xml:space="preserve">There is process for consulting community/ or their representatives when planning or revising scope of services of the facility </t>
  </si>
  <si>
    <t xml:space="preserve">Area of Concern - B Patient Rights</t>
  </si>
  <si>
    <t xml:space="preserve">Standard B1</t>
  </si>
  <si>
    <t xml:space="preserve">Facility provides the information to care seekers, attendants &amp; community about the available  services  and their modalities </t>
  </si>
  <si>
    <t xml:space="preserve">ME B1.1</t>
  </si>
  <si>
    <t xml:space="preserve">The facility has uniform and user-friendly signage system </t>
  </si>
  <si>
    <t xml:space="preserve">Availability  of departmental signage's </t>
  </si>
  <si>
    <t xml:space="preserve">OB</t>
  </si>
  <si>
    <t xml:space="preserve">Numbering, main department and internal sectional signage, Restricted area signage displayed. Directional signages are given from the entry of the facility </t>
  </si>
  <si>
    <t xml:space="preserve">ME B1.2</t>
  </si>
  <si>
    <t xml:space="preserve">The facility displays the services and entitlements available in its departments </t>
  </si>
  <si>
    <t xml:space="preserve">Information regarding services are displayed</t>
  </si>
  <si>
    <t xml:space="preserve">Display doctor/ Nurse on duty  and updated OT schedule displayed</t>
  </si>
  <si>
    <t xml:space="preserve">ME B1.3</t>
  </si>
  <si>
    <t xml:space="preserve">The facility has established citizen charter, which is followed at all levels </t>
  </si>
  <si>
    <t xml:space="preserve">ME B1.4</t>
  </si>
  <si>
    <t xml:space="preserve">User charges are displayed and communicated to patients effectively </t>
  </si>
  <si>
    <t xml:space="preserve">ME B1.5</t>
  </si>
  <si>
    <t xml:space="preserve">Patients &amp; visitors are sensitised and educated through appropriate IEC / BCC approaches</t>
  </si>
  <si>
    <t xml:space="preserve">ME B1.7</t>
  </si>
  <si>
    <t xml:space="preserve">The facility provides information to patients and visitor through an exclusive set-up. </t>
  </si>
  <si>
    <t xml:space="preserve">ME B1.8</t>
  </si>
  <si>
    <t xml:space="preserve">The facility ensures access to clinical records of patients to entitled personnel </t>
  </si>
  <si>
    <t xml:space="preserve">Standard B2</t>
  </si>
  <si>
    <t xml:space="preserve">Services are delivered in a manner that is sensitive to gender, religious and cultural needs, and there are no barrier on account of physical, economic, cultural or social reasons. </t>
  </si>
  <si>
    <t xml:space="preserve">ME B2.2</t>
  </si>
  <si>
    <t xml:space="preserve">Religious and cultural preferences of patients and attendants are taken into consideration while delivering services  </t>
  </si>
  <si>
    <t xml:space="preserve">ME B2.3</t>
  </si>
  <si>
    <t xml:space="preserve">Access to facility is provided without any physical barrier &amp; and friendly to people with disabilities </t>
  </si>
  <si>
    <t xml:space="preserve"> OT is easily accessible </t>
  </si>
  <si>
    <t xml:space="preserve">Availability of Wheel chair or stretcher for easy Access. Door is wide enough for passage of trolley and staff. </t>
  </si>
  <si>
    <t xml:space="preserve">ME B2.4</t>
  </si>
  <si>
    <t xml:space="preserve">There is no discrimination on basis of social and economic status of the patients </t>
  </si>
  <si>
    <t xml:space="preserve">ME B2.5</t>
  </si>
  <si>
    <t xml:space="preserve">There is affirmative actions to ensure that vulnerable sections can access services   </t>
  </si>
  <si>
    <t xml:space="preserve">Standard B3</t>
  </si>
  <si>
    <t xml:space="preserve">Facility maintains the privacy, confidentiality &amp; Dignity of patient and related information.</t>
  </si>
  <si>
    <t xml:space="preserve">ME B3.1</t>
  </si>
  <si>
    <t xml:space="preserve">Adequate visual privacy is provided at every point of care </t>
  </si>
  <si>
    <t xml:space="preserve">Patients are properly draped/covered before and after procedure</t>
  </si>
  <si>
    <t xml:space="preserve">Look patients are covered while transferred from ward to OT and vice-versa.</t>
  </si>
  <si>
    <t xml:space="preserve">Visual Privacy is maintained between two OT Tables </t>
  </si>
  <si>
    <t xml:space="preserve">Preferably only one OT table should be placed in theatre, if it is not possible because of high case load adequate visual privacy should be provided through  screens of multiple patients are present in same OT </t>
  </si>
  <si>
    <t xml:space="preserve">ME B3.2</t>
  </si>
  <si>
    <t xml:space="preserve">Confidentiality of patients records and clinical information is maintained </t>
  </si>
  <si>
    <t xml:space="preserve">Patient Records are kept at secure place beyond access to general staff/visitors</t>
  </si>
  <si>
    <t xml:space="preserve">SI/OB </t>
  </si>
  <si>
    <t xml:space="preserve">In drawers/Amirah; preferably with lock facility. </t>
  </si>
  <si>
    <t xml:space="preserve">ME B3.3</t>
  </si>
  <si>
    <t xml:space="preserve">The facility ensures the behavior of staff is dignified and respectful, while delivering the services </t>
  </si>
  <si>
    <t xml:space="preserve">Behaviour of OT staff is dignified and respectful</t>
  </si>
  <si>
    <t xml:space="preserve">OB/PI </t>
  </si>
  <si>
    <t xml:space="preserve">Check that OT staff is not providing care in undignified manner such as yelling, scolding , shouting, blaming and using abusive language</t>
  </si>
  <si>
    <t xml:space="preserve">ME B3.4</t>
  </si>
  <si>
    <t xml:space="preserve">The facility ensures privacy and confidentiality to every patient, especially of those conditions having social stigma, and also safeguards vulnerable groups</t>
  </si>
  <si>
    <t xml:space="preserve">Pregnant women is not left unattended or ignored  during care in the OT</t>
  </si>
  <si>
    <t xml:space="preserve">Check that care providers are attentive and empathetic to the pregnant women at no point of care they are left alone. </t>
  </si>
  <si>
    <t xml:space="preserve">Standard B4</t>
  </si>
  <si>
    <t xml:space="preserve">Facility has defined and established procedures for informing and involving patient and their families about treatment and obtaining informed consent wherever it is required.   </t>
  </si>
  <si>
    <t xml:space="preserve">ME B4.1</t>
  </si>
  <si>
    <t xml:space="preserve">There is established procedures for taking informed consent before treatment and procedures </t>
  </si>
  <si>
    <t xml:space="preserve">Consent is taken for surgical procedures</t>
  </si>
  <si>
    <t xml:space="preserve">SI/RR </t>
  </si>
  <si>
    <t xml:space="preserve">written consent with details of the procedure with potentials risks and complication. Should be signed by patient/next of kin and one witness</t>
  </si>
  <si>
    <t xml:space="preserve">Separate consent is taken for Anesthesia procedure</t>
  </si>
  <si>
    <t xml:space="preserve">written consent with details of the anaesthesia with potentials risks and complication. Should be signed by patient/next of kin and one witness</t>
  </si>
  <si>
    <t xml:space="preserve">ME B4.2</t>
  </si>
  <si>
    <t xml:space="preserve">Patient is informed about his/her rights  and responsibilities </t>
  </si>
  <si>
    <t xml:space="preserve">ME B4.3</t>
  </si>
  <si>
    <t xml:space="preserve">Staff are aware of Patients rights responsibilities</t>
  </si>
  <si>
    <t xml:space="preserve">ME B4.4</t>
  </si>
  <si>
    <t xml:space="preserve">Information about the treatment is shared with patients or attendants, regularly </t>
  </si>
  <si>
    <t xml:space="preserve">ME B4.5</t>
  </si>
  <si>
    <t xml:space="preserve">The facility has defined and established grievance redressal system in place</t>
  </si>
  <si>
    <t xml:space="preserve">Standard B5</t>
  </si>
  <si>
    <t xml:space="preserve">Facility ensures that there are no financial barrier to access and that there is financial protection given from cost of care.</t>
  </si>
  <si>
    <t xml:space="preserve">ME B5.1</t>
  </si>
  <si>
    <t xml:space="preserve">The facility provides cashless services to pregnant women, mothers and neonates as per prevalent government schemes</t>
  </si>
  <si>
    <t xml:space="preserve">All surgical procedure are free of cost for JSSK beneficiaries</t>
  </si>
  <si>
    <t xml:space="preserve">PI/SI</t>
  </si>
  <si>
    <t xml:space="preserve">free drugs, consumables , blood, referral etc.</t>
  </si>
  <si>
    <t xml:space="preserve">ME B5.5</t>
  </si>
  <si>
    <t xml:space="preserve">The facility ensures timely reimbursement of financial entitlements and reimbursement to the patients </t>
  </si>
  <si>
    <t xml:space="preserve">ME B5.6</t>
  </si>
  <si>
    <t xml:space="preserve">The facility ensure implementation of health insurance schemes as per National /state scheme</t>
  </si>
  <si>
    <t xml:space="preserve">Standard B6</t>
  </si>
  <si>
    <t xml:space="preserve">Facility has defined framework for ethical management including dilemmas confronted during delivery of services at public health facilities</t>
  </si>
  <si>
    <t xml:space="preserve">ME B6.1</t>
  </si>
  <si>
    <t xml:space="preserve">Ethical norms and code of conduct for medical and paramedical staff have been established.</t>
  </si>
  <si>
    <t xml:space="preserve">ME B6.2</t>
  </si>
  <si>
    <t xml:space="preserve">The Facility staff is aware of code of conduct established</t>
  </si>
  <si>
    <t xml:space="preserve">ME B6.3</t>
  </si>
  <si>
    <t xml:space="preserve">The Facility has an established procedure for entertaining representatives of drug companies and suppliers</t>
  </si>
  <si>
    <t xml:space="preserve">ME B6.4</t>
  </si>
  <si>
    <t xml:space="preserve">The Facility has an established procedure for medical examination and treatment of individual under judicial or police detention as per prevalent law and
government directions</t>
  </si>
  <si>
    <t xml:space="preserve">ME B6.5</t>
  </si>
  <si>
    <t xml:space="preserve">There is an established procedure for sharing of hospital/patient data with individuals and external agencies including non governmental organization</t>
  </si>
  <si>
    <t xml:space="preserve">ME B6.6</t>
  </si>
  <si>
    <t xml:space="preserve">There is an established procedure for ‘end-of-life’ care</t>
  </si>
  <si>
    <t xml:space="preserve">ME B6.7</t>
  </si>
  <si>
    <t xml:space="preserve">There is an established procedure for patients who wish to leave hospital against medical advice or refuse to receive specific c treatment</t>
  </si>
  <si>
    <t xml:space="preserve">ME B6.8</t>
  </si>
  <si>
    <t xml:space="preserve">There is an established procedure for obtaining informed consent from the patients in case facility is participating in any clinical or public health research</t>
  </si>
  <si>
    <t xml:space="preserve">ME B6.9</t>
  </si>
  <si>
    <t xml:space="preserve">There is an established procedure to issue of medical certificates  and other certificates </t>
  </si>
  <si>
    <t xml:space="preserve">ME B6.10</t>
  </si>
  <si>
    <t xml:space="preserve">There is an established procedure to ensure medical services during strikes or any other mass protest leading to dysfunctional medical services</t>
  </si>
  <si>
    <t xml:space="preserve">ME B6.11</t>
  </si>
  <si>
    <t xml:space="preserve">An updated copy of code of ethics under Indian Medical council act is available with the facility</t>
  </si>
  <si>
    <t xml:space="preserve">Area of Concern - C Inputs</t>
  </si>
  <si>
    <t xml:space="preserve">Standard C1</t>
  </si>
  <si>
    <t xml:space="preserve">The facility has infrastructure for delivery of assured services, and available infrastructure meets the prevalent norms</t>
  </si>
  <si>
    <t xml:space="preserve">ME C1.1</t>
  </si>
  <si>
    <t xml:space="preserve">Departments have adequate space as per patient or work load  </t>
  </si>
  <si>
    <t xml:space="preserve">Adequate space for accommodating surgical  load </t>
  </si>
  <si>
    <t xml:space="preserve"> OT around 40 Square meter. Two OT tables are not kept in one OT</t>
  </si>
  <si>
    <t xml:space="preserve">ME C1.2</t>
  </si>
  <si>
    <t xml:space="preserve">Patient amenities are provide as per patient load </t>
  </si>
  <si>
    <t xml:space="preserve">ME C1.3</t>
  </si>
  <si>
    <t xml:space="preserve">Departments have layout and demarcated areas as per functions </t>
  </si>
  <si>
    <t xml:space="preserve">Demarcated Protective Zone </t>
  </si>
  <si>
    <t xml:space="preserve">Reception, waiting area, stretcher/Trolley bay, Pre and post operative rooms, </t>
  </si>
  <si>
    <t xml:space="preserve">Demarcated Clean Zone</t>
  </si>
  <si>
    <t xml:space="preserve">Doctor's and Nurse's room, Anesthesia room, equipment room, emergency exit.</t>
  </si>
  <si>
    <t xml:space="preserve">Demarcated sterile Zone</t>
  </si>
  <si>
    <t xml:space="preserve">Operating room, Scrub station, Anesthesia station, </t>
  </si>
  <si>
    <t xml:space="preserve">Demarcated disposal Zone</t>
  </si>
  <si>
    <t xml:space="preserve">Disposal corridor, janitor closet</t>
  </si>
  <si>
    <t xml:space="preserve">Availability of Changing Rooms </t>
  </si>
  <si>
    <t xml:space="preserve">Separate for male and females</t>
  </si>
  <si>
    <t xml:space="preserve">Availability of demarcated Pre &amp; post  Operative Room /area</t>
  </si>
  <si>
    <t xml:space="preserve">Can be in a single room with a partition.</t>
  </si>
  <si>
    <t xml:space="preserve">Availability of  earmarked area for new born Corner</t>
  </si>
  <si>
    <t xml:space="preserve">Functional warmer, resuscitation apparatus, suction/mucous extractor, O2 cylinder, weighing scale and sterile gloves. </t>
  </si>
  <si>
    <t xml:space="preserve">Availability of Scrub Area </t>
  </si>
  <si>
    <t xml:space="preserve">Height around 96 cm with elbow taps/sensors, both hot and cold water available. Sink is deep and wide enough to avoid spoiling. Scrub area should not be inside the  OT room. </t>
  </si>
  <si>
    <t xml:space="preserve">Availability of  TSSU /CSSD</t>
  </si>
  <si>
    <t xml:space="preserve">Dedicated areas with provision of  Washing, Packing , Autoclaving the instruments and linen</t>
  </si>
  <si>
    <t xml:space="preserve">Availability of store</t>
  </si>
  <si>
    <t xml:space="preserve">ME C1.4</t>
  </si>
  <si>
    <t xml:space="preserve">The facility has adequate circulation area and open spaces according to need and local law</t>
  </si>
  <si>
    <t xml:space="preserve">Corridors are wide enough for movement of trolleys </t>
  </si>
  <si>
    <t xml:space="preserve">7 to 10 feet.</t>
  </si>
  <si>
    <t xml:space="preserve">ME C1.5</t>
  </si>
  <si>
    <t xml:space="preserve">The facility has infrastructure for intramural and extramural communication </t>
  </si>
  <si>
    <t xml:space="preserve">Availability of functional telephone and Intercom Services </t>
  </si>
  <si>
    <t xml:space="preserve">Intercom should  connects Operation theatre to key areas like ICU, Blood Bank, SNCU, Lab, Accident and emergency, wards, Administration</t>
  </si>
  <si>
    <t xml:space="preserve">ME C1.6</t>
  </si>
  <si>
    <t xml:space="preserve">Service counters are available as per patient load </t>
  </si>
  <si>
    <t xml:space="preserve">OT tables are available as per load </t>
  </si>
  <si>
    <t xml:space="preserve">Hydraulic OT Tables 
As per case load at least two </t>
  </si>
  <si>
    <t xml:space="preserve">ME C1.7</t>
  </si>
  <si>
    <t xml:space="preserve">The facility and departments are planned to ensure structure follows the function/processes (Structure commensurate with the function of the hospital) </t>
  </si>
  <si>
    <t xml:space="preserve">Unidirectional flow of goods and services</t>
  </si>
  <si>
    <t xml:space="preserve">Services are designed in a way, that there is no criss cross in moment of sterile &amp; no sterile supplies &amp; equipment etc.</t>
  </si>
  <si>
    <t xml:space="preserve">Standard C2</t>
  </si>
  <si>
    <t xml:space="preserve">The facility ensures the physical safety of the infrastructure. </t>
  </si>
  <si>
    <t xml:space="preserve">ME C2.1</t>
  </si>
  <si>
    <t xml:space="preserve">The facility ensures the seismic safety of the infrastructure </t>
  </si>
  <si>
    <t xml:space="preserve">Non structural components are properly secured </t>
  </si>
  <si>
    <t xml:space="preserve">Check for fixtures and furniture like cupboards, cabinets, and heavy equipment , hanging objects are properly fastened and secured </t>
  </si>
  <si>
    <t xml:space="preserve">ME C2.2</t>
  </si>
  <si>
    <t xml:space="preserve">The facility ensures safety of lifts and lifts have required certificate from the designated bodies/ board</t>
  </si>
  <si>
    <t xml:space="preserve">ME C2.3</t>
  </si>
  <si>
    <t xml:space="preserve">The facility ensures safety of electrical establishment </t>
  </si>
  <si>
    <t xml:space="preserve">OT does not have temporary connections and loosely hanging wires</t>
  </si>
  <si>
    <t xml:space="preserve">No extension cord or multi-plugs</t>
  </si>
  <si>
    <t xml:space="preserve">Availability of three phase electricity supply </t>
  </si>
  <si>
    <t xml:space="preserve">Check electricity bill or Power Distribution Board. Meter have  three wires coming out (with one neutral).</t>
  </si>
  <si>
    <t xml:space="preserve">ME C2.4</t>
  </si>
  <si>
    <t xml:space="preserve">Physical condition of buildings are safe for providing patient care </t>
  </si>
  <si>
    <t xml:space="preserve">Walls and floor of the OT covered with joint less tiles </t>
  </si>
  <si>
    <t xml:space="preserve">made of anti-skid  &amp; Epoxy flooring</t>
  </si>
  <si>
    <t xml:space="preserve">Windows/ ventilators if any in the OT are intact and sealed</t>
  </si>
  <si>
    <t xml:space="preserve">No broken glass, gap or cracks in window/ventilator. </t>
  </si>
  <si>
    <t xml:space="preserve">Standard C3</t>
  </si>
  <si>
    <t xml:space="preserve">The facility has established Programme for fire safety and other disaster </t>
  </si>
  <si>
    <t xml:space="preserve">ME C3.1</t>
  </si>
  <si>
    <t xml:space="preserve">The facility has plan for prevention of fire</t>
  </si>
  <si>
    <t xml:space="preserve">OT has sufficient fire  exit to permit safe escape to its occupant at time of fire</t>
  </si>
  <si>
    <t xml:space="preserve">OB/SI </t>
  </si>
  <si>
    <t xml:space="preserve">Check the fire exits are clearly visible and routes to reach exit are clearly marked</t>
  </si>
  <si>
    <t xml:space="preserve">ME C3.2</t>
  </si>
  <si>
    <t xml:space="preserve">The facility has adequate fire fighting Equipment </t>
  </si>
  <si>
    <t xml:space="preserve">Labour  room  has installed fire Extinguishers &amp; expiry is displayed on each fire extinguisher</t>
  </si>
  <si>
    <t xml:space="preserve"> Class A , Class B, C type or ABC type. Check the expiry date for fire extinguishers are displayed on each extinguisher as well as due date for next refilling is clearly mentioned</t>
  </si>
  <si>
    <t xml:space="preserve">ME C3.3</t>
  </si>
  <si>
    <t xml:space="preserve">The facility has a system of periodic training of staff and conducts mock drills regularly for fire and other disaster situation </t>
  </si>
  <si>
    <t xml:space="preserve">Check for staff competencies for operating fire extinguisher and what to do in case of fire</t>
  </si>
  <si>
    <t xml:space="preserve">staff should be able to demonstrate how to open the extinguisher and operate it. PASS (Pull the pin, Aim at the base of fire, Sway from side to side)</t>
  </si>
  <si>
    <t xml:space="preserve">Standard C4</t>
  </si>
  <si>
    <t xml:space="preserve">The facility has adequate qualified and trained staff,  required for providing the assured services to the current case load </t>
  </si>
  <si>
    <t xml:space="preserve">ME C4.1</t>
  </si>
  <si>
    <t xml:space="preserve">The facility has adequate specialist doctors as per service provision </t>
  </si>
  <si>
    <t xml:space="preserve">Availability of Obs. &amp; Gynae Surgeon</t>
  </si>
  <si>
    <t xml:space="preserve">OB/RR</t>
  </si>
  <si>
    <t xml:space="preserve">100 beds 2, 200 beds-3, 3oo beds-4, 400 beds-5 and 500 beds-6 </t>
  </si>
  <si>
    <t xml:space="preserve">Availability of anaesthetist</t>
  </si>
  <si>
    <t xml:space="preserve">At least One </t>
  </si>
  <si>
    <t xml:space="preserve">ME C4.2</t>
  </si>
  <si>
    <t xml:space="preserve">The facility has adequate general duty doctors as per service provision and work load </t>
  </si>
  <si>
    <t xml:space="preserve">ME C4.3</t>
  </si>
  <si>
    <t xml:space="preserve">The facility has adequate nursing staff as per service provision and work load </t>
  </si>
  <si>
    <t xml:space="preserve">Availability of Nursing staff </t>
  </si>
  <si>
    <t xml:space="preserve">OB/RR/SI</t>
  </si>
  <si>
    <t xml:space="preserve">As per patient load , at least two </t>
  </si>
  <si>
    <t xml:space="preserve">ME C4.4</t>
  </si>
  <si>
    <t xml:space="preserve">The facility has adequate technicians/paramedics as per requirement </t>
  </si>
  <si>
    <t xml:space="preserve">Availability of OT technician</t>
  </si>
  <si>
    <t xml:space="preserve">One per shift.</t>
  </si>
  <si>
    <t xml:space="preserve">ME C4.5</t>
  </si>
  <si>
    <t xml:space="preserve">The facility has adequate support / general staff </t>
  </si>
  <si>
    <t xml:space="preserve">Availability of OT attendant/assistant &amp; TSSU assistant</t>
  </si>
  <si>
    <t xml:space="preserve">1 each</t>
  </si>
  <si>
    <t xml:space="preserve">Standard C5</t>
  </si>
  <si>
    <t xml:space="preserve">Facility provides drugs and consumables required for assured list of services.</t>
  </si>
  <si>
    <t xml:space="preserve">ME C5.1</t>
  </si>
  <si>
    <t xml:space="preserve">The departments have availability of adequate drugs at point of use </t>
  </si>
  <si>
    <t xml:space="preserve">Availability of medical gases </t>
  </si>
  <si>
    <t xml:space="preserve">OB/RR </t>
  </si>
  <si>
    <t xml:space="preserve">Availability of Oxygen, nitrogen Cylinders / Piped Gas supply.</t>
  </si>
  <si>
    <t xml:space="preserve">Availability of drugs for local anaesthesia </t>
  </si>
  <si>
    <t xml:space="preserve">Procaine, lignocaine, bupivacaine, Xylocaine jelly</t>
  </si>
  <si>
    <t xml:space="preserve">Availability of drugs for general anaesthesia</t>
  </si>
  <si>
    <t xml:space="preserve">Inhaled agents-Halothane, nitrous oxide. Injectable: Barbiturates (Theopental, Thiamylal, methohexital, Benzodiazepines (diazepam, Lorazepam, Midazolam), Ketamine, Etomidate, Propofol . Neostigmine, Naloxone, Flumazenil, Sugammadex-as per EDL/State guidelines.  </t>
  </si>
  <si>
    <t xml:space="preserve">Availability of opioid analgesics.</t>
  </si>
  <si>
    <t xml:space="preserve">Fentanyl, Sufentanil, Morphine, Buprenorphine, Levorphanol, Methadone-As per EDL/State guidelines. </t>
  </si>
  <si>
    <t xml:space="preserve">Availability of muscle relaxants drugs</t>
  </si>
  <si>
    <t xml:space="preserve">Succinylcholine, Vecuronium, Mivacurlum, Tubocarine as per EDL/state guidelines </t>
  </si>
  <si>
    <t xml:space="preserve">Availability of  emergency drugs </t>
  </si>
  <si>
    <t xml:space="preserve"> Inj Magsulf 50%, Inj Calcium gluconate 10%, Inj Dexamethasone, inj Hydrocortisone, Succinate, Inj diazepam, inj Pheneramine maleate, inj Corboprost, Inj Fortwin, Inj Phenergen, Betameathazon, Inj Hydrazaline, Nefidepin, Methyldopa,ceftriaxone </t>
  </si>
  <si>
    <t xml:space="preserve">Availability of other drugs</t>
  </si>
  <si>
    <t xml:space="preserve">Antibiotics, Analgesics, Uterotonic drugs, IV fluids and anithypertensive drugs as per EDL/ state guidelines</t>
  </si>
  <si>
    <t xml:space="preserve">ME C5.2</t>
  </si>
  <si>
    <t xml:space="preserve">The departments have adequate consumables at point of use </t>
  </si>
  <si>
    <t xml:space="preserve">Availability of dressings Material </t>
  </si>
  <si>
    <t xml:space="preserve">Adequate quantity of sterile pads, gauze, bandages , Antiseptic Solution.</t>
  </si>
  <si>
    <t xml:space="preserve">Availability of syringes and IV Sets </t>
  </si>
  <si>
    <t xml:space="preserve">In adequate quantity as per load.</t>
  </si>
  <si>
    <t xml:space="preserve">Availability of consumables for new born care </t>
  </si>
  <si>
    <t xml:space="preserve">Cord Clamp, mucous sucker, airway, NG Tube, Suction catheter, IV cannula, paed IV set and Bag and Mask (0 &amp; 1 no.)</t>
  </si>
  <si>
    <t xml:space="preserve">ME C5.3</t>
  </si>
  <si>
    <t xml:space="preserve">Emergency drug trays are maintained at every point of care, where ever it may be needed </t>
  </si>
  <si>
    <t xml:space="preserve">Emergency drug tray is maintained in OT in pre and post operative room</t>
  </si>
  <si>
    <t xml:space="preserve">Every tray is labelled with name and number of drugs and consumables along with their date of expiry. </t>
  </si>
  <si>
    <t xml:space="preserve">Standard C6</t>
  </si>
  <si>
    <t xml:space="preserve">The facility has equipment &amp; instruments required for assured list of services.</t>
  </si>
  <si>
    <t xml:space="preserve">ME C6.1</t>
  </si>
  <si>
    <t xml:space="preserve">Availability of equipment &amp; instruments for examination &amp; monitoring of patients </t>
  </si>
  <si>
    <t xml:space="preserve">Availability of functional Equipment  &amp;Instruments for examination &amp; Monitoring </t>
  </si>
  <si>
    <t xml:space="preserve">BP apparatus, Thermometer, Pulse Oxy meter, Multiparameter , PV Set, torch &amp; wall clock.</t>
  </si>
  <si>
    <t xml:space="preserve">ME C6.2</t>
  </si>
  <si>
    <t xml:space="preserve">Availability of equipment &amp; instruments for treatment procedures, being undertaken in the facility  </t>
  </si>
  <si>
    <t xml:space="preserve">Availability of  functional instruments for Gynae and obstetrics</t>
  </si>
  <si>
    <t xml:space="preserve">LSCS Set, Cervical Biopsy Set, Proctoscopy Set, Hysterectomy set, D&amp;C Set </t>
  </si>
  <si>
    <t xml:space="preserve">Availability of functional equipment/ Instruments for New Born Care </t>
  </si>
  <si>
    <t xml:space="preserve">Radiant warmer, Baby tray with Two pre warmed towels/sheets for wrapping the baby, mucus extractor, bag and mask (0 &amp;1 no.), sterilized thread for cord/cord clamp, nasogastric tube</t>
  </si>
  <si>
    <t xml:space="preserve">Availability of   functional General surgery equipments</t>
  </si>
  <si>
    <t xml:space="preserve">Diathermy (Unit and Bi Polar),  Cautery </t>
  </si>
  <si>
    <t xml:space="preserve">Operation Table with Trendelenburg type</t>
  </si>
  <si>
    <t xml:space="preserve">OT Table hydraulic major and OT table hydraulic minor </t>
  </si>
  <si>
    <t xml:space="preserve">ME C6.3</t>
  </si>
  <si>
    <t xml:space="preserve">Availability of equipment &amp; instruments for diagnostic procedures being undertaken in the facility</t>
  </si>
  <si>
    <t xml:space="preserve">Availability of Point of care diagnostic instruments</t>
  </si>
  <si>
    <t xml:space="preserve">Glucometer, HIV rapid diagnostic kit, USG, ABG machine</t>
  </si>
  <si>
    <t xml:space="preserve">ME C6.4</t>
  </si>
  <si>
    <t xml:space="preserve">Availability of equipment and instruments for resuscitation of patients and for providing intensive and critical care to patients</t>
  </si>
  <si>
    <t xml:space="preserve">Availability of  functional Instruments Resuscitation for new born &amp; Mother </t>
  </si>
  <si>
    <t xml:space="preserve">Resuscitation bag (Adult &amp; paediaterics) Ambu bag, Oxygen, Suction machine , laryngoscope scope, Defibrillator (Paediatric and adult) , LMA, ET Tube </t>
  </si>
  <si>
    <t xml:space="preserve">Availability of  functional anaesthesia equipment</t>
  </si>
  <si>
    <t xml:space="preserve">Boyles apparatus, Bains Circuit or Sodalime absorbent in close circuit ,AGSS (Anesthesia gas scavenging system)</t>
  </si>
  <si>
    <t xml:space="preserve">ME C6.5</t>
  </si>
  <si>
    <t xml:space="preserve">Availability of Equipment for Storage</t>
  </si>
  <si>
    <t xml:space="preserve">Availability of equipment for storage of drugs &amp; Instruments</t>
  </si>
  <si>
    <t xml:space="preserve">Refrigerator, Crash cart/Drug trolley, instrument trolley, dressing trolley, Instrument cabinet and racks for storage of sterile items</t>
  </si>
  <si>
    <t xml:space="preserve">ME C6.6</t>
  </si>
  <si>
    <t xml:space="preserve">Availability of functional equipment and instruments for support services</t>
  </si>
  <si>
    <t xml:space="preserve">Availability of equipments for cleaning</t>
  </si>
  <si>
    <t xml:space="preserve">Three Bucket system for mopping, Separate mops for patient care area and circulation area duster, waste trolley, Deck brush </t>
  </si>
  <si>
    <t xml:space="preserve">Availability of equipment for TSSU</t>
  </si>
  <si>
    <t xml:space="preserve">Autoclave Horizontal &amp; Vertical, Steriliser Big &amp; Small</t>
  </si>
  <si>
    <t xml:space="preserve">ME C6.7</t>
  </si>
  <si>
    <t xml:space="preserve">Departments have patient furniture and fixtures as per load and service provision </t>
  </si>
  <si>
    <t xml:space="preserve">Availability of functional OT light</t>
  </si>
  <si>
    <t xml:space="preserve">Shadow less Major &amp; Minor, Ceiling and Stand Model, Focus Lamp </t>
  </si>
  <si>
    <t xml:space="preserve">Availability of Fixtures</t>
  </si>
  <si>
    <t xml:space="preserve">Tray for  monitors, Electrical panel for anaesthesia machine with minimum 6 electrical sockets ( 2= 15 amp power point), panel with outlet for Oxygen and vacuum,  X ray view box.</t>
  </si>
  <si>
    <t xml:space="preserve">Standard C7</t>
  </si>
  <si>
    <t xml:space="preserve">Facility has a defined and established procedure for effective utilization, evaluation and augmentation of competence and performance of staff</t>
  </si>
  <si>
    <t xml:space="preserve">ME C7.1</t>
  </si>
  <si>
    <t xml:space="preserve">Criteria for Competence assessment are defined  for clinical and Para clinical staff</t>
  </si>
  <si>
    <t xml:space="preserve">Check parameters for assessing skills and proficiency of clinical staff has been defined</t>
  </si>
  <si>
    <t xml:space="preserve">Check objective checklist has been prepared for assessing competence of doctors, nurses and paramedical staff based on job description defined for each cadre of staff.</t>
  </si>
  <si>
    <t xml:space="preserve">ME C7.2</t>
  </si>
  <si>
    <t xml:space="preserve">Competence assessment of Clinical and Para clinical staff is done on predefined  criteria at least once in a year</t>
  </si>
  <si>
    <t xml:space="preserve">Check for competence assessment is done at least once in a year </t>
  </si>
  <si>
    <t xml:space="preserve">Check for records of competence assessment including filled checklist, scoring and grading . Verify with staff for actual competence assessment done </t>
  </si>
  <si>
    <t xml:space="preserve">ME C7.3</t>
  </si>
  <si>
    <t xml:space="preserve">Criteria for performance evaluation clinical and Para clinical staff are defined</t>
  </si>
  <si>
    <t xml:space="preserve">ME C7.4</t>
  </si>
  <si>
    <t xml:space="preserve">Performance evaluation of clinical and para clinical staff is done on predefined criteria at least once in a year</t>
  </si>
  <si>
    <t xml:space="preserve">ME C7.5</t>
  </si>
  <si>
    <t xml:space="preserve">Criteria for performance evaluation of support and administrative staff are defined</t>
  </si>
  <si>
    <t xml:space="preserve">ME C7.6</t>
  </si>
  <si>
    <t xml:space="preserve">Performance evaluation of support and administration staff is done on predefined criteria at least once in a year</t>
  </si>
  <si>
    <t xml:space="preserve">ME C7.7</t>
  </si>
  <si>
    <t xml:space="preserve">Competence assessment and performance assessment includes contractual, empaneled, and outsourced staff</t>
  </si>
  <si>
    <t xml:space="preserve">ME C7.8</t>
  </si>
  <si>
    <t xml:space="preserve">Training needs are identified based on competence assessment and performance evaluation and facility prepares the training plan</t>
  </si>
  <si>
    <t xml:space="preserve">ME C7.9 </t>
  </si>
  <si>
    <t xml:space="preserve">The Staff is provided training as per defined core competencies and training plan</t>
  </si>
  <si>
    <t xml:space="preserve">Advance Life support</t>
  </si>
  <si>
    <t xml:space="preserve">ALS and CPR by recognized agency to all category of staff. </t>
  </si>
  <si>
    <t xml:space="preserve">Training on OT Management</t>
  </si>
  <si>
    <t xml:space="preserve">OT scheduling, maintenance, Fumigation, Surveillance, equipment-operation and maintenance, infection control, surgical procedures and emergency protocols. </t>
  </si>
  <si>
    <t xml:space="preserve">Biomedical Waste Management&amp; Infection control and hand hygiene ,Patient safety</t>
  </si>
  <si>
    <t xml:space="preserve">To all category of staff. At the time of induction and once in a year. </t>
  </si>
  <si>
    <t xml:space="preserve">Training on Quality Management</t>
  </si>
  <si>
    <t xml:space="preserve">Assessment, action planning, PDCA, 5S &amp; use of checklist</t>
  </si>
  <si>
    <t xml:space="preserve">ME C7.10</t>
  </si>
  <si>
    <t xml:space="preserve">There is established procedure for utilization of skills gained thought trainings by on -job supportive supervision</t>
  </si>
  <si>
    <t xml:space="preserve">ME C7.11</t>
  </si>
  <si>
    <t xml:space="preserve">Feedback is provided to the staff on their competence assessment and performance evaluation</t>
  </si>
  <si>
    <t xml:space="preserve">Area of Concern - D Support Services </t>
  </si>
  <si>
    <t xml:space="preserve">Standard D1</t>
  </si>
  <si>
    <t xml:space="preserve">The facility has established Programme for inspection, testing and maintenance and calibration of Equipment. </t>
  </si>
  <si>
    <t xml:space="preserve">ME D1.1</t>
  </si>
  <si>
    <t xml:space="preserve">The facility has established system for maintenance of critical Equipment</t>
  </si>
  <si>
    <t xml:space="preserve">All equipment are covered under AMC including preventive maintenance</t>
  </si>
  <si>
    <t xml:space="preserve">look for MOU and visit records of the empaneled agency. </t>
  </si>
  <si>
    <t xml:space="preserve">There is system of timely corrective  break down maintenance of the equipment</t>
  </si>
  <si>
    <t xml:space="preserve">Back up for critical equipment. Label Defective/Out of order equipment and stored appropriately until it has been repaired</t>
  </si>
  <si>
    <t xml:space="preserve">Staff is skilled for cleaning, inspection &amp; trouble shooting in case equipment malfunction</t>
  </si>
  <si>
    <t xml:space="preserve">E.g. when to change water of batteries, when to oil, change fuse, replace filters etc. </t>
  </si>
  <si>
    <t xml:space="preserve">ME D1.2</t>
  </si>
  <si>
    <t xml:space="preserve">The facility has established procedure for internal and external calibration of measuring Equipment </t>
  </si>
  <si>
    <t xml:space="preserve">All the measuring equipment/ instrument  are calibrated </t>
  </si>
  <si>
    <t xml:space="preserve">OB/ RR </t>
  </si>
  <si>
    <t xml:space="preserve">Boyels apparatus, cautery, BP apparatus, autoclave etc. There is system to label/ code the equipment to indicate status of calibration/ verification when recalibration is due</t>
  </si>
  <si>
    <t xml:space="preserve">ME D1.3</t>
  </si>
  <si>
    <t xml:space="preserve">Operating and maintenance instructions are available with the users of equipment</t>
  </si>
  <si>
    <t xml:space="preserve">Up to date instructions for operation and maintenance of equipment are readily available with staff.</t>
  </si>
  <si>
    <t xml:space="preserve">If operator doesn't understand English, then instructions should be in local language. </t>
  </si>
  <si>
    <t xml:space="preserve">Standard D2</t>
  </si>
  <si>
    <t xml:space="preserve">The facility has defined procedures for storage, inventory management and dispensing of drugs in pharmacy and patient care areas</t>
  </si>
  <si>
    <t xml:space="preserve">ME D2.1</t>
  </si>
  <si>
    <t xml:space="preserve">There is established procedure for forecasting and indenting drugs and consumables </t>
  </si>
  <si>
    <t xml:space="preserve">There is established system of timely  indenting of consumables and drugs </t>
  </si>
  <si>
    <t xml:space="preserve">Stock level are daily updated
Requisition are timely placed                    
</t>
  </si>
  <si>
    <t xml:space="preserve">ME D2.2</t>
  </si>
  <si>
    <t xml:space="preserve">The facility has establish procedure for procurement of drugs</t>
  </si>
  <si>
    <t xml:space="preserve">ME D2.3</t>
  </si>
  <si>
    <t xml:space="preserve">The facility ensures proper storage of drugs and consumables</t>
  </si>
  <si>
    <t xml:space="preserve">Drugs are stored in containers/tray/crash cart  are labelled </t>
  </si>
  <si>
    <t xml:space="preserve">Away from direct sunlight and temperature is maintained as per instructions of manufacturer. </t>
  </si>
  <si>
    <t xml:space="preserve">Empty and  filled cylinders are labelled &amp; kept separately</t>
  </si>
  <si>
    <t xml:space="preserve">Each cylinder is provided with   a checklist &amp; flow meter and key for opening the cylinder</t>
  </si>
  <si>
    <t xml:space="preserve">ME D2.4</t>
  </si>
  <si>
    <t xml:space="preserve">The facility ensures management of expiry and near expiry drugs </t>
  </si>
  <si>
    <t xml:space="preserve">Expiry dates' are maintained at emergency drug tray </t>
  </si>
  <si>
    <t xml:space="preserve">Records for expiry and near expiry drugs are maintained for drug stored at department. No expirred drugs found</t>
  </si>
  <si>
    <t xml:space="preserve">ME D2.5</t>
  </si>
  <si>
    <t xml:space="preserve">The facility has established procedure for inventory management techniques</t>
  </si>
  <si>
    <t xml:space="preserve">There is practice of calculating and maintaining buffer stock </t>
  </si>
  <si>
    <t xml:space="preserve">At least one week of minimum buffer stock is  maintained all the time in the labour room. Minimum stock and reorder level are calculated based on consumption in a week accordingly </t>
  </si>
  <si>
    <t xml:space="preserve">Department maintained stock and expenditure register of drugs and consumables </t>
  </si>
  <si>
    <t xml:space="preserve">RR/SI</t>
  </si>
  <si>
    <t xml:space="preserve">Check that records are regularly updated</t>
  </si>
  <si>
    <t xml:space="preserve">ME D2.6</t>
  </si>
  <si>
    <t xml:space="preserve">There is a procedure for periodically replenishing the drugs in patient care areas</t>
  </si>
  <si>
    <t xml:space="preserve">There is procedure for replenishing drug tray /crash cart </t>
  </si>
  <si>
    <t xml:space="preserve">There is no stock out of drugs</t>
  </si>
  <si>
    <t xml:space="preserve">ME D2.7</t>
  </si>
  <si>
    <t xml:space="preserve">There is process for storage of vaccines and other drugs, requiring controlled temperature </t>
  </si>
  <si>
    <t xml:space="preserve">Temperature of refrigerators are kept as per storage requirement  and records are maintained</t>
  </si>
  <si>
    <t xml:space="preserve">Check for temperature charts are maintained and updated periodically</t>
  </si>
  <si>
    <t xml:space="preserve">ME D2.8</t>
  </si>
  <si>
    <t xml:space="preserve">There is a procedure for secure storage of narcotic and psychotropic drugs </t>
  </si>
  <si>
    <t xml:space="preserve">Narcotic ,psychotropic &amp; Anaesthetic agents   are kept in lock and key  </t>
  </si>
  <si>
    <t xml:space="preserve">Under direct supervision of anaesthetist</t>
  </si>
  <si>
    <t xml:space="preserve">Standard D3</t>
  </si>
  <si>
    <t xml:space="preserve">The facility provides safe, secure and comfortable environment to staff, patients and visitors. </t>
  </si>
  <si>
    <t xml:space="preserve">ME D3.1</t>
  </si>
  <si>
    <t xml:space="preserve">The facility provides adequate illumination level at patient care areas </t>
  </si>
  <si>
    <t xml:space="preserve">Adequate Illumination at OT table</t>
  </si>
  <si>
    <t xml:space="preserve">100000 lux </t>
  </si>
  <si>
    <t xml:space="preserve">ME D3.2</t>
  </si>
  <si>
    <t xml:space="preserve">The facility has provision of restriction of visitors in patient areas </t>
  </si>
  <si>
    <t xml:space="preserve">Warning light outside the OT is switched on when OT  is functional</t>
  </si>
  <si>
    <t xml:space="preserve">OB/SI</t>
  </si>
  <si>
    <t xml:space="preserve">Only persons required in OT are allowed to enter the OT</t>
  </si>
  <si>
    <t xml:space="preserve">ME D3.3</t>
  </si>
  <si>
    <t xml:space="preserve">The facility ensures safe and comfortable environment for patients and service providers</t>
  </si>
  <si>
    <t xml:space="preserve">Temperature &amp; humidity is maintained  and record of same is kept</t>
  </si>
  <si>
    <r>
      <rPr>
        <sz val="11"/>
        <color rgb="FF000000"/>
        <rFont val="Calibri"/>
        <family val="2"/>
        <charset val="1"/>
      </rPr>
      <t xml:space="preserve">20-25</t>
    </r>
    <r>
      <rPr>
        <vertAlign val="superscript"/>
        <sz val="11"/>
        <color rgb="FF000000"/>
        <rFont val="Calibri"/>
        <family val="2"/>
        <charset val="1"/>
      </rPr>
      <t xml:space="preserve">O</t>
    </r>
    <r>
      <rPr>
        <sz val="11"/>
        <color rgb="FF000000"/>
        <rFont val="Calibri"/>
        <family val="2"/>
        <charset val="1"/>
      </rPr>
      <t xml:space="preserve">C, ICU has functional room thermometer and temperature is regularly maintained. 50-60% humidity</t>
    </r>
  </si>
  <si>
    <t xml:space="preserve">ME D3.4</t>
  </si>
  <si>
    <t xml:space="preserve">The facility has security system in place at patient care areas </t>
  </si>
  <si>
    <t xml:space="preserve">Security arrangement at OT</t>
  </si>
  <si>
    <t xml:space="preserve">Restricted Signage, security guard, CCTV camera</t>
  </si>
  <si>
    <t xml:space="preserve">ME D3.5</t>
  </si>
  <si>
    <t xml:space="preserve">The facility has established measure for safety and security of female staff</t>
  </si>
  <si>
    <t xml:space="preserve">Standard D4</t>
  </si>
  <si>
    <t xml:space="preserve">The facility has established Programme for maintenance and upkeep of the facility </t>
  </si>
  <si>
    <t xml:space="preserve">ME D4.1</t>
  </si>
  <si>
    <t xml:space="preserve">Exterior of the  facility building is maintained appropriately </t>
  </si>
  <si>
    <t xml:space="preserve">Department is painted/whitewashed in uniform colour  &amp;plastered &amp; painted </t>
  </si>
  <si>
    <t xml:space="preserve">Painted in soothing colours  Not bright colours. </t>
  </si>
  <si>
    <t xml:space="preserve">ME D4.2</t>
  </si>
  <si>
    <t xml:space="preserve">Patient care areas are clean and hygienic </t>
  </si>
  <si>
    <t xml:space="preserve">Floors, walls, roof, roof tops, sinks patient care and circulation  areas are Clean </t>
  </si>
  <si>
    <t xml:space="preserve">All area are clean  with no dirt,grease,littering and cobwebs</t>
  </si>
  <si>
    <t xml:space="preserve">Surface of furniture and fixtures are clean</t>
  </si>
  <si>
    <t xml:space="preserve">Look for dirt above OT light, behind stationary equipment etc.</t>
  </si>
  <si>
    <t xml:space="preserve">ME D4.3</t>
  </si>
  <si>
    <t xml:space="preserve">Hospital infrastructure is adequately maintained </t>
  </si>
  <si>
    <t xml:space="preserve">Check for there is no seepage , Cracks, chipping of plaster </t>
  </si>
  <si>
    <t xml:space="preserve">check corners, false ceiling. </t>
  </si>
  <si>
    <t xml:space="preserve">OT Table are intact and without rust</t>
  </si>
  <si>
    <t xml:space="preserve">Mattresses are intact and clean</t>
  </si>
  <si>
    <t xml:space="preserve">ME D4.4</t>
  </si>
  <si>
    <t xml:space="preserve">Hospital maintains the open area and landscaping of them </t>
  </si>
  <si>
    <t xml:space="preserve">No unnecessary items in sterile zone</t>
  </si>
  <si>
    <t xml:space="preserve">No slabs, almirah, storing unnecessary items like drums, equipment, Instruments etc Items  not required for immediate procedures  are kept out of sterile zone</t>
  </si>
  <si>
    <t xml:space="preserve">ME D4.5</t>
  </si>
  <si>
    <t xml:space="preserve">The facility has policy of removal of condemned junk material </t>
  </si>
  <si>
    <t xml:space="preserve">No condemned/Junk material in the OT</t>
  </si>
  <si>
    <t xml:space="preserve">No partial compliance. </t>
  </si>
  <si>
    <t xml:space="preserve">ME D4.6</t>
  </si>
  <si>
    <t xml:space="preserve">The facility has established procedures for pest, rodent and animal control </t>
  </si>
  <si>
    <t xml:space="preserve">No stray animal/rodent/birds</t>
  </si>
  <si>
    <t xml:space="preserve">Check for no stray animal in and around OT. Also no lizard, cockroach, mosquito, flies,rats etc.</t>
  </si>
  <si>
    <t xml:space="preserve">Standard D5</t>
  </si>
  <si>
    <t xml:space="preserve">The facility ensures 24X7 water and power backup as per requirement of service delivery, and support services norms</t>
  </si>
  <si>
    <t xml:space="preserve">ME D5.1</t>
  </si>
  <si>
    <t xml:space="preserve">The facility has adequate arrangement storage and supply for portable water in all functional areas  </t>
  </si>
  <si>
    <t xml:space="preserve">Availability of 24x7 running and potable water </t>
  </si>
  <si>
    <t xml:space="preserve">Availability of Hot water supply </t>
  </si>
  <si>
    <t xml:space="preserve">ME D5.2</t>
  </si>
  <si>
    <t xml:space="preserve">The facility ensures adequate power backup in all patient care areas as per load</t>
  </si>
  <si>
    <t xml:space="preserve">Availability of power back up in OT</t>
  </si>
  <si>
    <t xml:space="preserve">2 tier backup with UPS </t>
  </si>
  <si>
    <t xml:space="preserve">Availability of UPS  &amp; Emergency light</t>
  </si>
  <si>
    <t xml:space="preserve">Check their functionality.</t>
  </si>
  <si>
    <t xml:space="preserve">ME D5.3</t>
  </si>
  <si>
    <t xml:space="preserve">Critical areas of the facility ensures availability of oxygen, medical gases and vacuum supply</t>
  </si>
  <si>
    <t xml:space="preserve">Availability  of Centralized /local piped Oxygen, nitrogen and vacuum supply </t>
  </si>
  <si>
    <t xml:space="preserve"> Cylinders are provided with trolleys to prevent fall and injuries. </t>
  </si>
  <si>
    <t xml:space="preserve">StandardD6</t>
  </si>
  <si>
    <t xml:space="preserve">Dietary services are available as per service provision and nutritional requirement of the patients. </t>
  </si>
  <si>
    <t xml:space="preserve">ME D6.1</t>
  </si>
  <si>
    <t xml:space="preserve">The facility has provision of nutritional assessment of the patients </t>
  </si>
  <si>
    <t xml:space="preserve">ME D6.2</t>
  </si>
  <si>
    <t xml:space="preserve">The facility provides diets according to nutritional requirements of the patients </t>
  </si>
  <si>
    <t xml:space="preserve">ME D6.3</t>
  </si>
  <si>
    <t xml:space="preserve">Hospital has standard procedures for preparation, handling, storage and distribution of diets, as per requirement of patients </t>
  </si>
  <si>
    <t xml:space="preserve">Standard D7</t>
  </si>
  <si>
    <t xml:space="preserve">The facility ensures clean linen to the patients </t>
  </si>
  <si>
    <t xml:space="preserve">ME D7.1</t>
  </si>
  <si>
    <t xml:space="preserve">The facility has adequate sets of linen</t>
  </si>
  <si>
    <t xml:space="preserve">OT has facility to provide sufficient and  clean linen for surgical patient</t>
  </si>
  <si>
    <t xml:space="preserve">Drape, draw sheet, cut sheet and gown</t>
  </si>
  <si>
    <t xml:space="preserve">OT has facility to provide linen for staff</t>
  </si>
  <si>
    <t xml:space="preserve">OT dress, gown. Separate OT dress for OT staff.</t>
  </si>
  <si>
    <t xml:space="preserve">ME D7.2</t>
  </si>
  <si>
    <t xml:space="preserve">The facility has established procedures for changing of linen in patient care areas </t>
  </si>
  <si>
    <t xml:space="preserve">Linen is changed after each procedure</t>
  </si>
  <si>
    <t xml:space="preserve">Bed sheets, draw sheets and Macintosh.</t>
  </si>
  <si>
    <t xml:space="preserve">ME D7.3</t>
  </si>
  <si>
    <t xml:space="preserve">The facility has standard procedures for handling , collection, transportation and washing  of linen</t>
  </si>
  <si>
    <t xml:space="preserve">There is  system to check the cleanliness and Quantity of the linen received from laundry</t>
  </si>
  <si>
    <t xml:space="preserve">OT tech/Nurse checks Number of linen, cleanliness, whether it is torned or stained</t>
  </si>
  <si>
    <t xml:space="preserve">Standard D8</t>
  </si>
  <si>
    <t xml:space="preserve">The facility has defined and established procedures for promoting public participation in management of hospital transparency and accountability.  </t>
  </si>
  <si>
    <t xml:space="preserve">ME D8.1</t>
  </si>
  <si>
    <t xml:space="preserve">The facility has established procures for management of activities of Rogi Kalyan Samitis </t>
  </si>
  <si>
    <t xml:space="preserve">ME D8.2</t>
  </si>
  <si>
    <t xml:space="preserve">The facility has established procedures for community based monitoring of its services</t>
  </si>
  <si>
    <t xml:space="preserve">Standard D9</t>
  </si>
  <si>
    <t xml:space="preserve">Hospital has defined and established procedures for Financial Management  </t>
  </si>
  <si>
    <t xml:space="preserve">ME D9.1</t>
  </si>
  <si>
    <t xml:space="preserve">The facility ensures the proper utilization of fund provided to it </t>
  </si>
  <si>
    <t xml:space="preserve">ME D9.2</t>
  </si>
  <si>
    <t xml:space="preserve">The facility ensures proper planning and requisition of resources based on its need </t>
  </si>
  <si>
    <t xml:space="preserve">Standard D10</t>
  </si>
  <si>
    <t xml:space="preserve">Facility is compliant with all statutory and regulatory requirement imposed by local, state or central government  </t>
  </si>
  <si>
    <t xml:space="preserve">ME D10.1</t>
  </si>
  <si>
    <t xml:space="preserve">The facility has requisite licences and certificates for operation of hospital and different activities </t>
  </si>
  <si>
    <t xml:space="preserve">ME D10.2</t>
  </si>
  <si>
    <t xml:space="preserve">Updated copies of relevant laws, regulations and government orders are available at the facility </t>
  </si>
  <si>
    <t xml:space="preserve">ME D10.3</t>
  </si>
  <si>
    <t xml:space="preserve">The facility ensure relevant processes are in compliance with statutory requirement</t>
  </si>
  <si>
    <t xml:space="preserve">Standard D11</t>
  </si>
  <si>
    <t xml:space="preserve"> Roles &amp; Responsibilities of administrative and clinical staff are determined as per govt. regulations and standards operating procedures.  </t>
  </si>
  <si>
    <t xml:space="preserve">ME D11.1.</t>
  </si>
  <si>
    <t xml:space="preserve">The facility has established job description as per govt guidelines </t>
  </si>
  <si>
    <t xml:space="preserve">ME D11.2.</t>
  </si>
  <si>
    <t xml:space="preserve">The facility has a established procedure for duty roster and deputation to different departments </t>
  </si>
  <si>
    <t xml:space="preserve">ME D11.3</t>
  </si>
  <si>
    <t xml:space="preserve">The facility ensures the adherence to dress code as mandated by its administration / the health department</t>
  </si>
  <si>
    <t xml:space="preserve">Doctor, nursing staff and support staff adhere to their respective dress code </t>
  </si>
  <si>
    <t xml:space="preserve">Check staff is wearing dress as per their dress code. </t>
  </si>
  <si>
    <t xml:space="preserve">Standard D12</t>
  </si>
  <si>
    <t xml:space="preserve">Facility has established procedure for monitoring the quality of outsourced services and adheres to contractual obligations</t>
  </si>
  <si>
    <t xml:space="preserve">ME D12.1</t>
  </si>
  <si>
    <t xml:space="preserve">There is established system for contract management for out sourced services</t>
  </si>
  <si>
    <t xml:space="preserve">ME D12.2</t>
  </si>
  <si>
    <t xml:space="preserve">There is a system of periodic review of quality of out sourced services</t>
  </si>
  <si>
    <t xml:space="preserve">Area of Concern - E Clinical Services </t>
  </si>
  <si>
    <t xml:space="preserve">Standard E1</t>
  </si>
  <si>
    <t xml:space="preserve">The facility has defined procedures for registration,  consultation and admission of patients. </t>
  </si>
  <si>
    <t xml:space="preserve">ME E1.1</t>
  </si>
  <si>
    <t xml:space="preserve">The facility has established procedure for registration of patients </t>
  </si>
  <si>
    <t xml:space="preserve">ME E1.2</t>
  </si>
  <si>
    <t xml:space="preserve">The facility has a established procedure for OPD consultation </t>
  </si>
  <si>
    <t xml:space="preserve">ME E1.3</t>
  </si>
  <si>
    <t xml:space="preserve">There is established procedure for admission of patients </t>
  </si>
  <si>
    <t xml:space="preserve">ME E1.4</t>
  </si>
  <si>
    <t xml:space="preserve">There is established procedure for managing patients, in case beds are not available at the facility </t>
  </si>
  <si>
    <t xml:space="preserve">Standard E2</t>
  </si>
  <si>
    <t xml:space="preserve">The facility has defined and established procedures for clinical assessment and reassessment of the patients. </t>
  </si>
  <si>
    <t xml:space="preserve">ME E2.1</t>
  </si>
  <si>
    <t xml:space="preserve">There is established procedure for initial assessment of patients </t>
  </si>
  <si>
    <t xml:space="preserve">There is procedure for Pre Operative assessment </t>
  </si>
  <si>
    <t xml:space="preserve">Physical examination, results of lab investigation, X-Rays, diagnosis and proposed surgery </t>
  </si>
  <si>
    <t xml:space="preserve">ME E2.2</t>
  </si>
  <si>
    <t xml:space="preserve">There is established procedure for follow-up/ reassessment of Patients </t>
  </si>
  <si>
    <t xml:space="preserve">Standard E3</t>
  </si>
  <si>
    <t xml:space="preserve">Facility has defined and established procedures for continuity of care of patient and referral</t>
  </si>
  <si>
    <t xml:space="preserve">ME E3.1</t>
  </si>
  <si>
    <t xml:space="preserve">Facility has established procedure for continuity of care during interdepartmental transfer</t>
  </si>
  <si>
    <t xml:space="preserve">There is procedure of handing over from OT to Maternity Ward, HDU and SNCU </t>
  </si>
  <si>
    <t xml:space="preserve">Transfer Register is maintained. </t>
  </si>
  <si>
    <t xml:space="preserve">ME E3.2</t>
  </si>
  <si>
    <t xml:space="preserve">Facility provides appropriate referral linkages to the patients/Services  for transfer to other/higher facilities to assure their continuity of care.</t>
  </si>
  <si>
    <t xml:space="preserve">ME E3.4</t>
  </si>
  <si>
    <t xml:space="preserve">Facility is connected to medical colleges through telemedicine services </t>
  </si>
  <si>
    <t xml:space="preserve">Standard E4</t>
  </si>
  <si>
    <t xml:space="preserve">The facility has defined and established procedures for nursing care</t>
  </si>
  <si>
    <t xml:space="preserve">ME E4.1</t>
  </si>
  <si>
    <t xml:space="preserve">Procedure for identification of patients is established at the facility </t>
  </si>
  <si>
    <t xml:space="preserve">There is a process  for ensuring the  identification before any clinical procedure</t>
  </si>
  <si>
    <t xml:space="preserve">Patient id band/ verbal confirmation etc. At least two identifiers are used. </t>
  </si>
  <si>
    <t xml:space="preserve">ME E4.3</t>
  </si>
  <si>
    <t xml:space="preserve">There is established procedure of patient hand over, whenever staff duty change happens</t>
  </si>
  <si>
    <t xml:space="preserve">Patient hand over is given during the change in the shift</t>
  </si>
  <si>
    <t xml:space="preserve">Handover register is maintained</t>
  </si>
  <si>
    <t xml:space="preserve">ME E4.4</t>
  </si>
  <si>
    <t xml:space="preserve">Nursing records are maintained </t>
  </si>
  <si>
    <t xml:space="preserve">ME E4.5</t>
  </si>
  <si>
    <t xml:space="preserve">There is procedure for periodic monitoring of patients </t>
  </si>
  <si>
    <t xml:space="preserve">Patient Vitals are monitored and recorded periodically </t>
  </si>
  <si>
    <t xml:space="preserve">Check for use of cardiac monitor/multi parameter</t>
  </si>
  <si>
    <t xml:space="preserve">Standard E5</t>
  </si>
  <si>
    <t xml:space="preserve">Facility has a procedure to identify high risk and vulnerable patients.  </t>
  </si>
  <si>
    <t xml:space="preserve">ME E5.1</t>
  </si>
  <si>
    <t xml:space="preserve">The facility identifies vulnerable patients and ensure their safe care </t>
  </si>
  <si>
    <t xml:space="preserve">Vulnerable patients are identified and measures are taken to protect them from any harm</t>
  </si>
  <si>
    <t xml:space="preserve">Check the measure taken to prevent new born theft, sweeping of baby or fall</t>
  </si>
  <si>
    <t xml:space="preserve">ME E5.2</t>
  </si>
  <si>
    <t xml:space="preserve">The facility identifies high risk  patients and ensure their care, as per their need</t>
  </si>
  <si>
    <t xml:space="preserve">High risk patients are identified and treatment given on priority</t>
  </si>
  <si>
    <t xml:space="preserve">HIV, Infectious cases</t>
  </si>
  <si>
    <t xml:space="preserve">Standard E6</t>
  </si>
  <si>
    <t xml:space="preserve"> Facility follows standard treatment guidelines defined by state/Central government for prescribing the generic drugs &amp; their rational use. </t>
  </si>
  <si>
    <t xml:space="preserve">ME E6.1</t>
  </si>
  <si>
    <t xml:space="preserve">Facility ensured that drugs are prescribed in generic name only</t>
  </si>
  <si>
    <t xml:space="preserve">Check for Case Sheet if drugs are prescribed under generic name only </t>
  </si>
  <si>
    <t xml:space="preserve">RR</t>
  </si>
  <si>
    <t xml:space="preserve">Check at least 5 case sheets selected randomly </t>
  </si>
  <si>
    <t xml:space="preserve">ME E6.2</t>
  </si>
  <si>
    <t xml:space="preserve">There is procedure of rational use of drugs</t>
  </si>
  <si>
    <t xml:space="preserve">Check staff is aware of the drug regime and doses as per STG</t>
  </si>
  <si>
    <t xml:space="preserve">Check if drugs are prescribed as per STG in at least 5 case sheets  selected randomly</t>
  </si>
  <si>
    <t xml:space="preserve">Check Case Sheet that drugs are prescribed as per STG</t>
  </si>
  <si>
    <t xml:space="preserve">Standard E7</t>
  </si>
  <si>
    <t xml:space="preserve">Facility has defined procedures for safe drug administration</t>
  </si>
  <si>
    <t xml:space="preserve">ME E7.1</t>
  </si>
  <si>
    <t xml:space="preserve">There is process for identifying and cautious administration of high alert drugs  (to check)</t>
  </si>
  <si>
    <t xml:space="preserve">High alert drugs available in department are identified</t>
  </si>
  <si>
    <t xml:space="preserve">Electrolytes like Potassium chloride, Opioids, Neuro muscular blocking agent, Anti thrombolytic agent, insulin, warfarin, Heparin, Adrenergic agonist etc. as applicable</t>
  </si>
  <si>
    <t xml:space="preserve">Maximum dose of high alert drugs are defined and communicated &amp; there is process to ensure that right doses of high alert drugs are only given</t>
  </si>
  <si>
    <t xml:space="preserve">Value for maximum doses as per age, weight and diagnosis are available with nursing station and doctor. A system of independent double check before administration, Error prone medical abbreviations are avoided</t>
  </si>
  <si>
    <t xml:space="preserve">ME E7.2</t>
  </si>
  <si>
    <t xml:space="preserve">Medication orders are written legibly and adequately</t>
  </si>
  <si>
    <t xml:space="preserve">Every Medical advice and procedure is accompanied with date , time and signature </t>
  </si>
  <si>
    <t xml:space="preserve">Look for pre-op, Procedure and Post op notes and instructions. </t>
  </si>
  <si>
    <t xml:space="preserve">Check for the writing, It  comprehendible by the clinical staff</t>
  </si>
  <si>
    <t xml:space="preserve">Ask OT/Ward staff to read the orders written by doctor. </t>
  </si>
  <si>
    <t xml:space="preserve">ME E7.3</t>
  </si>
  <si>
    <t xml:space="preserve">There is a procedure to check drug before administration/ dispensing </t>
  </si>
  <si>
    <t xml:space="preserve">Drugs are checked for expiry and   other inconsistency before administration</t>
  </si>
  <si>
    <t xml:space="preserve">Check for any open single dose vial with left  over content intended to be used later on. In multi dose vial needle is not left in the septum</t>
  </si>
  <si>
    <t xml:space="preserve">Any adverse drug reaction is recorded and reported</t>
  </si>
  <si>
    <t xml:space="preserve">Check for ADR forms and records. </t>
  </si>
  <si>
    <t xml:space="preserve">ME E7.4</t>
  </si>
  <si>
    <t xml:space="preserve">There is a system to ensure right medicine is given to right patient </t>
  </si>
  <si>
    <t xml:space="preserve">Check Nursing staff  is aware 7 Rs of Medication and follows them  </t>
  </si>
  <si>
    <t xml:space="preserve">Administration of medicines done after ensuring right patient, right drugs , right route, right time, Right dose , Right Reason and Right Documentation </t>
  </si>
  <si>
    <t xml:space="preserve">ME E7.5</t>
  </si>
  <si>
    <t xml:space="preserve">Patient is counselled for self drug administration </t>
  </si>
  <si>
    <t xml:space="preserve">Standard E8</t>
  </si>
  <si>
    <t xml:space="preserve">Facility has defined and established procedures for maintaining, updating of patients’ clinical records and their storage</t>
  </si>
  <si>
    <t xml:space="preserve">ME E8.1</t>
  </si>
  <si>
    <t xml:space="preserve">All the assessments, re-assessment and investigations are recorded and updated </t>
  </si>
  <si>
    <t xml:space="preserve">Records of Monitoring/ Assessments are maintained</t>
  </si>
  <si>
    <t xml:space="preserve">PAC, Intraoperative monitoring</t>
  </si>
  <si>
    <t xml:space="preserve">ME E8.2</t>
  </si>
  <si>
    <t xml:space="preserve">All treatment plan prescription/orders are recorded in the patient records. </t>
  </si>
  <si>
    <t xml:space="preserve">Treatment plan, first orders are written on Case Sheet</t>
  </si>
  <si>
    <t xml:space="preserve">Treatment prescribed in nursing records </t>
  </si>
  <si>
    <t xml:space="preserve">ME E8.3</t>
  </si>
  <si>
    <t xml:space="preserve">Care provided to each patient is recorded in the patient records </t>
  </si>
  <si>
    <t xml:space="preserve">ME E8.4</t>
  </si>
  <si>
    <t xml:space="preserve">Procedures performed are written on patients records </t>
  </si>
  <si>
    <t xml:space="preserve">Operative Notes are Recorded </t>
  </si>
  <si>
    <t xml:space="preserve">Name of person in attendance during procedure, Pre and post operative diagnosis, Procedures carried out, length of procedures, estimated blood loss, Fluid administered, specimen removed, complications etc. </t>
  </si>
  <si>
    <t xml:space="preserve">Anesthesia Notes are Recorded </t>
  </si>
  <si>
    <t xml:space="preserve">notes includes Anesthesia type, induction, airway, intubation, inhalation agents, epidural, spinal, allergies, IV lines, IV fluids, regional block.</t>
  </si>
  <si>
    <t xml:space="preserve">ME E8.5</t>
  </si>
  <si>
    <t xml:space="preserve">Adequate form and formats are available at point of use </t>
  </si>
  <si>
    <t xml:space="preserve">Standard Formats are available</t>
  </si>
  <si>
    <t xml:space="preserve">RR/OB</t>
  </si>
  <si>
    <t xml:space="preserve">Consent forms, Anesthesia form, surgical safety check list </t>
  </si>
  <si>
    <t xml:space="preserve">ME E8.6</t>
  </si>
  <si>
    <t xml:space="preserve">Register/records are maintained as per guidelines </t>
  </si>
  <si>
    <t xml:space="preserve">Registers and records are maintained as per guidelines </t>
  </si>
  <si>
    <t xml:space="preserve">OT Register, Schedule, Infection  control records, autoclaving records etc</t>
  </si>
  <si>
    <t xml:space="preserve">All register/records are identified and numbered</t>
  </si>
  <si>
    <t xml:space="preserve">Register are labelled and numbered. </t>
  </si>
  <si>
    <t xml:space="preserve">ME E8.7</t>
  </si>
  <si>
    <t xml:space="preserve">The facility ensures safe and adequate storage and retrieval  of medical records</t>
  </si>
  <si>
    <t xml:space="preserve">Safe keeping of  patient records </t>
  </si>
  <si>
    <t xml:space="preserve">Records are kept in place without seepage, moisture, termite, pests.</t>
  </si>
  <si>
    <t xml:space="preserve">Standard E9</t>
  </si>
  <si>
    <t xml:space="preserve">The facility has defined and established procedures for discharge of patient.</t>
  </si>
  <si>
    <t xml:space="preserve">ME E9.1</t>
  </si>
  <si>
    <t xml:space="preserve">Discharge is done after assessing patient readiness </t>
  </si>
  <si>
    <t xml:space="preserve">ME E9.2</t>
  </si>
  <si>
    <t xml:space="preserve">Case summary and follow-up instructions are provided at the discharge  </t>
  </si>
  <si>
    <t xml:space="preserve">ME E9.3</t>
  </si>
  <si>
    <t xml:space="preserve">Counselling services are provided as during discharges wherever required </t>
  </si>
  <si>
    <t xml:space="preserve">ME E9.4</t>
  </si>
  <si>
    <t xml:space="preserve">The facility has established procedure for patients leaving the facility against medical advice, absconding, etc</t>
  </si>
  <si>
    <t xml:space="preserve">Standard E10</t>
  </si>
  <si>
    <t xml:space="preserve">The facility has defined and established procedures for intensive care.</t>
  </si>
  <si>
    <t xml:space="preserve">ME E10.1</t>
  </si>
  <si>
    <t xml:space="preserve">The facility has established procedure for shifting the patient to step-down/ward  based on explicit assessment criteria</t>
  </si>
  <si>
    <t xml:space="preserve">ME E10.2</t>
  </si>
  <si>
    <t xml:space="preserve">The facility has defined and established procedure for intensive care</t>
  </si>
  <si>
    <t xml:space="preserve">ME E10.3</t>
  </si>
  <si>
    <t xml:space="preserve">The facility has explicit clinical criteria for providing intubation &amp; extubation, and care of patients on ventilation and subsequently on its removal </t>
  </si>
  <si>
    <t xml:space="preserve">Standard E11</t>
  </si>
  <si>
    <t xml:space="preserve">The facility has defined and established procedures for Emergency Services and Disaster Management </t>
  </si>
  <si>
    <t xml:space="preserve">ME E11.1</t>
  </si>
  <si>
    <t xml:space="preserve">There is procedure for Receiving and triage of patients </t>
  </si>
  <si>
    <t xml:space="preserve">ME E11.2</t>
  </si>
  <si>
    <t xml:space="preserve">Emergency protocols are defined and implemented</t>
  </si>
  <si>
    <t xml:space="preserve">ME E11.3</t>
  </si>
  <si>
    <t xml:space="preserve">The facility has disaster management plan in place </t>
  </si>
  <si>
    <t xml:space="preserve">Staff is aware of disaster plan &amp; their role and responsibilities of staff is defined</t>
  </si>
  <si>
    <t xml:space="preserve">Ask role of staff in case of disaster.</t>
  </si>
  <si>
    <t xml:space="preserve">ME E11.4</t>
  </si>
  <si>
    <t xml:space="preserve">The facility ensures adequate and timely availability of ambulances services and mobilisation of resources, as per requirement</t>
  </si>
  <si>
    <t xml:space="preserve">ME E11.5</t>
  </si>
  <si>
    <t xml:space="preserve">There is procedure for handling medico legal cases </t>
  </si>
  <si>
    <t xml:space="preserve">Standard E12</t>
  </si>
  <si>
    <t xml:space="preserve">The facility has defined and established procedures of diagnostic services  </t>
  </si>
  <si>
    <t xml:space="preserve">ME E12.1</t>
  </si>
  <si>
    <t xml:space="preserve">There are established  procedures for Pre-testing Activities </t>
  </si>
  <si>
    <t xml:space="preserve"> Container is labelled properly after the sample collection</t>
  </si>
  <si>
    <t xml:space="preserve">Including Specimen for HPE &amp; biopsy. Name, Age, Sex, date, UHID</t>
  </si>
  <si>
    <t xml:space="preserve">ME E12.2</t>
  </si>
  <si>
    <t xml:space="preserve">There are established  procedures for testing Activities </t>
  </si>
  <si>
    <t xml:space="preserve">ME E12.3</t>
  </si>
  <si>
    <t xml:space="preserve">There are established  procedures for Post-testing Activities </t>
  </si>
  <si>
    <t xml:space="preserve">OT is provided with the critical value of different test </t>
  </si>
  <si>
    <t xml:space="preserve">Critical values are displayed.</t>
  </si>
  <si>
    <t xml:space="preserve">Standard E13</t>
  </si>
  <si>
    <t xml:space="preserve">The facility has defined and established procedures for Blood Bank/Storage Management and Transfusion.</t>
  </si>
  <si>
    <t xml:space="preserve">ME E13.1</t>
  </si>
  <si>
    <t xml:space="preserve">Blood bank has defined and implemented donor selection criteria </t>
  </si>
  <si>
    <t xml:space="preserve">ME E13.2</t>
  </si>
  <si>
    <t xml:space="preserve">There is established procedure for the collection of blood </t>
  </si>
  <si>
    <t xml:space="preserve">ME E13.3</t>
  </si>
  <si>
    <t xml:space="preserve">There is established procedure for the testing of blood </t>
  </si>
  <si>
    <t xml:space="preserve">ME E13.4</t>
  </si>
  <si>
    <t xml:space="preserve">There is established procedure for preparation of blood component </t>
  </si>
  <si>
    <t xml:space="preserve">ME E13.5</t>
  </si>
  <si>
    <t xml:space="preserve">There is establish procedure for labelling and identification of blood and its product </t>
  </si>
  <si>
    <t xml:space="preserve">ME E13.6</t>
  </si>
  <si>
    <t xml:space="preserve">There is established procedure for storage of blood </t>
  </si>
  <si>
    <t xml:space="preserve">ME E13.7</t>
  </si>
  <si>
    <t xml:space="preserve">There is established the compatibility testing </t>
  </si>
  <si>
    <t xml:space="preserve">ME E13.8</t>
  </si>
  <si>
    <t xml:space="preserve">There is established procedure for issuing blood </t>
  </si>
  <si>
    <t xml:space="preserve">Availability of blood units in case of emergency with out replacement </t>
  </si>
  <si>
    <t xml:space="preserve">The blood is ordered for the patient according to the MSBOS (Maximum Surgical Blood Order Schedule)</t>
  </si>
  <si>
    <t xml:space="preserve">ME E13.9</t>
  </si>
  <si>
    <t xml:space="preserve">There is established procedure for transfusion of blood </t>
  </si>
  <si>
    <t xml:space="preserve">Consent is taken before transfusion </t>
  </si>
  <si>
    <t xml:space="preserve">Duly signed by patient/next of kin</t>
  </si>
  <si>
    <t xml:space="preserve">Patient's identification is verified before transfusion </t>
  </si>
  <si>
    <t xml:space="preserve">At least two identifiers are used. </t>
  </si>
  <si>
    <t xml:space="preserve">Protocol of blood transfusion is monitored &amp; regulated</t>
  </si>
  <si>
    <t xml:space="preserve">blood is kept on optimum temperature before transfusion. Blood transfusion is monitored and regulated by qualified person </t>
  </si>
  <si>
    <t xml:space="preserve">ME E13.10</t>
  </si>
  <si>
    <t xml:space="preserve">There is a established procedure for monitoring and reporting Transfusion complication </t>
  </si>
  <si>
    <t xml:space="preserve">Any major or minor transfusion reaction is recorded and reported to responsible person </t>
  </si>
  <si>
    <t xml:space="preserve">After transfusion, Reaction form is returned back to blood bank, even when there is no reaction.</t>
  </si>
  <si>
    <t xml:space="preserve">Standard E14</t>
  </si>
  <si>
    <t xml:space="preserve">Facility has established procedures for Anaesthetic Services </t>
  </si>
  <si>
    <t xml:space="preserve">ME E14.1</t>
  </si>
  <si>
    <t xml:space="preserve">Facility has established procedures for Pre Anaesthetic Check up </t>
  </si>
  <si>
    <t xml:space="preserve">There is procedure to ensure that PAC has been done before surgery</t>
  </si>
  <si>
    <t xml:space="preserve">There is procedure to review findings of PAC</t>
  </si>
  <si>
    <t xml:space="preserve">Minimum PAC for emergency cases</t>
  </si>
  <si>
    <t xml:space="preserve">in emergency &amp; life saving conditions, surgery may be started with General physical examination of the patient &amp; sending the sample for lab. Examination</t>
  </si>
  <si>
    <t xml:space="preserve">ME E14.2</t>
  </si>
  <si>
    <t xml:space="preserve">Facility has established procedures for monitoring during anaesthesia </t>
  </si>
  <si>
    <t xml:space="preserve">Anesthesia plan is documented before starting surgery</t>
  </si>
  <si>
    <t xml:space="preserve">Type of anaesthesia planned-local/general/spinal/epidural. Time is mentioned on all entries of anaesthesia monitoring sheet </t>
  </si>
  <si>
    <t xml:space="preserve">Anesthesia Safety Checklist is used for safe administration of anaesthesia</t>
  </si>
  <si>
    <t xml:space="preserve">Check use of WHO Anesthesia Safety Checklist</t>
  </si>
  <si>
    <t xml:space="preserve">Anesthesia equipment are checked before induction</t>
  </si>
  <si>
    <t xml:space="preserve">Sufficient  reserve of gases. Vaporizers are connected, Laryngoscope, ET tube and suction App are ready and clean</t>
  </si>
  <si>
    <t xml:space="preserve">Food intake status of Patient is checked </t>
  </si>
  <si>
    <t xml:space="preserve">Time of last food  intake is mentioned</t>
  </si>
  <si>
    <t xml:space="preserve">Patients vitals are recorded during  anaesthesia</t>
  </si>
  <si>
    <t xml:space="preserve">Heart rate , cardiac rate , BP, O2  Saturation, temperature, Respiration rate.</t>
  </si>
  <si>
    <t xml:space="preserve">Airway security is ensured </t>
  </si>
  <si>
    <t xml:space="preserve">Breathing system of anaesthesia equipment that delivers gas to the patient is securely and correctly assembled and breathing circuits are clean</t>
  </si>
  <si>
    <t xml:space="preserve">Potency and level of anaesthesia is monitored </t>
  </si>
  <si>
    <t xml:space="preserve">Recorded in the Anesthesia Record Form. </t>
  </si>
  <si>
    <t xml:space="preserve">Anesthesia note is recorded </t>
  </si>
  <si>
    <t xml:space="preserve">Check for the adequacy, signed, complete, and post anaesthesia instructions. </t>
  </si>
  <si>
    <t xml:space="preserve">Any adverse Anesthesia Event is recorded and reported </t>
  </si>
  <si>
    <t xml:space="preserve">Reduced level of consciousness, reparatory depression, malignant hyperpyrexia, bone marrow depression, life threatening pressure effect, anaphylaxis</t>
  </si>
  <si>
    <t xml:space="preserve">ME E14.3</t>
  </si>
  <si>
    <t xml:space="preserve">Facility has established procedures for Post Anesthesia care </t>
  </si>
  <si>
    <t xml:space="preserve">Post anaesthesia status is monitored and documented </t>
  </si>
  <si>
    <t xml:space="preserve">Check for anaesthetic notes &amp; post operating instructions in post operative room &amp; area</t>
  </si>
  <si>
    <t xml:space="preserve">Standard E15</t>
  </si>
  <si>
    <t xml:space="preserve">Facility has defined and established procedures of Surgical Services </t>
  </si>
  <si>
    <t xml:space="preserve">ME E15.1</t>
  </si>
  <si>
    <t xml:space="preserve">Facility has established procedures OT Scheduling </t>
  </si>
  <si>
    <t xml:space="preserve">List of Elective Surgeries for the day is prepared and displayed outside OT. </t>
  </si>
  <si>
    <t xml:space="preserve">Surgery list is prepared in consonance with availability of the OT hours and patients requirement. </t>
  </si>
  <si>
    <t xml:space="preserve">Surgery list is complete in all respect</t>
  </si>
  <si>
    <t xml:space="preserve">Day, date and time of surgeries.
Name, Age, Gender of patients.
Clear description of the procedure ( name of procedure which side, )
Name of the surgeon &amp; anaesthetist.
Major or minor case. </t>
  </si>
  <si>
    <t xml:space="preserve">Operation list is sent to OT well in advance</t>
  </si>
  <si>
    <t xml:space="preserve">By 12:00 hours, a day before the surgery. </t>
  </si>
  <si>
    <t xml:space="preserve">Surgery list is informed to surgeon and ward sister.</t>
  </si>
  <si>
    <t xml:space="preserve">Verify the surgery register/email</t>
  </si>
  <si>
    <t xml:space="preserve">The operation list does not exceed the time allocated to it. </t>
  </si>
  <si>
    <t xml:space="preserve">This does not refer to the time during an operation of an individual patient </t>
  </si>
  <si>
    <t xml:space="preserve">ME E15.2</t>
  </si>
  <si>
    <t xml:space="preserve">Facility has established procedures for Preoperative care </t>
  </si>
  <si>
    <t xml:space="preserve">Patient evaluation before surgery is done and recorded </t>
  </si>
  <si>
    <t xml:space="preserve">Vitals , Patients fasting status etc.</t>
  </si>
  <si>
    <t xml:space="preserve">Antibiotic Prophylaxis and Tetanus given as indicated </t>
  </si>
  <si>
    <t xml:space="preserve">As per instructions of surgeon/anaesthetist.</t>
  </si>
  <si>
    <t xml:space="preserve">Surgeries planned under local anaesthesia/Regional Block sensitivity test is done</t>
  </si>
  <si>
    <t xml:space="preserve">lidocaine sensitivity test </t>
  </si>
  <si>
    <t xml:space="preserve">There is a process to prevent wrong site and wrong surgery </t>
  </si>
  <si>
    <t xml:space="preserve">Surgical Site is marked before entering into OT </t>
  </si>
  <si>
    <t xml:space="preserve">No shaving of the surgical site</t>
  </si>
  <si>
    <t xml:space="preserve">Only clipping on the day of surgery in OT is done</t>
  </si>
  <si>
    <t xml:space="preserve">Skin preparation before surgery is done. </t>
  </si>
  <si>
    <t xml:space="preserve">Bathing with soap and water prior to surgery in ward.</t>
  </si>
  <si>
    <t xml:space="preserve">Skin preparation is done as per protocol </t>
  </si>
  <si>
    <t xml:space="preserve">Prepare the skin with antiseptic solution (Chlorhexidine gluconate and iodine), starting in the centre and moving out to the periphery. This area should be large enough to include the entire incision and an adjacent working area.</t>
  </si>
  <si>
    <t xml:space="preserve">Draping is done as per protocol</t>
  </si>
  <si>
    <t xml:space="preserve">Scrub, gown and glove before covering the patient with sterile drapes. Leave uncovered only the operative field and those areas necessary for the maintenance of anaesthesia. </t>
  </si>
  <si>
    <t xml:space="preserve">ME E15.3</t>
  </si>
  <si>
    <t xml:space="preserve">Facility has established procedures for Surgical Safety </t>
  </si>
  <si>
    <t xml:space="preserve">Surgical Safety Check List is used for each surgery </t>
  </si>
  <si>
    <t xml:space="preserve">Check for Surgical safety check list has been used for surgical procedures </t>
  </si>
  <si>
    <t xml:space="preserve">Sponge and Instrument Count Practice is implemented </t>
  </si>
  <si>
    <t xml:space="preserve">Instrument, needles and sponges are counted before beginning of case, before final closure and on completing of procedure &amp; documented</t>
  </si>
  <si>
    <t xml:space="preserve">Adequate Haemostasis is secured during surgery  </t>
  </si>
  <si>
    <t xml:space="preserve">Check for functional Cautery, use of artery forceps and suture ligation techniques</t>
  </si>
  <si>
    <t xml:space="preserve">Appropriate suture material is used for surgery as per requirement </t>
  </si>
  <si>
    <t xml:space="preserve">For closing abdominal wall or ligating blood vessel use non-absorbable sutures (braided suture, nylon, polyester etc). absorbable sutures in urinary tract.  Braided Biological sutures are not used for dirty wounds, Catgut is not used for closing fascial layers of abdominal wounds or where prolonged support is required </t>
  </si>
  <si>
    <t xml:space="preserve">Check for suturing techniques are applied as per protocol </t>
  </si>
  <si>
    <t xml:space="preserve">Braided sutures for interrupted stiches. Absorbable and non-absorbable monofilament sutures for continuous stiches. </t>
  </si>
  <si>
    <t xml:space="preserve">ME E15.4</t>
  </si>
  <si>
    <t xml:space="preserve">Facility has established procedures for Post operative care </t>
  </si>
  <si>
    <t xml:space="preserve">Post operative monitoring is done before discharging to ward </t>
  </si>
  <si>
    <t xml:space="preserve">Check for post operative operation room /area is used and patients are not immediately shifted to wards after surgery </t>
  </si>
  <si>
    <t xml:space="preserve">Post operative notes and orders are recorded </t>
  </si>
  <si>
    <t xml:space="preserve">Post operative notes contains Vital signs, Pain control, Rate and type of IV fluids, Urine and Gastrointestinal fluid output, other medications and Laboratory investigations </t>
  </si>
  <si>
    <t xml:space="preserve">Information &amp; instructions are given to nursing staff before shifting the patient to the ward from the OT</t>
  </si>
  <si>
    <t xml:space="preserve">Instructions given by surgeon and anaesthetist.</t>
  </si>
  <si>
    <t xml:space="preserve">Standard E16</t>
  </si>
  <si>
    <t xml:space="preserve">The facility has defined and established procedures for end of life care and death</t>
  </si>
  <si>
    <t xml:space="preserve">ME E16.1</t>
  </si>
  <si>
    <t xml:space="preserve">Death of admitted patient is adequately recorded and communicated </t>
  </si>
  <si>
    <t xml:space="preserve">ME E16.2</t>
  </si>
  <si>
    <t xml:space="preserve">The facility has standard procedures for handling the death in the hospital</t>
  </si>
  <si>
    <t xml:space="preserve">Death note including efforts done for resuscitation is noted in patient record </t>
  </si>
  <si>
    <t xml:space="preserve">Includes both maternal and neonatal death. Death summary is given to patient attendant quoting the immediate cause and underlying cause if possible </t>
  </si>
  <si>
    <t xml:space="preserve">ME E16.3</t>
  </si>
  <si>
    <t xml:space="preserve">The facility has standard operating procedure for end of life support</t>
  </si>
  <si>
    <t xml:space="preserve">ME E16.4</t>
  </si>
  <si>
    <t xml:space="preserve">The facility has standard procedures for conducting post-mortem, its recording and meeting its obligation under the law</t>
  </si>
  <si>
    <t xml:space="preserve">Standard E17</t>
  </si>
  <si>
    <t xml:space="preserve">Facility has established procedures for Antenatal care as per  guidelines </t>
  </si>
  <si>
    <t xml:space="preserve">ME E17.1</t>
  </si>
  <si>
    <t xml:space="preserve">There is an established procedure for Registration and follow up of pregnant women.</t>
  </si>
  <si>
    <t xml:space="preserve">ME E17.2</t>
  </si>
  <si>
    <t xml:space="preserve">There is an established procedure for History taking, Physical examination, and counselling for each antenatal visit.</t>
  </si>
  <si>
    <t xml:space="preserve">ME E17.3</t>
  </si>
  <si>
    <t xml:space="preserve">Facility ensures availability of diagnostic and drugs during antenatal care of pregnant women</t>
  </si>
  <si>
    <t xml:space="preserve">ME E17.4</t>
  </si>
  <si>
    <t xml:space="preserve">There is an established procedure for identification of High risk pregnancy and appropriate treatment/referral as per scope of services.</t>
  </si>
  <si>
    <t xml:space="preserve">ME E17.5</t>
  </si>
  <si>
    <t xml:space="preserve">There is an established procedure for identification and management of moderate and severe anaemia </t>
  </si>
  <si>
    <t xml:space="preserve">ME E17.6</t>
  </si>
  <si>
    <t xml:space="preserve">Counselling of pregnant women is done as per standard protocol and gestational age</t>
  </si>
  <si>
    <t xml:space="preserve">Standard E18</t>
  </si>
  <si>
    <t xml:space="preserve">Facility has established procedures for Intranatal care as per guidelines </t>
  </si>
  <si>
    <t xml:space="preserve">ME 18.1 </t>
  </si>
  <si>
    <t xml:space="preserve">
Facility staff adheres to standard procedures for management of second stage of labor.
</t>
  </si>
  <si>
    <t xml:space="preserve">ME 18.2</t>
  </si>
  <si>
    <t xml:space="preserve">Facility staff adheres to standard procedure for active management of third stage of labor </t>
  </si>
  <si>
    <t xml:space="preserve">ME E18.3</t>
  </si>
  <si>
    <t xml:space="preserve">Facility staff adheres to standard procedures for routine care of newborn immediately after birth </t>
  </si>
  <si>
    <t xml:space="preserve">Wipes the baby with a clean pre-warmed towel and wraps baby in second pre-warmed towel;  </t>
  </si>
  <si>
    <t xml:space="preserve">Check staff competence through demonstration or case observation </t>
  </si>
  <si>
    <t xml:space="preserve">Performs delayed cord clamping and cutting (1-3 min);</t>
  </si>
  <si>
    <t xml:space="preserve">Initiates breast-feeding soon after birth</t>
  </si>
  <si>
    <t xml:space="preserve">Records birth weight and gives injection vitamin K</t>
  </si>
  <si>
    <t xml:space="preserve">ME E18.4</t>
  </si>
  <si>
    <t xml:space="preserve">There is an established procedure for assisted and C-section deliveries per scope of services.</t>
  </si>
  <si>
    <t xml:space="preserve">Pre operative care and part preparation</t>
  </si>
  <si>
    <t xml:space="preserve">Check for Haemoglobin level is estimated , and arrangement of Blood, Catheterization, Administration  of Antacids Proper cleaning of perineal area before procedure with antisepsis </t>
  </si>
  <si>
    <t xml:space="preserve">Proper selection Anesthesia technique </t>
  </si>
  <si>
    <t xml:space="preserve">Check Both General and Spinal Anesthesia Options are available. Ask for what are the criteria for using spinal and GA. Regional block and epidural anaesthesia used wherever required/indicated </t>
  </si>
  <si>
    <t xml:space="preserve">Intraoperative care </t>
  </si>
  <si>
    <t xml:space="preserve">Check for measures taken to prevent Supine Hypotension (Use of pillow/Sandbag to tilt the uterus), Technique for Incision, Opening of Uterus, Delivery of Foetus and placenta, and closing of Uterine Incision </t>
  </si>
  <si>
    <t xml:space="preserve">Post operative care </t>
  </si>
  <si>
    <t xml:space="preserve">Frequent monitoring of vitals, Strict IO charting, Flat bed without pillow for SA, NPO depending on type of anaesthesia and surgery. </t>
  </si>
  <si>
    <t xml:space="preserve">ME E18.5</t>
  </si>
  <si>
    <t xml:space="preserve">Facility staff adheres to standard protocols for identification and management of Pre Eclampsia / Ecalmpsia </t>
  </si>
  <si>
    <t xml:space="preserve">Management of PIH/Eclampsia </t>
  </si>
  <si>
    <t xml:space="preserve">Ask for how to secure airway and breathing, Loading and Maintenance dose of Magnesium sulphate , Administration of anti Hypertensive Drugs </t>
  </si>
  <si>
    <t xml:space="preserve">ME E18.6</t>
  </si>
  <si>
    <t xml:space="preserve">Facility staff adheres to standard protocols for identification and management of PPH.</t>
  </si>
  <si>
    <t xml:space="preserve">Postpartum Haemorrhage  </t>
  </si>
  <si>
    <t xml:space="preserve">IV fluids, parental oxytocin and antibiotics, manual removal of placenta, blood transfusion, B-lynch suturing, surgery</t>
  </si>
  <si>
    <t xml:space="preserve">Ruptured Uterus</t>
  </si>
  <si>
    <t xml:space="preserve">Put patient in left lateral position, maintain Airway, breathing and circulation, IV Fluid, antibiotics, urgent laparotomy and hysterectomy. </t>
  </si>
  <si>
    <t xml:space="preserve">ME E18.7</t>
  </si>
  <si>
    <t xml:space="preserve">Facility staff adheres to standard protocols for Management of HIV in Pregnant Woman &amp; Newborn </t>
  </si>
  <si>
    <t xml:space="preserve">Provides ART for seropositive mothers/ links with ART center</t>
  </si>
  <si>
    <t xml:space="preserve">Check case records and Interview of staff </t>
  </si>
  <si>
    <t xml:space="preserve">Provides syrup Nevirapine to newborns of HIV seropositive mothers</t>
  </si>
  <si>
    <t xml:space="preserve">ME 18.8</t>
  </si>
  <si>
    <t xml:space="preserve">Facility staff adheres to standard protocol for identification and management of preterm delivery.</t>
  </si>
  <si>
    <t xml:space="preserve">ME 18.9</t>
  </si>
  <si>
    <t xml:space="preserve">Staff identifies and manages infection in pregnant woman</t>
  </si>
  <si>
    <t xml:space="preserve">ME E18.10</t>
  </si>
  <si>
    <t xml:space="preserve">There is Established protocol for newborn resuscitation is followed at the facility.</t>
  </si>
  <si>
    <t xml:space="preserve">New born Resuscitation </t>
  </si>
  <si>
    <t xml:space="preserve">Ask Nursing staff to demonstrate Resuscitation Technique </t>
  </si>
  <si>
    <t xml:space="preserve">ME 18.11</t>
  </si>
  <si>
    <t xml:space="preserve">Facility ensures Physical and emotional support to the pregnant women means of birth companion of her choice </t>
  </si>
  <si>
    <t xml:space="preserve">Standard E19</t>
  </si>
  <si>
    <t xml:space="preserve">Facility has established procedures for postnatal care as per guidelines </t>
  </si>
  <si>
    <t xml:space="preserve">ME E19.1</t>
  </si>
  <si>
    <t xml:space="preserve">Post partum Care is Provided to Mother </t>
  </si>
  <si>
    <t xml:space="preserve">Prevention of Hypothermia</t>
  </si>
  <si>
    <t xml:space="preserve">Skin contact, Kangaroo mother care, radiant warmer, warm clothes.</t>
  </si>
  <si>
    <t xml:space="preserve">Initiation of Breastfeeding with in 1 Hour </t>
  </si>
  <si>
    <t xml:space="preserve">Shall be initiated as early as possible and exclusive breast feeding</t>
  </si>
  <si>
    <t xml:space="preserve">ME E19.2</t>
  </si>
  <si>
    <t xml:space="preserve">Facility ensures adequate stay of Mother and new born as per standard Protocols.</t>
  </si>
  <si>
    <t xml:space="preserve">ME E19.3</t>
  </si>
  <si>
    <t xml:space="preserve">There is an established procedure for Post partum counselling of mother</t>
  </si>
  <si>
    <t xml:space="preserve">ME E19.4</t>
  </si>
  <si>
    <t xml:space="preserve">Stabilization/treatment/referral of post natal complication</t>
  </si>
  <si>
    <t xml:space="preserve">There is established criteria for shifting new born to SNCU </t>
  </si>
  <si>
    <t xml:space="preserve">only the new born requiring intensive care should be transferred to SNCU</t>
  </si>
  <si>
    <t xml:space="preserve">ME E19.5</t>
  </si>
  <si>
    <t xml:space="preserve">There is established procedure for discharge and follow up of mother and new born.</t>
  </si>
  <si>
    <t xml:space="preserve">Standard E20</t>
  </si>
  <si>
    <t xml:space="preserve">The facility has established procedures for care of new born, infant and child as per guidelines </t>
  </si>
  <si>
    <t xml:space="preserve">ME E20.1</t>
  </si>
  <si>
    <t xml:space="preserve">The facility provides immunization services as per guidelines </t>
  </si>
  <si>
    <t xml:space="preserve">ME E20.2</t>
  </si>
  <si>
    <t xml:space="preserve">Triage, Assessment &amp; Management of newborns, infant &amp; children having  emergency signs are done as per guidelines</t>
  </si>
  <si>
    <t xml:space="preserve">ME E20.3</t>
  </si>
  <si>
    <t xml:space="preserve">Management of Low birth weight
newborns is done as per  guidelines </t>
  </si>
  <si>
    <t xml:space="preserve">ME E20.4</t>
  </si>
  <si>
    <t xml:space="preserve">Management of neonatal asphyxia  is done as per guidelines </t>
  </si>
  <si>
    <t xml:space="preserve">ME E20.5</t>
  </si>
  <si>
    <t xml:space="preserve">Management of neonatal jaundice  is done as per guidelines </t>
  </si>
  <si>
    <t xml:space="preserve">ME E20.6</t>
  </si>
  <si>
    <t xml:space="preserve">Management of neonatal  sepsis  is done as per guidelines </t>
  </si>
  <si>
    <t xml:space="preserve">ME E20.7</t>
  </si>
  <si>
    <t xml:space="preserve">Management of children presenting with fever, cough/ breathlessness is done as per guidelines </t>
  </si>
  <si>
    <t xml:space="preserve">ME E20.8</t>
  </si>
  <si>
    <t xml:space="preserve">Management of children with severe
Acute Malnutrition is done as per  guidelines </t>
  </si>
  <si>
    <t xml:space="preserve">ME E20.9</t>
  </si>
  <si>
    <t xml:space="preserve">Management of children presenting
diarrhoea is done per  guidelines </t>
  </si>
  <si>
    <t xml:space="preserve">ME E20.10</t>
  </si>
  <si>
    <t xml:space="preserve">Facility  ensures optimal breast feeding practices for new born &amp; infants as per guidelines</t>
  </si>
  <si>
    <t xml:space="preserve">ME E20.11</t>
  </si>
  <si>
    <t xml:space="preserve">The facility provide services under Rashtriya Bal Swasth Kayrakarm</t>
  </si>
  <si>
    <t xml:space="preserve">Standard E21</t>
  </si>
  <si>
    <t xml:space="preserve">Facility has established procedures for abortion and family planning as per government guidelines and law</t>
  </si>
  <si>
    <t xml:space="preserve">ME E21.1</t>
  </si>
  <si>
    <t xml:space="preserve">Family planning counselling services provided as per guidelines </t>
  </si>
  <si>
    <t xml:space="preserve">ME E21.2</t>
  </si>
  <si>
    <t xml:space="preserve">Facility provides spacing method of family planning as per guideline</t>
  </si>
  <si>
    <t xml:space="preserve">ME E21.3</t>
  </si>
  <si>
    <t xml:space="preserve">Facility provides limiting method of family planning as per guideline</t>
  </si>
  <si>
    <t xml:space="preserve">ME E21.4</t>
  </si>
  <si>
    <t xml:space="preserve">Facility provide counselling services for abortion as per guideline</t>
  </si>
  <si>
    <t xml:space="preserve">ME E21.5</t>
  </si>
  <si>
    <t xml:space="preserve">Facility provide abortion services for 1st trimester as per guideline</t>
  </si>
  <si>
    <t xml:space="preserve">ME E21.6</t>
  </si>
  <si>
    <t xml:space="preserve">Facility provide abortion services for 2nd trimester as per guideline</t>
  </si>
  <si>
    <t xml:space="preserve">Standard E22</t>
  </si>
  <si>
    <t xml:space="preserve">Facility provides Adolescent Reproductive and Sexual Health services as per guidelines  </t>
  </si>
  <si>
    <t xml:space="preserve">ME E22.1</t>
  </si>
  <si>
    <t xml:space="preserve">Facility provides Promotive ARSH Services</t>
  </si>
  <si>
    <t xml:space="preserve">ME E22.2</t>
  </si>
  <si>
    <t xml:space="preserve">Facility provides Preventive ARSH Services</t>
  </si>
  <si>
    <t xml:space="preserve">ME E22.3</t>
  </si>
  <si>
    <t xml:space="preserve">Facility Provides Curative ARSH Services</t>
  </si>
  <si>
    <t xml:space="preserve">ME E22.4</t>
  </si>
  <si>
    <t xml:space="preserve">Facility Provides Referral Services for ARSH</t>
  </si>
  <si>
    <t xml:space="preserve">Standard E23</t>
  </si>
  <si>
    <t xml:space="preserve">Facility provides National health program as per operational/Clinical Guidelines </t>
  </si>
  <si>
    <t xml:space="preserve">ME E23.1</t>
  </si>
  <si>
    <t xml:space="preserve">Facility provides service under National Vector Borne Disease Control Program as per guidelines </t>
  </si>
  <si>
    <t xml:space="preserve">ME E23.2</t>
  </si>
  <si>
    <t xml:space="preserve">Facility provides service under Revised National TB Control Program as per guidelines </t>
  </si>
  <si>
    <t xml:space="preserve">ME E23.3</t>
  </si>
  <si>
    <t xml:space="preserve">Facility provides service under National Leprosy Eradication Program as per guidelines</t>
  </si>
  <si>
    <t xml:space="preserve">ME E23.4</t>
  </si>
  <si>
    <t xml:space="preserve">Facility provides service under National AIDS Control program as per guidelines</t>
  </si>
  <si>
    <t xml:space="preserve">ME E23.5</t>
  </si>
  <si>
    <t xml:space="preserve">Facility provides service under National program for control of Blindness as per guidelines </t>
  </si>
  <si>
    <t xml:space="preserve">ME E23.6</t>
  </si>
  <si>
    <t xml:space="preserve">Facility provides service under Mental Health Program  as per guidelines </t>
  </si>
  <si>
    <t xml:space="preserve">ME E23.7</t>
  </si>
  <si>
    <t xml:space="preserve">Facility provides service under National programme for the health care of the elderly as per guidelines </t>
  </si>
  <si>
    <t xml:space="preserve">ME E23.8</t>
  </si>
  <si>
    <t xml:space="preserve">Facility provides service under National Programme for Prevention and Control of cancer, diabetes, cardiovascular diseases &amp; stroke (NPCDCS)  as per guidelines </t>
  </si>
  <si>
    <t xml:space="preserve">ME E23.9</t>
  </si>
  <si>
    <t xml:space="preserve">Facility provide service for Integrated disease surveillance program</t>
  </si>
  <si>
    <t xml:space="preserve">ME E23.10</t>
  </si>
  <si>
    <t xml:space="preserve">Facility provide services under National  program for prevention and control of  deafness</t>
  </si>
  <si>
    <t xml:space="preserve">Area of Concern - F Infection Control</t>
  </si>
  <si>
    <t xml:space="preserve">Standard F1</t>
  </si>
  <si>
    <t xml:space="preserve">Facility has infection control program and procedures in place for prevention and measurement of hospital associated infection</t>
  </si>
  <si>
    <t xml:space="preserve">ME F1.1</t>
  </si>
  <si>
    <t xml:space="preserve">Facility has functional infection control committee </t>
  </si>
  <si>
    <t xml:space="preserve">ME F1.2</t>
  </si>
  <si>
    <t xml:space="preserve">Facility  has provision for Passive  and active culture surveillance of critical &amp; high risk areas</t>
  </si>
  <si>
    <t xml:space="preserve">Surface and environment samples are taken for microbiological surveillance</t>
  </si>
  <si>
    <t xml:space="preserve">Swab are taken from infection prone surfaces </t>
  </si>
  <si>
    <t xml:space="preserve">ME F1.3</t>
  </si>
  <si>
    <t xml:space="preserve">Facility measures hospital associated infection rates </t>
  </si>
  <si>
    <t xml:space="preserve">There is procedure to report cases of Hospital acquired infection</t>
  </si>
  <si>
    <t xml:space="preserve">Patients are observed for any sign and symptoms of HAI like fever, purulent discharge from surgical site .</t>
  </si>
  <si>
    <t xml:space="preserve">ME F1.4</t>
  </si>
  <si>
    <t xml:space="preserve">There is Provision of Periodic Medical Check-ups and immunization of staff </t>
  </si>
  <si>
    <t xml:space="preserve">There is procedure for immunization medical check-up of the staff</t>
  </si>
  <si>
    <t xml:space="preserve">Hepatitis B, Tetanus Toxoid etc</t>
  </si>
  <si>
    <t xml:space="preserve">ME F1.5</t>
  </si>
  <si>
    <t xml:space="preserve">Facility has established procedures for regular monitoring of infection control practices </t>
  </si>
  <si>
    <t xml:space="preserve">Regular monitoring of infection control practices </t>
  </si>
  <si>
    <t xml:space="preserve">Hand washing and infection control audits done at periodic intervals </t>
  </si>
  <si>
    <t xml:space="preserve">ME F1.6</t>
  </si>
  <si>
    <t xml:space="preserve">Facility has defined and established antibiotic policy</t>
  </si>
  <si>
    <t xml:space="preserve">Check for Doctors are aware of Hospital Antibiotic Policy </t>
  </si>
  <si>
    <t xml:space="preserve">Antibiotics prescribed are in line with Antibiotic Policy.</t>
  </si>
  <si>
    <t xml:space="preserve">Standard F2</t>
  </si>
  <si>
    <t xml:space="preserve">Facility has defined and Implemented procedures for ensuring hand hygiene practices and antisepsis</t>
  </si>
  <si>
    <t xml:space="preserve">ME F2.1</t>
  </si>
  <si>
    <t xml:space="preserve">Hand washing facilities are provided at point of use </t>
  </si>
  <si>
    <t xml:space="preserve">Availability of hand washing  with running Water Facility at Point of Use </t>
  </si>
  <si>
    <t xml:space="preserve">Check for availability of wash basin near the point of use  Ask to Open the tap. Ask Staff  water supply is regular </t>
  </si>
  <si>
    <t xml:space="preserve">Availability of antiseptic soap with soap dish/ liquid antiseptic with dispenser.</t>
  </si>
  <si>
    <t xml:space="preserve">Check for availability/ Ask staff if the supply is adequate and uninterrupted. </t>
  </si>
  <si>
    <t xml:space="preserve">Display of Hand washing Instruction at Point of Use </t>
  </si>
  <si>
    <t xml:space="preserve">Prominently displayed above the hand washing facility , preferably in Local language</t>
  </si>
  <si>
    <t xml:space="preserve">Availability of elbow operated taps  </t>
  </si>
  <si>
    <t xml:space="preserve">elbow /foot operated or sensor</t>
  </si>
  <si>
    <t xml:space="preserve">Hand washing sink is wide and deep enough to prevent splashing and retention of water</t>
  </si>
  <si>
    <t xml:space="preserve">Tap should be approx. 96 cm from the ground.</t>
  </si>
  <si>
    <t xml:space="preserve">ME F2.2</t>
  </si>
  <si>
    <t xml:space="preserve">Staff is trained and adhere to standard hand washing practices </t>
  </si>
  <si>
    <t xml:space="preserve">Adequate preparation for surgical scrub.</t>
  </si>
  <si>
    <t xml:space="preserve">OB/SI/RR</t>
  </si>
  <si>
    <t xml:space="preserve">Check Finger nails of staff. They should not reach beyond finger tip. No nail polish or artificial nails.  All jewelry on the fingers, wrists and arms should be removed. Adjust water to a comfortable temperature.</t>
  </si>
  <si>
    <t xml:space="preserve">Adherence to Surgical scrub method </t>
  </si>
  <si>
    <t xml:space="preserve">Procedure should be repeated several times so that the scrub lasts for 3 to 5
minutes. Hands must always be kept above elbow level. The hands and forearms should be dried with a sterile towel only.  </t>
  </si>
  <si>
    <t xml:space="preserve">Use of antibiotic soap/liquid </t>
  </si>
  <si>
    <t xml:space="preserve">Check adequate quantity of antibiotic soap/Chlorhexidine solution is available and used.</t>
  </si>
  <si>
    <t xml:space="preserve">Staff aware of when to hand wash </t>
  </si>
  <si>
    <t xml:space="preserve">SI</t>
  </si>
  <si>
    <t xml:space="preserve">Ask for 5 moments of hand washing</t>
  </si>
  <si>
    <t xml:space="preserve">ME F2.3</t>
  </si>
  <si>
    <t xml:space="preserve">Facility ensures standard practices and materials for antisepsis</t>
  </si>
  <si>
    <t xml:space="preserve">Availability of Antiseptic Solutions </t>
  </si>
  <si>
    <t xml:space="preserve">Povidine iodine solution</t>
  </si>
  <si>
    <t xml:space="preserve">Proper cleaning of procedure site  with antisepsis</t>
  </si>
  <si>
    <t xml:space="preserve">like before giving IM/IV injection, drawing blood, putting Intravenous and urinary catheter</t>
  </si>
  <si>
    <t xml:space="preserve">Check sterile field is maintained during surgery</t>
  </si>
  <si>
    <t xml:space="preserve">Surgical site covered with sterile drapes, sterile instruments are kept within the sterile field.</t>
  </si>
  <si>
    <t xml:space="preserve">Standard F3</t>
  </si>
  <si>
    <t xml:space="preserve">Facility ensures standard practices and materials for Personal protection </t>
  </si>
  <si>
    <t xml:space="preserve">ME F3.1</t>
  </si>
  <si>
    <t xml:space="preserve">Facility ensures adequate personal protection equipment's as per requirements </t>
  </si>
  <si>
    <t xml:space="preserve">Sterile  gloves are available at OT and Critical areas</t>
  </si>
  <si>
    <t xml:space="preserve">In adequate quantity, as per load</t>
  </si>
  <si>
    <t xml:space="preserve">Availability of Masks </t>
  </si>
  <si>
    <t xml:space="preserve">Availability of Caps &amp; gown/ Apron </t>
  </si>
  <si>
    <t xml:space="preserve">Personal protective kit for infectious patients</t>
  </si>
  <si>
    <t xml:space="preserve">Disposable surgery kit for HIV patients</t>
  </si>
  <si>
    <t xml:space="preserve">Availability of gum boots </t>
  </si>
  <si>
    <t xml:space="preserve">ME F3.2</t>
  </si>
  <si>
    <t xml:space="preserve">Staff is adhere to standard personal protection practices </t>
  </si>
  <si>
    <t xml:space="preserve">No reuse of disposable gloves, Masks, caps and aprons. </t>
  </si>
  <si>
    <t xml:space="preserve">Check Autoclaving/sterilization records.</t>
  </si>
  <si>
    <t xml:space="preserve">Compliance to correct method of wearing and removing the gloves </t>
  </si>
  <si>
    <t xml:space="preserve">Adherence to standard technique so that sterile area is not in contact with unsterile at any given point of time. </t>
  </si>
  <si>
    <t xml:space="preserve">Compliance to standard technique of wearing and removing of gown</t>
  </si>
  <si>
    <t xml:space="preserve">Standard F4</t>
  </si>
  <si>
    <t xml:space="preserve">Facility has standard Procedures for processing of equipment's and instruments </t>
  </si>
  <si>
    <t xml:space="preserve">ME F4.1</t>
  </si>
  <si>
    <t xml:space="preserve">Facility ensures standard practices and materials for decontamination and clean in of instruments and  procedures areas </t>
  </si>
  <si>
    <t xml:space="preserve">Decontamination of operating &amp; Procedure surfaces</t>
  </si>
  <si>
    <t xml:space="preserve">Ask staff about how they decontaminate the procedure surface like OT Table, Stretcher/Trolleys  etc. 
(Wiping with .5% Chlorine solution)</t>
  </si>
  <si>
    <t xml:space="preserve">Cleaning of instruments after use </t>
  </si>
  <si>
    <t xml:space="preserve">
Ask staff how they clean the instruments like ambubag, suction canulae, Surgical Instruments 
(Soaking in 0.5% Chlorine Solution, Wiping with 0.5% Chlorine Solution or 70% Alcohol as applicable )</t>
  </si>
  <si>
    <t xml:space="preserve">Proper handling of Soiled and infected linen</t>
  </si>
  <si>
    <t xml:space="preserve">No sorting ,Rinsing or sluicing at Point of use/ sterile area </t>
  </si>
  <si>
    <t xml:space="preserve">Staff know how to make disinfectant solution</t>
  </si>
  <si>
    <t xml:space="preserve">Carbolic acid, chlorine solution, glutaraldehyde or any other disinfectant used</t>
  </si>
  <si>
    <t xml:space="preserve">ME F4.2</t>
  </si>
  <si>
    <t xml:space="preserve">Facility ensures standard practices and materials for disinfection and sterilization of instruments and equipment's </t>
  </si>
  <si>
    <t xml:space="preserve">Equipment and instruments are  sterilized after each use as per requirement</t>
  </si>
  <si>
    <t xml:space="preserve">Autoclaving/Chemical Sterilization</t>
  </si>
  <si>
    <t xml:space="preserve">Chemical sterilization  of instruments/equipment's is done as per protocols</t>
  </si>
  <si>
    <t xml:space="preserve">Ask staff about method, concentration and contact time  required for chemical sterilization. </t>
  </si>
  <si>
    <t xml:space="preserve">Glutaraldehyde solution is changed as per manufacturer instructions </t>
  </si>
  <si>
    <t xml:space="preserve">Date  of preparation &amp; due date of change of solution is mentioned on container and staff is aware of When to change the chemical. </t>
  </si>
  <si>
    <t xml:space="preserve">Autoclaved linen and Dressing are used for procedure </t>
  </si>
  <si>
    <t xml:space="preserve">Gowns, draw sheets , Cotton, Gauze, bandages.etc. </t>
  </si>
  <si>
    <t xml:space="preserve">Instruments are packed as per standard protocol </t>
  </si>
  <si>
    <t xml:space="preserve">Check for Window of autoclave drum is closed, drum is not filled more than 3/4th, instruments are not hinged, </t>
  </si>
  <si>
    <t xml:space="preserve">Autoclaving of instruments is done as per protocols</t>
  </si>
  <si>
    <t xml:space="preserve">Ask staff about temperature, pressure and time</t>
  </si>
  <si>
    <t xml:space="preserve">Regular validation of sterilization through chemical indicators</t>
  </si>
  <si>
    <t xml:space="preserve">Indicators (temperature sensitive tape) that change colour after being exposed to certain temperature.</t>
  </si>
  <si>
    <t xml:space="preserve">Regular validation of sterilization through biological indictor</t>
  </si>
  <si>
    <t xml:space="preserve">Bacillus Thermophilus spores are used, for measuring biological performance of autoclaving process. Performed monthly. Label the spore ampule, place in horizontal position, kept at the bottom or farthest part of autoclave</t>
  </si>
  <si>
    <t xml:space="preserve">Maintenance of records of sterilization</t>
  </si>
  <si>
    <t xml:space="preserve">Autoclave Register have column: Date, Time started, Time finished, Temp, pressure, Autoclave tape, spore test,</t>
  </si>
  <si>
    <t xml:space="preserve">There is a procedure to ensure the traceability of sterilized packs</t>
  </si>
  <si>
    <t xml:space="preserve">Each Sterilized pack is marked with Date/Time of sterilization, contents, name/signature of the Technician,</t>
  </si>
  <si>
    <t xml:space="preserve">Sterility of autoclaved packs is maintained during storage </t>
  </si>
  <si>
    <t xml:space="preserve">Sterile packs are kept in clean, dust free, moist free environment.</t>
  </si>
  <si>
    <t xml:space="preserve">Standard F5</t>
  </si>
  <si>
    <t xml:space="preserve">Physical layout and environmental control of the patient care areas ensures infection prevention </t>
  </si>
  <si>
    <t xml:space="preserve">ME F5.1</t>
  </si>
  <si>
    <t xml:space="preserve">Functional area  of the department are arranged to ensure infection control practices </t>
  </si>
  <si>
    <t xml:space="preserve">Facility layout ensures separation of routes for clean and dirty items</t>
  </si>
  <si>
    <t xml:space="preserve">Facility layout ensures separation of general traffic from patient traffic. Separate disposal zone </t>
  </si>
  <si>
    <t xml:space="preserve">CSSD/TSSU has demarcated separate area for receiving dirty items, processes, keeping clean and sterile items </t>
  </si>
  <si>
    <t xml:space="preserve">Sterile &amp; unsterile store are separately. </t>
  </si>
  <si>
    <t xml:space="preserve">ME F5.2</t>
  </si>
  <si>
    <t xml:space="preserve">Facility ensures availability of  standard materials for cleaning and disinfection of patient care areas </t>
  </si>
  <si>
    <t xml:space="preserve">Availability of disinfectant as per requirement</t>
  </si>
  <si>
    <t xml:space="preserve">Chlorine solution, Glutaraldehyde, carbolic acid , fumigation material</t>
  </si>
  <si>
    <t xml:space="preserve">Availability of cleaning agent as per requirement</t>
  </si>
  <si>
    <t xml:space="preserve">Hospital grade phenyl, disinfectant detergent solution</t>
  </si>
  <si>
    <t xml:space="preserve">ME F5.3</t>
  </si>
  <si>
    <t xml:space="preserve">Facility ensures standard practices followed for cleaning and disinfection of patient care areas </t>
  </si>
  <si>
    <t xml:space="preserve">Spill management protocols are implemented</t>
  </si>
  <si>
    <t xml:space="preserve">spill management kit. staff training, protocol displayed</t>
  </si>
  <si>
    <t xml:space="preserve">Mercury Spill management Kit is available </t>
  </si>
  <si>
    <t xml:space="preserve">Hospital should aspire to be mercury free. If used than Hg spill management kit should be available with gloves, cap, mask, goggles, polybag, Plastic container &amp; torch. </t>
  </si>
  <si>
    <t xml:space="preserve">Cleaning of patient care area with detergent solution</t>
  </si>
  <si>
    <t xml:space="preserve">Washing of floor with luke warm water and detergent.</t>
  </si>
  <si>
    <t xml:space="preserve">Standard practice of mopping and scrubbing are followed</t>
  </si>
  <si>
    <t xml:space="preserve">Use of three bucket system for mopping</t>
  </si>
  <si>
    <t xml:space="preserve">Cleaning equipment's like broom are not used in patient care areas</t>
  </si>
  <si>
    <t xml:space="preserve">Look in janitors closet</t>
  </si>
  <si>
    <t xml:space="preserve">Fumigation as per schedule</t>
  </si>
  <si>
    <t xml:space="preserve">check that Formalin is not used. safer commercially available disinfectants such as Bacillicidal are used for fumigation</t>
  </si>
  <si>
    <t xml:space="preserve">External footwears are restricted </t>
  </si>
  <si>
    <t xml:space="preserve">adequate numbers are available at the entrance</t>
  </si>
  <si>
    <t xml:space="preserve">Entry to sterile zone is permitted only after hand washing, change of clothes, gowning &amp; PPE</t>
  </si>
  <si>
    <t xml:space="preserve">only persons really required are allowed to enter the sterile zone</t>
  </si>
  <si>
    <t xml:space="preserve">ME F5.4</t>
  </si>
  <si>
    <t xml:space="preserve">Facility ensures segregation infectious patients </t>
  </si>
  <si>
    <t xml:space="preserve">ME F5.5</t>
  </si>
  <si>
    <t xml:space="preserve">Facility ensures air quality of high risk area </t>
  </si>
  <si>
    <t xml:space="preserve">Positive Pressure in OT </t>
  </si>
  <si>
    <t xml:space="preserve">OT to have an independent air handling unit with controlled ventilation such that the lay-up room and the OT table is under positive pressure </t>
  </si>
  <si>
    <t xml:space="preserve">Adequate air exchanges are maintained </t>
  </si>
  <si>
    <t xml:space="preserve">Independent AHU also allows to maintain required number of Air exchange side. 20-25.</t>
  </si>
  <si>
    <t xml:space="preserve">Standard F6</t>
  </si>
  <si>
    <t xml:space="preserve">Facility has defined and established procedures for segregation, collection, treatment and disposal of Bio Medical and hazardous Waste. </t>
  </si>
  <si>
    <t xml:space="preserve">ME F6.1</t>
  </si>
  <si>
    <t xml:space="preserve">Facility Ensures segregation of Bio Medical Waste as per guidelines</t>
  </si>
  <si>
    <t xml:space="preserve">Availability of colour coded bins &amp; Bags at point of waste generation </t>
  </si>
  <si>
    <t xml:space="preserve">Adequate number. Covered. Foot operated. </t>
  </si>
  <si>
    <t xml:space="preserve">segregation of Anatomical and soiled waste in Yellow Bin </t>
  </si>
  <si>
    <t xml:space="preserve">Check the bins. </t>
  </si>
  <si>
    <t xml:space="preserve">Segregation of infected plastic waste in red bin </t>
  </si>
  <si>
    <t xml:space="preserve">Display of work instructions for segregation and handling of Biomedical waste </t>
  </si>
  <si>
    <t xml:space="preserve">Pictorial and in local language</t>
  </si>
  <si>
    <t xml:space="preserve">ME F6.2</t>
  </si>
  <si>
    <t xml:space="preserve">Facility ensures management of sharps as per guidelines </t>
  </si>
  <si>
    <t xml:space="preserve">Availability of functional needle cutters &amp; Puncture Proof Box </t>
  </si>
  <si>
    <t xml:space="preserve">See if it has been used or just lying idle . </t>
  </si>
  <si>
    <t xml:space="preserve">Availability of post exposure prophylaxis  &amp; Protcols </t>
  </si>
  <si>
    <t xml:space="preserve">Ask if available. Where it is stored and who is in charge of that.
Staff knows what to do in case of shape injury. Whom to report. See if any reporting has been done </t>
  </si>
  <si>
    <t xml:space="preserve">Glass sharps are disposed in Blue coded Card board box</t>
  </si>
  <si>
    <t xml:space="preserve">Boxes are thick enough to avoid sharp injuries. </t>
  </si>
  <si>
    <t xml:space="preserve">ME F6.3</t>
  </si>
  <si>
    <t xml:space="preserve">Facility ensures transportation and disposal of waste as per guidelines </t>
  </si>
  <si>
    <t xml:space="preserve">Check bins are not overfilled</t>
  </si>
  <si>
    <t xml:space="preserve">Not more than two-third.</t>
  </si>
  <si>
    <t xml:space="preserve">Disinfection of liquid waste before disposal </t>
  </si>
  <si>
    <t xml:space="preserve">Through Local Disinfection</t>
  </si>
  <si>
    <t xml:space="preserve">Area of Concern - G Quality Management</t>
  </si>
  <si>
    <t xml:space="preserve">Standard G1</t>
  </si>
  <si>
    <t xml:space="preserve">The facility has established organizational framework for quality improvement </t>
  </si>
  <si>
    <t xml:space="preserve">ME G1.1</t>
  </si>
  <si>
    <t xml:space="preserve">The facility has a quality team in place </t>
  </si>
  <si>
    <t xml:space="preserve">Quality circle has been formed in the operation theatre </t>
  </si>
  <si>
    <t xml:space="preserve">Check if quality circle formed and functional in the OT </t>
  </si>
  <si>
    <t xml:space="preserve">ME G1.2</t>
  </si>
  <si>
    <t xml:space="preserve">The facility reviews quality of its services at periodic intervals</t>
  </si>
  <si>
    <t xml:space="preserve">Standard G2</t>
  </si>
  <si>
    <t xml:space="preserve">Facility has established system for patient and employee satisfaction</t>
  </si>
  <si>
    <t xml:space="preserve">ME G2.1</t>
  </si>
  <si>
    <t xml:space="preserve">Patient Satisfaction surveys are conducted at periodic intervals</t>
  </si>
  <si>
    <t xml:space="preserve">ME G2.2</t>
  </si>
  <si>
    <t xml:space="preserve">Facility analyses the patient feed back and do root cause analysis </t>
  </si>
  <si>
    <t xml:space="preserve">ME G2.3</t>
  </si>
  <si>
    <t xml:space="preserve">Facility prepares the action plans for the areas of low satisfaction </t>
  </si>
  <si>
    <t xml:space="preserve">Standard G3</t>
  </si>
  <si>
    <t xml:space="preserve">Facility have established internal and external quality assurance programs wherever it is critical to quality. </t>
  </si>
  <si>
    <t xml:space="preserve">ME G3.1</t>
  </si>
  <si>
    <t xml:space="preserve">Facility has established internal quality assurance program at relevant departments </t>
  </si>
  <si>
    <t xml:space="preserve">There is system of daily round by matron/hospital manager/ hospital superintendent/ OT in charge for monitoring of services</t>
  </si>
  <si>
    <t xml:space="preserve">Check for entries in Round Register. </t>
  </si>
  <si>
    <t xml:space="preserve">ME G3.2</t>
  </si>
  <si>
    <t xml:space="preserve">Facility has established external assurance programs at relevant departments </t>
  </si>
  <si>
    <t xml:space="preserve">Departmental checklist are used for monitoring and quality assurance </t>
  </si>
  <si>
    <t xml:space="preserve">Staff is designated for filling and monitoring of these checklists </t>
  </si>
  <si>
    <t xml:space="preserve">ME G3.3</t>
  </si>
  <si>
    <t xml:space="preserve">Facility has established system for use of check lists in different departments and services</t>
  </si>
  <si>
    <t xml:space="preserve">Standard G4</t>
  </si>
  <si>
    <t xml:space="preserve">Facility has established, documented implemented and maintained Standard Operating Procedures for all key processes and support services. </t>
  </si>
  <si>
    <t xml:space="preserve">ME G4.1</t>
  </si>
  <si>
    <t xml:space="preserve">Departmental standard operating procedures are available </t>
  </si>
  <si>
    <t xml:space="preserve">Standard operating procedure for department has been prepared and approved</t>
  </si>
  <si>
    <t xml:space="preserve">Can be prepared by junior surgeon and approved by HOD/OT in charge</t>
  </si>
  <si>
    <t xml:space="preserve">Current version of SOP are available with  process owner</t>
  </si>
  <si>
    <t xml:space="preserve">Look for version.</t>
  </si>
  <si>
    <t xml:space="preserve">ME G4.2</t>
  </si>
  <si>
    <t xml:space="preserve">Standard Operating Procedures adequately describes process and procedures </t>
  </si>
  <si>
    <t xml:space="preserve">Department has documented procedure for ensuring patients rights including consent, privacy, confidentiality &amp; entitlement</t>
  </si>
  <si>
    <t xml:space="preserve">Check SOP for adequacy </t>
  </si>
  <si>
    <t xml:space="preserve">Department has documented procedure for safety &amp; risk management</t>
  </si>
  <si>
    <t xml:space="preserve">Department has documented procedure for support services &amp; facility management.</t>
  </si>
  <si>
    <t xml:space="preserve">Department has documented procedure for general patient care processes</t>
  </si>
  <si>
    <t xml:space="preserve">Department has documented procedure for specific processes to the department</t>
  </si>
  <si>
    <t xml:space="preserve">Department has documented procedure for infection control &amp; bio medical waste management</t>
  </si>
  <si>
    <t xml:space="preserve">Department has documented procedure for quality management &amp; improvement</t>
  </si>
  <si>
    <t xml:space="preserve">Department has documented procedure for data collection, analysis &amp; use for improvement</t>
  </si>
  <si>
    <t xml:space="preserve">ME G4.3</t>
  </si>
  <si>
    <t xml:space="preserve">Staff is trained and aware of the standard procedures written in SOPs </t>
  </si>
  <si>
    <t xml:space="preserve">Check staff is a aware of relevant part of SOPs </t>
  </si>
  <si>
    <t xml:space="preserve">Ask staff how they carry out a specific activity. </t>
  </si>
  <si>
    <t xml:space="preserve">ME G4.4</t>
  </si>
  <si>
    <t xml:space="preserve">Work instructions are displayed at Point of use </t>
  </si>
  <si>
    <t xml:space="preserve">Work instruction/clinical  protocols are  displayed</t>
  </si>
  <si>
    <t xml:space="preserve">processing and sterilization of equipment's, </t>
  </si>
  <si>
    <t xml:space="preserve">Standard G 5</t>
  </si>
  <si>
    <t xml:space="preserve">Facility maps its key processes and seeks to make them more efficient by reducing non value adding activities and wastages </t>
  </si>
  <si>
    <t xml:space="preserve">ME G5.1</t>
  </si>
  <si>
    <t xml:space="preserve">Facility maps its critical processes </t>
  </si>
  <si>
    <t xml:space="preserve">Process mapping of critical processes done</t>
  </si>
  <si>
    <t xml:space="preserve">Critical process are the ones where is some problem-delays, errors, cost, time, etc. and improvement will make our process effective and efficient. </t>
  </si>
  <si>
    <t xml:space="preserve">ME G5.2</t>
  </si>
  <si>
    <t xml:space="preserve">Facility identifies non value adding activities / waste / redundant activities </t>
  </si>
  <si>
    <t xml:space="preserve">Non value adding activities are identified </t>
  </si>
  <si>
    <t xml:space="preserve">Non value adding activities are wastes. In these steps resources are expended, delays occur, and no value is added to the service.   </t>
  </si>
  <si>
    <t xml:space="preserve">ME G5.3</t>
  </si>
  <si>
    <t xml:space="preserve">Facility takes corrective action to improve the processes </t>
  </si>
  <si>
    <t xml:space="preserve">Processes are improved &amp; implemented</t>
  </si>
  <si>
    <t xml:space="preserve">Look for the improvements made in the critical process.</t>
  </si>
  <si>
    <t xml:space="preserve">Standard G6</t>
  </si>
  <si>
    <t xml:space="preserve">The facility has established system of periodic review as internal  assessment , medical &amp; death audit and prescription audit</t>
  </si>
  <si>
    <t xml:space="preserve">ME G6.1</t>
  </si>
  <si>
    <t xml:space="preserve">The facility conducts periodic internal assessment </t>
  </si>
  <si>
    <t xml:space="preserve">Internal assessment is done at periodic interval </t>
  </si>
  <si>
    <t xml:space="preserve">Check for assessment records such as circular, assessment plan and filled checklists. Internal assessment should be done at least quarterly </t>
  </si>
  <si>
    <t xml:space="preserve">ME G6.2</t>
  </si>
  <si>
    <t xml:space="preserve">The facility conducts the periodic prescription/ medical/death audits </t>
  </si>
  <si>
    <t xml:space="preserve">C-Section Audits are done on Monthly Bases </t>
  </si>
  <si>
    <t xml:space="preserve">Check with audit records </t>
  </si>
  <si>
    <t xml:space="preserve">ME G6.3</t>
  </si>
  <si>
    <t xml:space="preserve">The facility ensures non compliances are enumerated and recorded adequately</t>
  </si>
  <si>
    <t xml:space="preserve">Non Compliance are enumerated and recorded </t>
  </si>
  <si>
    <t xml:space="preserve">Check points having scores partial and Non Compliances are listed </t>
  </si>
  <si>
    <t xml:space="preserve">ME G6.4</t>
  </si>
  <si>
    <t xml:space="preserve">Action plan is made on the gaps found in the assessment / audit process </t>
  </si>
  <si>
    <t xml:space="preserve">Action plan prepared </t>
  </si>
  <si>
    <t xml:space="preserve">with details of action to be taken,  responsibility, time line and Feedback mechanism. </t>
  </si>
  <si>
    <t xml:space="preserve">ME G6.5</t>
  </si>
  <si>
    <t xml:space="preserve">Planned actions are implemented through Quality improvement cycle (PDCA) </t>
  </si>
  <si>
    <t xml:space="preserve">Check correction &amp; corrective actions are taken </t>
  </si>
  <si>
    <t xml:space="preserve">Check actions have been taken to close the gap. Can be in form of Action taken report or Quality Improvement (PDCA) project report </t>
  </si>
  <si>
    <t xml:space="preserve">Standard G7</t>
  </si>
  <si>
    <t xml:space="preserve">The facility has defined mission, values, Quality policy &amp; objectives &amp; prepared a strategic plan to achieve them</t>
  </si>
  <si>
    <t xml:space="preserve">ME G7.1</t>
  </si>
  <si>
    <t xml:space="preserve">Facility has defined mission statement</t>
  </si>
  <si>
    <t xml:space="preserve">Check if mission statement has been defined adequately </t>
  </si>
  <si>
    <t xml:space="preserve">Mission state meant should define the purpose , target users and long term goal of facility. Mission should be defined in consultation with stakeholders and duly approved by head of facility. Mission should be in coherence with the stated mission of state health department and National Health Mission </t>
  </si>
  <si>
    <t xml:space="preserve">ME G7.2</t>
  </si>
  <si>
    <t xml:space="preserve">Facility has defined core values of the organization</t>
  </si>
  <si>
    <t xml:space="preserve">Check if core values of the facilities have been defined </t>
  </si>
  <si>
    <t xml:space="preserve">Check if core values of organization such as non discrimination, transparency, ethical clinical practices, competence etc. have been defined </t>
  </si>
  <si>
    <t xml:space="preserve">ME G7.3</t>
  </si>
  <si>
    <t xml:space="preserve">Facility has defined Quality policy, which is in congruency with the mission of facility</t>
  </si>
  <si>
    <t xml:space="preserve">Check if Quality Policy has been defined and approved </t>
  </si>
  <si>
    <t xml:space="preserve">Check quality policy of the facility has been defined in consultation with hospital staff and duly approved by the head of the facility . Also check Quality Policy enables achievement of mission of the facility and health department </t>
  </si>
  <si>
    <t xml:space="preserve">ME G7.4</t>
  </si>
  <si>
    <t xml:space="preserve">Facility has de defined quality objectives to achieve mission and quality policy</t>
  </si>
  <si>
    <t xml:space="preserve">Check if SMART Quality Objectives have framed </t>
  </si>
  <si>
    <t xml:space="preserve">Check short term valid quality objectivities have been framed addressing key quality issues in each department and cores services. Check if  these objectives are Specific, Measurable, Attainable, Relevant and Time Bound. </t>
  </si>
  <si>
    <t xml:space="preserve">ME G7.5</t>
  </si>
  <si>
    <t xml:space="preserve">Mission, Values, Quality policy and objectives are effectively communicated to staff and users of services</t>
  </si>
  <si>
    <t xml:space="preserve">Check of staff is aware of Mission , Values, Quality Policy and objectives </t>
  </si>
  <si>
    <t xml:space="preserve">Interview with staff for their awareness. Check if Mission Statement, Core Values and Quality Policy is displayed prominently in local language at Key Points </t>
  </si>
  <si>
    <t xml:space="preserve">ME G7.6</t>
  </si>
  <si>
    <t xml:space="preserve">Facility prepares strategic plan to achieve mission, quality policy and objectives</t>
  </si>
  <si>
    <t xml:space="preserve">Check if plan for implementing quality policy and objectives have prepared </t>
  </si>
  <si>
    <t xml:space="preserve">Verify with records that a time bound action plan has been prepared to achieve quality policy and objectives in consultation with hospital staff . Check if the plan has been approved by the hospital management </t>
  </si>
  <si>
    <t xml:space="preserve">ME G7.7</t>
  </si>
  <si>
    <t xml:space="preserve">Facility periodically reviews the progress of strategic plan towards mission, policy and objectives</t>
  </si>
  <si>
    <t xml:space="preserve">Check time bound action plan is being reviewed at regular time interval </t>
  </si>
  <si>
    <t xml:space="preserve">Review the records that action plan on quality objectives being reviewed at least once in month by departmental in charges and during the quality team meeting. The progress on quality objectives have been recorded in Action Plan tracking sheet </t>
  </si>
  <si>
    <t xml:space="preserve">Standard G8</t>
  </si>
  <si>
    <t xml:space="preserve">Facility seeks continually improvement by practicing Quality method and tools.</t>
  </si>
  <si>
    <t xml:space="preserve">ME G8.1</t>
  </si>
  <si>
    <t xml:space="preserve">Facility uses method for quality improvement in services </t>
  </si>
  <si>
    <t xml:space="preserve">Basic quality improvement method</t>
  </si>
  <si>
    <t xml:space="preserve">PDCA &amp; 5S</t>
  </si>
  <si>
    <t xml:space="preserve">ME G8.2</t>
  </si>
  <si>
    <t xml:space="preserve">Facility uses tools for quality improvement in services </t>
  </si>
  <si>
    <r>
      <rPr>
        <sz val="11"/>
        <rFont val="Calibri (Body)"/>
        <family val="0"/>
        <charset val="1"/>
      </rPr>
      <t xml:space="preserve">7</t>
    </r>
    <r>
      <rPr>
        <sz val="11"/>
        <rFont val="Calibri"/>
        <family val="2"/>
        <charset val="1"/>
      </rPr>
      <t xml:space="preserve"> </t>
    </r>
    <r>
      <rPr>
        <sz val="11"/>
        <rFont val="Calibri (Body)"/>
        <family val="0"/>
        <charset val="1"/>
      </rPr>
      <t xml:space="preserve">basic tools of Quality</t>
    </r>
  </si>
  <si>
    <t xml:space="preserve">Minimum 2 applicable tools are used in each department</t>
  </si>
  <si>
    <t xml:space="preserve">Standard G9</t>
  </si>
  <si>
    <t xml:space="preserve">Facility has de defined, approved and communicated Risk Management framework for existing and potential risks. </t>
  </si>
  <si>
    <t xml:space="preserve">ME G9.1</t>
  </si>
  <si>
    <t xml:space="preserve">Risk Management framework has been defined including context, scope, objectives and criteria</t>
  </si>
  <si>
    <t xml:space="preserve">ME G9.2</t>
  </si>
  <si>
    <t xml:space="preserve">Risk Management framework defines the responsibilities for identifying and managing risk at each level of functions</t>
  </si>
  <si>
    <t xml:space="preserve">ME G9.3</t>
  </si>
  <si>
    <t xml:space="preserve">Risk Management Framework includes process of reporting incidents and potential risk to all stakeholders</t>
  </si>
  <si>
    <t xml:space="preserve">ME G9.4</t>
  </si>
  <si>
    <t xml:space="preserve">A compressive list of current and potential risk including potential strategic, regulatory, operational,  financial, environmental risks has been prepared</t>
  </si>
  <si>
    <t xml:space="preserve">ME G9.5</t>
  </si>
  <si>
    <t xml:space="preserve">Modality for staff training on risk management is defined</t>
  </si>
  <si>
    <t xml:space="preserve">ME G9.6</t>
  </si>
  <si>
    <t xml:space="preserve">Risk Management Framework is reviewed periodically</t>
  </si>
  <si>
    <t xml:space="preserve">Standard G10</t>
  </si>
  <si>
    <t xml:space="preserve">Facility has established procedures for assessing, reporting, evaluating and managing risk as per Risk Management Plan</t>
  </si>
  <si>
    <t xml:space="preserve">ME G10.1</t>
  </si>
  <si>
    <t xml:space="preserve">Risk management plan has been prepared and approved by the designated authority and there is a system of its updating at least once in a year</t>
  </si>
  <si>
    <t xml:space="preserve">ME G10.2</t>
  </si>
  <si>
    <t xml:space="preserve">Risk Management Plan has been effectively communicated to all the staff, and as well as relevant external stakeholders</t>
  </si>
  <si>
    <t xml:space="preserve">ME G10.3</t>
  </si>
  <si>
    <t xml:space="preserve">Risk assessment criteria and checklist for assessment have been defined and communicated to relevant stakeholders</t>
  </si>
  <si>
    <t xml:space="preserve">ME G10.4</t>
  </si>
  <si>
    <t xml:space="preserve">Periodic assessment for Physical and Electrical risks is done as per defined criteria</t>
  </si>
  <si>
    <t xml:space="preserve">ME G10.5</t>
  </si>
  <si>
    <t xml:space="preserve">Periodic assessment for potential disasters including  re is done as per de defined criteria</t>
  </si>
  <si>
    <t xml:space="preserve">ME G10.6</t>
  </si>
  <si>
    <t xml:space="preserve">Periodic assessment for Medication and Patient care safety risks is done as per  defined criteria.</t>
  </si>
  <si>
    <t xml:space="preserve">Check periodic assessment of medication and patient care safety risk is done using defined checklist periodically </t>
  </si>
  <si>
    <t xml:space="preserve">Verify with the records. A comprehensive risk assessment of all clinical processes should be done using pre define criteria at least once in three month. </t>
  </si>
  <si>
    <t xml:space="preserve">ME G10.7</t>
  </si>
  <si>
    <t xml:space="preserve">Periodic assessment for potential risk regarding safety and security of staff including violence against service providers is done as per defined criteria</t>
  </si>
  <si>
    <t xml:space="preserve">ME G10.8</t>
  </si>
  <si>
    <t xml:space="preserve">Risks identified are analyzed evaluated and rated for severity</t>
  </si>
  <si>
    <t xml:space="preserve">ME G10.9</t>
  </si>
  <si>
    <t xml:space="preserve">Identified risks are treated based on severity and resources available</t>
  </si>
  <si>
    <t xml:space="preserve">ME G10.10</t>
  </si>
  <si>
    <t xml:space="preserve">A risk register is maintained and updated regularly to risk records identify ed risks, there severity and action to be taken</t>
  </si>
  <si>
    <t xml:space="preserve">Area of Concern - H Outcome </t>
  </si>
  <si>
    <t xml:space="preserve">Standard H1 </t>
  </si>
  <si>
    <t xml:space="preserve">The facility measures Productivity Indicators and ensures compliance with State/National benchmarks </t>
  </si>
  <si>
    <t xml:space="preserve">ME H1.1</t>
  </si>
  <si>
    <t xml:space="preserve">Facility measures productivity Indicators on monthly basis </t>
  </si>
  <si>
    <t xml:space="preserve">C-Section Rate </t>
  </si>
  <si>
    <t xml:space="preserve">Total LSCS done x 100/Total deliveries conducted (Normal +LSCS)</t>
  </si>
  <si>
    <t xml:space="preserve">Percentage of C-Sections done in the night </t>
  </si>
  <si>
    <t xml:space="preserve">Total C-Section  done in night x 100/Total surgeries conducted (Day Night)</t>
  </si>
  <si>
    <t xml:space="preserve">ME H1.2</t>
  </si>
  <si>
    <t xml:space="preserve">Facility ensures compliance of key productivity indicators with national/state benchmarks </t>
  </si>
  <si>
    <t xml:space="preserve">Standard H2 </t>
  </si>
  <si>
    <t xml:space="preserve">The facility measures Efficiency Indicators and ensure to reach State/National Benchmark</t>
  </si>
  <si>
    <t xml:space="preserve">ME H2.1</t>
  </si>
  <si>
    <t xml:space="preserve">Facility measures efficiency Indicators on monthly basis </t>
  </si>
  <si>
    <t xml:space="preserve">Downtime critical equipment </t>
  </si>
  <si>
    <t xml:space="preserve">Sum total of time Elapsed between when equipment had problem and when the problem is sorted out for critical equipment. </t>
  </si>
  <si>
    <t xml:space="preserve">No of C-Section  per OBG surgeon </t>
  </si>
  <si>
    <t xml:space="preserve">Total number of C-Section  done/No. of OBG Surgeon available </t>
  </si>
  <si>
    <t xml:space="preserve">Percentage of elective C-Sections</t>
  </si>
  <si>
    <t xml:space="preserve">No. of elective LSCS x 100/Total LSCS (Elective + Emergency)</t>
  </si>
  <si>
    <t xml:space="preserve">ME H2.2</t>
  </si>
  <si>
    <t xml:space="preserve">Facility ensures compliance of key efficiency indicators with national/state benchmarks </t>
  </si>
  <si>
    <t xml:space="preserve">No of drug stock out in the month </t>
  </si>
  <si>
    <t xml:space="preserve">Standard H3</t>
  </si>
  <si>
    <t xml:space="preserve">The facility measures Clinical Care &amp; Safety Indicators and tries to reach State/National benchmark</t>
  </si>
  <si>
    <t xml:space="preserve">ME H3.1</t>
  </si>
  <si>
    <t xml:space="preserve">Facility measures Clinical Care &amp; Safety Indicators on monthly basis </t>
  </si>
  <si>
    <t xml:space="preserve">Surgical Site infection Rate </t>
  </si>
  <si>
    <t xml:space="preserve">No. of observed surgical site infections*100/total no. of Major surgeries</t>
  </si>
  <si>
    <t xml:space="preserve">No of adverse events per thousand patients </t>
  </si>
  <si>
    <t xml:space="preserve">No of Adverse events reported x 1000/total no of patient treated in OT</t>
  </si>
  <si>
    <t xml:space="preserve">% of environmental swab culture reported positive</t>
  </si>
  <si>
    <t xml:space="preserve">No. of swab culture reported positive x 100/Total no. of swab sent for culture </t>
  </si>
  <si>
    <t xml:space="preserve">Perioperative Death Rate</t>
  </si>
  <si>
    <t xml:space="preserve">Deaths occurred from pre operative procedure to discharge of the patient</t>
  </si>
  <si>
    <t xml:space="preserve">ME H3.2</t>
  </si>
  <si>
    <t xml:space="preserve">Facility ensures compliance of key Clinical Care &amp; Safety with national/state benchmarks </t>
  </si>
  <si>
    <t xml:space="preserve">Percentage of C-Sections conducted using Safe Surgery Checklist </t>
  </si>
  <si>
    <t xml:space="preserve">No. of C- Section Conducted using safe surgery checklist *100/Total no. C-Section Conducted </t>
  </si>
  <si>
    <t xml:space="preserve">Standard H4</t>
  </si>
  <si>
    <t xml:space="preserve">The facility measures Service Quality Indicators and endeavors to reach State/National benchmark </t>
  </si>
  <si>
    <t xml:space="preserve">ME H4.1</t>
  </si>
  <si>
    <t xml:space="preserve">Facility measures Service Quality Indicators on monthly basis </t>
  </si>
  <si>
    <t xml:space="preserve">Operation Cancellation rates </t>
  </si>
  <si>
    <t xml:space="preserve">No. of cancelled operation*1000 /total operation done </t>
  </si>
  <si>
    <t xml:space="preserve">ME H4.2</t>
  </si>
  <si>
    <t xml:space="preserve">Facility ensures compliance of key Service Quality with national/state benchmarks </t>
  </si>
  <si>
    <t xml:space="preserve">Obtained </t>
  </si>
  <si>
    <t xml:space="preserve">Maximum</t>
  </si>
  <si>
    <t xml:space="preserve">Percent </t>
  </si>
  <si>
    <t xml:space="preserve">Total </t>
  </si>
</sst>
</file>

<file path=xl/styles.xml><?xml version="1.0" encoding="utf-8"?>
<styleSheet xmlns="http://schemas.openxmlformats.org/spreadsheetml/2006/main">
  <numFmts count="2">
    <numFmt numFmtId="164" formatCode="General"/>
    <numFmt numFmtId="165" formatCode="0%"/>
  </numFmts>
  <fonts count="32">
    <font>
      <sz val="11"/>
      <color rgb="FF000000"/>
      <name val="Calibri"/>
      <family val="2"/>
      <charset val="1"/>
    </font>
    <font>
      <sz val="10"/>
      <name val="Arial"/>
      <family val="0"/>
    </font>
    <font>
      <sz val="10"/>
      <name val="Arial"/>
      <family val="0"/>
    </font>
    <font>
      <sz val="10"/>
      <name val="Arial"/>
      <family val="0"/>
    </font>
    <font>
      <sz val="14"/>
      <color rgb="FF333F50"/>
      <name val="Calibri"/>
      <family val="2"/>
      <charset val="1"/>
    </font>
    <font>
      <u val="single"/>
      <sz val="11"/>
      <color rgb="FF0563C1"/>
      <name val="Calibri"/>
      <family val="2"/>
      <charset val="1"/>
    </font>
    <font>
      <sz val="11"/>
      <color rgb="FFFFFFFF"/>
      <name val="Calibri"/>
      <family val="2"/>
      <charset val="1"/>
    </font>
    <font>
      <sz val="11"/>
      <name val="Calibri"/>
      <family val="2"/>
      <charset val="1"/>
    </font>
    <font>
      <b val="true"/>
      <sz val="26"/>
      <color rgb="FF000000"/>
      <name val="Calibri"/>
      <family val="2"/>
      <charset val="1"/>
    </font>
    <font>
      <b val="true"/>
      <sz val="22"/>
      <name val="Calibri"/>
      <family val="2"/>
      <charset val="1"/>
    </font>
    <font>
      <sz val="16"/>
      <color rgb="FF000000"/>
      <name val="Calibri"/>
      <family val="2"/>
      <charset val="1"/>
    </font>
    <font>
      <sz val="16"/>
      <name val="Calibri"/>
      <family val="2"/>
      <charset val="1"/>
    </font>
    <font>
      <b val="true"/>
      <sz val="16"/>
      <name val="Calibri"/>
      <family val="2"/>
      <charset val="1"/>
    </font>
    <font>
      <b val="true"/>
      <sz val="26"/>
      <color rgb="FFFFFFFF"/>
      <name val="Calibri"/>
      <family val="2"/>
      <charset val="1"/>
    </font>
    <font>
      <sz val="20"/>
      <color rgb="FF000000"/>
      <name val="Calibri"/>
      <family val="2"/>
      <charset val="1"/>
    </font>
    <font>
      <b val="true"/>
      <sz val="20"/>
      <name val="Calibri"/>
      <family val="2"/>
      <charset val="1"/>
    </font>
    <font>
      <b val="true"/>
      <sz val="72"/>
      <color rgb="FF000000"/>
      <name val="Calibri"/>
      <family val="2"/>
      <charset val="1"/>
    </font>
    <font>
      <b val="true"/>
      <sz val="20"/>
      <color rgb="FF000000"/>
      <name val="Calibri"/>
      <family val="2"/>
      <charset val="1"/>
    </font>
    <font>
      <b val="true"/>
      <sz val="12"/>
      <color rgb="FF000000"/>
      <name val="Calibri"/>
      <family val="2"/>
      <charset val="1"/>
    </font>
    <font>
      <b val="true"/>
      <sz val="11"/>
      <color rgb="FF000000"/>
      <name val="Calibri"/>
      <family val="2"/>
      <charset val="1"/>
    </font>
    <font>
      <b val="true"/>
      <sz val="11"/>
      <name val="Calibri"/>
      <family val="2"/>
      <charset val="1"/>
    </font>
    <font>
      <b val="true"/>
      <sz val="16"/>
      <color rgb="FFFFFFFF"/>
      <name val="Calibri"/>
      <family val="2"/>
      <charset val="1"/>
    </font>
    <font>
      <b val="true"/>
      <sz val="11"/>
      <color rgb="FFFFFFFF"/>
      <name val="Calibri"/>
      <family val="2"/>
      <charset val="1"/>
    </font>
    <font>
      <b val="true"/>
      <sz val="14"/>
      <color rgb="FF000000"/>
      <name val="Calibri"/>
      <family val="2"/>
      <charset val="1"/>
    </font>
    <font>
      <sz val="12"/>
      <name val="Calibri"/>
      <family val="2"/>
      <charset val="1"/>
    </font>
    <font>
      <sz val="11"/>
      <color rgb="FFFF0000"/>
      <name val="Calibri"/>
      <family val="2"/>
      <charset val="1"/>
    </font>
    <font>
      <sz val="12"/>
      <color rgb="FF000000"/>
      <name val="Calibri"/>
      <family val="2"/>
      <charset val="1"/>
    </font>
    <font>
      <b val="true"/>
      <sz val="14"/>
      <name val="Calibri"/>
      <family val="2"/>
      <charset val="1"/>
    </font>
    <font>
      <b val="true"/>
      <sz val="14"/>
      <color rgb="FFFF0000"/>
      <name val="Calibri"/>
      <family val="2"/>
      <charset val="1"/>
    </font>
    <font>
      <vertAlign val="superscript"/>
      <sz val="11"/>
      <color rgb="FF000000"/>
      <name val="Calibri"/>
      <family val="2"/>
      <charset val="1"/>
    </font>
    <font>
      <sz val="11"/>
      <name val="Arial Narrow"/>
      <family val="2"/>
      <charset val="1"/>
    </font>
    <font>
      <sz val="11"/>
      <name val="Calibri (Body)"/>
      <family val="0"/>
      <charset val="1"/>
    </font>
  </fonts>
  <fills count="9">
    <fill>
      <patternFill patternType="none"/>
    </fill>
    <fill>
      <patternFill patternType="gray125"/>
    </fill>
    <fill>
      <patternFill patternType="solid">
        <fgColor rgb="FFFFFFFF"/>
        <bgColor rgb="FFFFFFCC"/>
      </patternFill>
    </fill>
    <fill>
      <patternFill patternType="solid">
        <fgColor rgb="FFC00000"/>
        <bgColor rgb="FFFF0000"/>
      </patternFill>
    </fill>
    <fill>
      <patternFill patternType="solid">
        <fgColor rgb="FFFFFF00"/>
        <bgColor rgb="FFFFFF00"/>
      </patternFill>
    </fill>
    <fill>
      <patternFill patternType="solid">
        <fgColor rgb="FF0070C0"/>
        <bgColor rgb="FF0563C1"/>
      </patternFill>
    </fill>
    <fill>
      <patternFill patternType="solid">
        <fgColor rgb="FF808080"/>
        <bgColor rgb="FF969696"/>
      </patternFill>
    </fill>
    <fill>
      <patternFill patternType="solid">
        <fgColor rgb="FFFF0000"/>
        <bgColor rgb="FFC00000"/>
      </patternFill>
    </fill>
    <fill>
      <patternFill patternType="solid">
        <fgColor rgb="FFFFC000"/>
        <bgColor rgb="FFFF9900"/>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thin"/>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cellStyleXfs>
  <cellXfs count="20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top" textRotation="0" wrapText="false" indent="0" shrinkToFit="false"/>
      <protection locked="true" hidden="false"/>
    </xf>
    <xf numFmtId="164" fontId="9" fillId="0" borderId="1" xfId="0" applyFont="true" applyBorder="true" applyAlignment="true" applyProtection="true">
      <alignment horizontal="center" vertical="top" textRotation="0" wrapText="true" indent="0" shrinkToFit="false"/>
      <protection locked="true" hidden="true"/>
    </xf>
    <xf numFmtId="164" fontId="10" fillId="2"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true">
      <alignment horizontal="center" vertical="top" textRotation="0" wrapText="true" indent="0" shrinkToFit="false"/>
      <protection locked="false" hidden="false"/>
    </xf>
    <xf numFmtId="164" fontId="11" fillId="0" borderId="1" xfId="0" applyFont="true" applyBorder="true" applyAlignment="true" applyProtection="true">
      <alignment horizontal="left" vertical="top" textRotation="0" wrapText="true" indent="0" shrinkToFit="false"/>
      <protection locked="true" hidden="true"/>
    </xf>
    <xf numFmtId="164" fontId="11" fillId="0" borderId="1" xfId="0" applyFont="true" applyBorder="true" applyAlignment="true" applyProtection="true">
      <alignment horizontal="left" vertical="center" textRotation="0" wrapText="true" indent="0" shrinkToFit="false"/>
      <protection locked="true" hidden="true"/>
    </xf>
    <xf numFmtId="164" fontId="12" fillId="0" borderId="1" xfId="0" applyFont="true" applyBorder="true" applyAlignment="true" applyProtection="true">
      <alignment horizontal="center" vertical="top" textRotation="0" wrapText="true" indent="0" shrinkToFit="false"/>
      <protection locked="false" hidden="false"/>
    </xf>
    <xf numFmtId="164" fontId="13" fillId="3" borderId="2" xfId="0" applyFont="true" applyBorder="true" applyAlignment="true" applyProtection="true">
      <alignment horizontal="center" vertical="center" textRotation="0" wrapText="true" indent="0" shrinkToFit="false"/>
      <protection locked="true" hidden="true"/>
    </xf>
    <xf numFmtId="164" fontId="14" fillId="2" borderId="1" xfId="0" applyFont="true" applyBorder="true" applyAlignment="true" applyProtection="false">
      <alignment horizontal="center" vertical="top" textRotation="0" wrapText="true" indent="0" shrinkToFit="false"/>
      <protection locked="true" hidden="false"/>
    </xf>
    <xf numFmtId="164" fontId="8" fillId="2" borderId="1" xfId="0" applyFont="true" applyBorder="true" applyAlignment="true" applyProtection="false">
      <alignment horizontal="center" vertical="top" textRotation="0" wrapText="fals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5" fontId="15" fillId="2" borderId="3" xfId="19" applyFont="true" applyBorder="true" applyAlignment="true" applyProtection="true">
      <alignment horizontal="center" vertical="top" textRotation="0" wrapText="tru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7" fillId="3" borderId="1" xfId="0" applyFont="true" applyBorder="true" applyAlignment="true" applyProtection="true">
      <alignment horizontal="center"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true">
      <alignment horizontal="left" vertical="top" textRotation="0" wrapText="true" indent="0" shrinkToFit="false"/>
      <protection locked="true" hidden="tru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true">
      <alignment horizontal="center" vertical="top" textRotation="0" wrapText="true" indent="0" shrinkToFit="false"/>
      <protection locked="false" hidden="false"/>
    </xf>
    <xf numFmtId="164" fontId="11" fillId="0" borderId="1" xfId="0" applyFont="true" applyBorder="true" applyAlignment="true" applyProtection="true">
      <alignment horizontal="left" vertical="top" textRotation="0" wrapText="true" indent="0" shrinkToFit="false"/>
      <protection locked="fals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7" fillId="0" borderId="4"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19" fillId="0" borderId="1" xfId="0" applyFont="true" applyBorder="true" applyAlignment="true" applyProtection="false">
      <alignment horizontal="center" vertical="top" textRotation="0" wrapText="true" indent="0" shrinkToFit="false"/>
      <protection locked="true" hidden="false"/>
    </xf>
    <xf numFmtId="164" fontId="20" fillId="0" borderId="1" xfId="0" applyFont="true" applyBorder="true" applyAlignment="true" applyProtection="false">
      <alignment horizontal="center" vertical="top" textRotation="0" wrapText="true" indent="0" shrinkToFit="false"/>
      <protection locked="true" hidden="false"/>
    </xf>
    <xf numFmtId="164" fontId="6" fillId="5" borderId="1" xfId="0" applyFont="true" applyBorder="true" applyAlignment="true" applyProtection="false">
      <alignment horizontal="left" vertical="top" textRotation="0" wrapText="false" indent="0" shrinkToFit="false"/>
      <protection locked="true" hidden="false"/>
    </xf>
    <xf numFmtId="164" fontId="21" fillId="6" borderId="3" xfId="0" applyFont="true" applyBorder="true" applyAlignment="true" applyProtection="false">
      <alignment horizontal="center" vertical="top" textRotation="0" wrapText="false" indent="0" shrinkToFit="false"/>
      <protection locked="true" hidden="false"/>
    </xf>
    <xf numFmtId="164" fontId="22" fillId="5" borderId="1" xfId="0" applyFont="true" applyBorder="true" applyAlignment="true" applyProtection="false">
      <alignment horizontal="left" vertical="center" textRotation="0" wrapText="false" indent="0" shrinkToFit="false"/>
      <protection locked="true" hidden="false"/>
    </xf>
    <xf numFmtId="164" fontId="23" fillId="4" borderId="1" xfId="0" applyFont="true" applyBorder="true" applyAlignment="true" applyProtection="false">
      <alignment horizontal="center" vertical="center" textRotation="0" wrapText="true" indent="0" shrinkToFit="false"/>
      <protection locked="true" hidden="false"/>
    </xf>
    <xf numFmtId="164" fontId="22" fillId="7" borderId="1" xfId="0" applyFont="true" applyBorder="true" applyAlignment="true" applyProtection="false">
      <alignment horizontal="left" vertical="top" textRotation="0" wrapText="fals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25" fillId="0" borderId="0" xfId="0" applyFont="true" applyBorder="false" applyAlignment="true" applyProtection="false">
      <alignment horizontal="left"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fals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true">
      <alignment horizontal="left" vertical="top" textRotation="0" wrapText="true" indent="0" shrinkToFit="false"/>
      <protection locked="fals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true">
      <alignment horizontal="left" vertical="top" textRotation="0" wrapText="false" indent="0" shrinkToFit="false"/>
      <protection locked="false" hidden="false"/>
    </xf>
    <xf numFmtId="164" fontId="22" fillId="5" borderId="1" xfId="0" applyFont="true" applyBorder="true" applyAlignment="true" applyProtection="false">
      <alignment horizontal="left" vertical="top" textRotation="0" wrapText="false" indent="0" shrinkToFit="false"/>
      <protection locked="true" hidden="false"/>
    </xf>
    <xf numFmtId="164" fontId="26"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true">
      <alignment horizontal="left" vertical="top" textRotation="0" wrapText="false" indent="0" shrinkToFit="false"/>
      <protection locked="false" hidden="false"/>
    </xf>
    <xf numFmtId="164" fontId="0" fillId="8" borderId="1" xfId="0" applyFont="false" applyBorder="true" applyAlignment="true" applyProtection="false">
      <alignment horizontal="left" vertical="top" textRotation="0" wrapText="false" indent="0" shrinkToFit="false"/>
      <protection locked="true" hidden="false"/>
    </xf>
    <xf numFmtId="164" fontId="22" fillId="7" borderId="1" xfId="0" applyFont="tru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2" borderId="1" xfId="0" applyFont="false" applyBorder="true" applyAlignment="true" applyProtection="true">
      <alignment horizontal="left" vertical="top" textRotation="0" wrapText="false" indent="0" shrinkToFit="false"/>
      <protection locked="false" hidden="false"/>
    </xf>
    <xf numFmtId="164" fontId="7" fillId="2" borderId="1" xfId="0" applyFont="true" applyBorder="true" applyAlignment="true" applyProtection="false">
      <alignment horizontal="left" vertical="top" textRotation="0" wrapText="false" indent="0" shrinkToFit="false"/>
      <protection locked="true" hidden="false"/>
    </xf>
    <xf numFmtId="164" fontId="0" fillId="2" borderId="1" xfId="0" applyFont="false" applyBorder="true" applyAlignment="true" applyProtection="false">
      <alignment horizontal="left" vertical="top" textRotation="0" wrapText="true" indent="0" shrinkToFit="false"/>
      <protection locked="true" hidden="false"/>
    </xf>
    <xf numFmtId="164" fontId="0" fillId="0" borderId="5" xfId="0" applyFont="false" applyBorder="true" applyAlignment="true" applyProtection="false">
      <alignment horizontal="left" vertical="top" textRotation="0" wrapText="false" indent="0" shrinkToFit="false"/>
      <protection locked="true" hidden="false"/>
    </xf>
    <xf numFmtId="164" fontId="24" fillId="0" borderId="1" xfId="0" applyFont="true" applyBorder="true" applyAlignment="true" applyProtection="false">
      <alignment horizontal="left" vertical="top" textRotation="0" wrapText="true" indent="0" shrinkToFit="false"/>
      <protection locked="true" hidden="false"/>
    </xf>
    <xf numFmtId="164" fontId="22" fillId="7" borderId="1" xfId="0" applyFont="true" applyBorder="true" applyAlignment="true" applyProtection="true">
      <alignment horizontal="left" vertical="top" textRotation="0" wrapText="false" indent="0" shrinkToFit="false"/>
      <protection locked="true" hidden="false"/>
    </xf>
    <xf numFmtId="164" fontId="0" fillId="0" borderId="6" xfId="0" applyFont="false" applyBorder="true" applyAlignment="true" applyProtection="false">
      <alignment horizontal="left" vertical="top" textRotation="0" wrapText="false" indent="0" shrinkToFit="false"/>
      <protection locked="true" hidden="false"/>
    </xf>
    <xf numFmtId="164" fontId="7" fillId="0" borderId="6" xfId="0" applyFont="true" applyBorder="true" applyAlignment="true" applyProtection="false">
      <alignment horizontal="left" vertical="top" textRotation="0" wrapText="false" indent="0" shrinkToFit="false"/>
      <protection locked="true" hidden="false"/>
    </xf>
    <xf numFmtId="164" fontId="22" fillId="5" borderId="1" xfId="0" applyFont="true" applyBorder="true" applyAlignment="true" applyProtection="false">
      <alignment horizontal="left" vertical="center" textRotation="0" wrapText="true" indent="0" shrinkToFit="false"/>
      <protection locked="true" hidden="false"/>
    </xf>
    <xf numFmtId="164" fontId="24" fillId="2" borderId="1"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7" fillId="2" borderId="1" xfId="0" applyFont="true" applyBorder="true" applyAlignment="true" applyProtection="false">
      <alignment horizontal="left" vertical="top" textRotation="0" wrapText="true" indent="0" shrinkToFit="false"/>
      <protection locked="true" hidden="false"/>
    </xf>
    <xf numFmtId="164" fontId="27" fillId="4" borderId="1" xfId="0" applyFont="true" applyBorder="true" applyAlignment="true" applyProtection="false">
      <alignment horizontal="center"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true">
      <alignment horizontal="general" vertical="top" textRotation="0" wrapText="true" indent="0" shrinkToFit="false"/>
      <protection locked="true" hidden="false"/>
    </xf>
    <xf numFmtId="164" fontId="0" fillId="0" borderId="1" xfId="0" applyFont="false" applyBorder="true" applyAlignment="true" applyProtection="true">
      <alignment horizontal="left" vertical="top" textRotation="0" wrapText="true" indent="0" shrinkToFit="false"/>
      <protection locked="false" hidden="false"/>
    </xf>
    <xf numFmtId="164" fontId="7" fillId="0" borderId="1" xfId="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26" fillId="2" borderId="1" xfId="0" applyFont="true" applyBorder="true" applyAlignment="true" applyProtection="false">
      <alignment horizontal="left" vertical="top" textRotation="0" wrapText="true" indent="0" shrinkToFit="false"/>
      <protection locked="true" hidden="false"/>
    </xf>
    <xf numFmtId="164" fontId="27" fillId="4" borderId="3" xfId="0" applyFont="true" applyBorder="true" applyAlignment="true" applyProtection="true">
      <alignment horizontal="center"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24" fillId="0" borderId="3" xfId="0" applyFont="true" applyBorder="true" applyAlignment="true" applyProtection="false">
      <alignment horizontal="left" vertical="top" textRotation="0" wrapText="true" indent="0" shrinkToFit="false"/>
      <protection locked="true" hidden="false"/>
    </xf>
    <xf numFmtId="164" fontId="24" fillId="2" borderId="3" xfId="0" applyFont="true" applyBorder="true" applyAlignment="true" applyProtection="false">
      <alignment horizontal="left" vertical="top" textRotation="0" wrapText="true" indent="0" shrinkToFit="false"/>
      <protection locked="true" hidden="false"/>
    </xf>
    <xf numFmtId="164" fontId="24" fillId="0" borderId="3" xfId="0" applyFont="true" applyBorder="true" applyAlignment="true" applyProtection="false">
      <alignment horizontal="left" vertical="top" textRotation="0" wrapText="true" indent="0" shrinkToFit="false"/>
      <protection locked="true" hidden="false"/>
    </xf>
    <xf numFmtId="164" fontId="26" fillId="2" borderId="3"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true">
      <alignment horizontal="left" vertical="top" textRotation="0" wrapText="false" indent="0" shrinkToFit="false"/>
      <protection locked="false" hidden="false"/>
    </xf>
    <xf numFmtId="164" fontId="24" fillId="2" borderId="2" xfId="0" applyFont="true" applyBorder="true" applyAlignment="true" applyProtection="false">
      <alignment horizontal="left" vertical="top" textRotation="0" wrapText="true" indent="0" shrinkToFit="false"/>
      <protection locked="true" hidden="false"/>
    </xf>
    <xf numFmtId="164" fontId="26" fillId="2" borderId="2" xfId="0" applyFont="true" applyBorder="true" applyAlignment="true" applyProtection="false">
      <alignment horizontal="left" vertical="top" textRotation="0" wrapText="tru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true" hidden="false"/>
    </xf>
    <xf numFmtId="164" fontId="26" fillId="2" borderId="7" xfId="0" applyFont="true" applyBorder="true" applyAlignment="true" applyProtection="false">
      <alignment horizontal="left" vertical="top" textRotation="0" wrapText="true" indent="0" shrinkToFit="false"/>
      <protection locked="true" hidden="false"/>
    </xf>
    <xf numFmtId="164" fontId="7" fillId="2" borderId="1" xfId="0" applyFont="true" applyBorder="true" applyAlignment="true" applyProtection="false">
      <alignment horizontal="general" vertical="top" textRotation="0" wrapText="true" indent="0" shrinkToFit="false"/>
      <protection locked="true" hidden="false"/>
    </xf>
    <xf numFmtId="164" fontId="26" fillId="0" borderId="3"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26" fillId="0" borderId="3"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22" fillId="5" borderId="2" xfId="0" applyFont="true" applyBorder="true" applyAlignment="true" applyProtection="false">
      <alignment horizontal="left" vertical="center" textRotation="0" wrapText="false" indent="0" shrinkToFit="false"/>
      <protection locked="true" hidden="false"/>
    </xf>
    <xf numFmtId="164" fontId="27" fillId="4"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0" borderId="8" xfId="0" applyFont="true" applyBorder="true" applyAlignment="true" applyProtection="true">
      <alignment horizontal="left" vertical="top" textRotation="0" wrapText="false" indent="0" shrinkToFit="false"/>
      <protection locked="true" hidden="false"/>
    </xf>
    <xf numFmtId="164" fontId="28" fillId="0" borderId="5" xfId="0" applyFont="true" applyBorder="true" applyAlignment="true" applyProtection="false">
      <alignment horizontal="left" vertical="center" textRotation="0" wrapText="true" indent="0" shrinkToFit="false"/>
      <protection locked="true" hidden="false"/>
    </xf>
    <xf numFmtId="164" fontId="22" fillId="5" borderId="2" xfId="0" applyFont="true" applyBorder="true" applyAlignment="true" applyProtection="false">
      <alignment horizontal="left" vertical="top" textRotation="0" wrapText="false" indent="0" shrinkToFit="false"/>
      <protection locked="true" hidden="false"/>
    </xf>
    <xf numFmtId="164" fontId="27" fillId="2" borderId="5" xfId="0" applyFont="true" applyBorder="true" applyAlignment="true" applyProtection="false">
      <alignment horizontal="left" vertical="center" textRotation="0" wrapText="tru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false" hidden="false"/>
    </xf>
    <xf numFmtId="164" fontId="7" fillId="0" borderId="9" xfId="0" applyFont="true" applyBorder="true" applyAlignment="true" applyProtection="true">
      <alignment horizontal="general" vertical="top" textRotation="0" wrapText="true" indent="0" shrinkToFit="false"/>
      <protection locked="true" hidden="false"/>
    </xf>
    <xf numFmtId="164" fontId="24" fillId="2" borderId="1"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22" fillId="7" borderId="1" xfId="0" applyFont="true" applyBorder="true" applyAlignment="true" applyProtection="false">
      <alignment horizontal="left" vertical="center" textRotation="0" wrapText="true" indent="0" shrinkToFit="false"/>
      <protection locked="true" hidden="false"/>
    </xf>
    <xf numFmtId="164" fontId="22" fillId="7"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true">
      <alignment horizontal="left" vertical="top" textRotation="0" wrapText="true" indent="0" shrinkToFit="false"/>
      <protection locked="false" hidden="false"/>
    </xf>
    <xf numFmtId="164" fontId="22" fillId="7" borderId="4"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fals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7" borderId="1"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false" indent="0" shrinkToFit="false"/>
      <protection locked="true" hidden="false"/>
    </xf>
    <xf numFmtId="164" fontId="24" fillId="0" borderId="4" xfId="0" applyFont="true" applyBorder="true" applyAlignment="true" applyProtection="false">
      <alignment horizontal="general" vertical="top" textRotation="0" wrapText="true" indent="0" shrinkToFit="false"/>
      <protection locked="true" hidden="false"/>
    </xf>
    <xf numFmtId="164" fontId="7" fillId="0" borderId="8" xfId="0" applyFont="true" applyBorder="true" applyAlignment="true" applyProtection="false">
      <alignment horizontal="left" vertical="top" textRotation="0" wrapText="true" indent="0" shrinkToFit="false"/>
      <protection locked="true" hidden="false"/>
    </xf>
    <xf numFmtId="164" fontId="30" fillId="0" borderId="1"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6" xfId="0" applyFont="true" applyBorder="true" applyAlignment="true" applyProtection="false">
      <alignment horizontal="left" vertical="top" textRotation="0" wrapText="true" indent="0" shrinkToFit="false"/>
      <protection locked="true" hidden="false"/>
    </xf>
    <xf numFmtId="164" fontId="23" fillId="2" borderId="5"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24" fillId="8" borderId="1" xfId="0" applyFont="true" applyBorder="true" applyAlignment="true" applyProtection="false">
      <alignment horizontal="general" vertical="top" textRotation="0" wrapText="true" indent="0" shrinkToFit="false"/>
      <protection locked="true" hidden="false"/>
    </xf>
    <xf numFmtId="164" fontId="7" fillId="2" borderId="1" xfId="0" applyFont="true" applyBorder="true" applyAlignment="true" applyProtection="true">
      <alignment horizontal="left" vertical="top" textRotation="0" wrapText="false" indent="0" shrinkToFit="false"/>
      <protection locked="false" hidden="false"/>
    </xf>
    <xf numFmtId="164" fontId="24" fillId="2"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readingOrder="1"/>
      <protection locked="true" hidden="false"/>
    </xf>
    <xf numFmtId="164" fontId="0" fillId="2" borderId="1" xfId="0" applyFont="true" applyBorder="true" applyAlignment="true" applyProtection="false">
      <alignment horizontal="left" vertical="bottom" textRotation="0" wrapText="true" indent="0" shrinkToFit="false" readingOrder="1"/>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24" fillId="2" borderId="1" xfId="0" applyFont="true" applyBorder="tru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true">
      <alignment horizontal="left" vertical="bottom" textRotation="0" wrapText="false" indent="0" shrinkToFit="false"/>
      <protection locked="fals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24" fillId="0" borderId="1" xfId="0" applyFont="true" applyBorder="true" applyAlignment="true" applyProtection="true">
      <alignment horizontal="left" vertical="top"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22" fillId="7"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2" fillId="5"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26" fillId="0" borderId="9"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26"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7" fillId="0" borderId="4"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fals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false" hidden="false"/>
    </xf>
    <xf numFmtId="164" fontId="7" fillId="0" borderId="1" xfId="0" applyFont="true" applyBorder="true" applyAlignment="false" applyProtection="true">
      <alignment horizontal="general" vertical="bottom" textRotation="0" wrapText="false" indent="0" shrinkToFit="false"/>
      <protection locked="fals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fals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0" fillId="0" borderId="8" xfId="0" applyFont="false" applyBorder="true" applyAlignment="true" applyProtection="true">
      <alignment horizontal="left" vertical="bottom" textRotation="0" wrapText="true" indent="0" shrinkToFit="false"/>
      <protection locked="false" hidden="false"/>
    </xf>
    <xf numFmtId="164" fontId="7" fillId="0" borderId="8"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general" vertical="top" textRotation="0" wrapText="true" indent="0" shrinkToFit="false"/>
      <protection locked="true" hidden="false"/>
    </xf>
    <xf numFmtId="164" fontId="22" fillId="5" borderId="1" xfId="0" applyFont="true" applyBorder="true" applyAlignment="true" applyProtection="false">
      <alignment horizontal="left" vertical="top" textRotation="0" wrapText="true" indent="0" shrinkToFit="false"/>
      <protection locked="true" hidden="false"/>
    </xf>
    <xf numFmtId="164" fontId="24"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true">
      <alignment horizontal="left" vertical="top" textRotation="0" wrapText="true" indent="0" shrinkToFit="false"/>
      <protection locked="fals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22" fillId="5" borderId="3"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26" fillId="0" borderId="1" xfId="0" applyFont="true" applyBorder="true" applyAlignment="true" applyProtection="false">
      <alignment horizontal="general" vertical="top" textRotation="0" wrapText="true" indent="0" shrinkToFit="false"/>
      <protection locked="true" hidden="false"/>
    </xf>
    <xf numFmtId="164" fontId="31" fillId="0" borderId="1" xfId="0" applyFont="true" applyBorder="true" applyAlignment="true" applyProtection="false">
      <alignment horizontal="left" vertical="top" textRotation="0" wrapText="true" indent="0" shrinkToFit="false"/>
      <protection locked="true" hidden="false"/>
    </xf>
    <xf numFmtId="164" fontId="7" fillId="0" borderId="8" xfId="0" applyFont="true" applyBorder="true" applyAlignment="true" applyProtection="false">
      <alignment horizontal="left" vertical="top" textRotation="0" wrapText="false" indent="0" shrinkToFit="false"/>
      <protection locked="true" hidden="false"/>
    </xf>
    <xf numFmtId="164" fontId="22" fillId="7" borderId="2" xfId="0" applyFont="true" applyBorder="true" applyAlignment="true" applyProtection="false">
      <alignment horizontal="left" vertical="top" textRotation="0" wrapText="false" indent="0" shrinkToFit="false"/>
      <protection locked="true" hidden="false"/>
    </xf>
    <xf numFmtId="164" fontId="18" fillId="4" borderId="1" xfId="0" applyFont="true" applyBorder="true" applyAlignment="true" applyProtection="false">
      <alignment horizontal="center"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18" fillId="2" borderId="1" xfId="0" applyFont="true" applyBorder="true" applyAlignment="true" applyProtection="false">
      <alignment horizontal="center" vertical="top" textRotation="0" wrapText="true" indent="0" shrinkToFit="false"/>
      <protection locked="true" hidden="false"/>
    </xf>
    <xf numFmtId="164" fontId="18" fillId="2" borderId="1" xfId="0" applyFont="true" applyBorder="true" applyAlignment="true" applyProtection="false">
      <alignment horizontal="center" vertical="bottom" textRotation="0" wrapText="true" indent="0" shrinkToFit="false"/>
      <protection locked="true" hidden="false"/>
    </xf>
    <xf numFmtId="164" fontId="7" fillId="0" borderId="2" xfId="0" applyFont="true" applyBorder="true" applyAlignment="true" applyProtection="true">
      <alignment horizontal="left" vertical="top" textRotation="0" wrapText="false" indent="0" shrinkToFit="false"/>
      <protection locked="false" hidden="false"/>
    </xf>
    <xf numFmtId="164" fontId="7" fillId="0" borderId="4"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false" hidden="false"/>
    </xf>
    <xf numFmtId="164" fontId="22" fillId="7" borderId="8" xfId="0" applyFont="true" applyBorder="true" applyAlignment="true" applyProtection="false">
      <alignment horizontal="general" vertical="top" textRotation="0" wrapText="false" indent="0" shrinkToFit="false"/>
      <protection locked="true" hidden="false"/>
    </xf>
    <xf numFmtId="164" fontId="22"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5" fontId="6" fillId="0" borderId="0" xfId="19" applyFont="true" applyBorder="true" applyAlignment="true" applyProtection="true">
      <alignment horizontal="left" vertical="top"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OC-style" xfId="20" builtinId="53" customBuiltin="true"/>
    <cellStyle name="Hyperlink 2" xfId="21" builtinId="53" customBuiltin="true"/>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F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46"/>
  <sheetViews>
    <sheetView showFormulas="false" showGridLines="true" showRowColHeaders="true" showZeros="true" rightToLeft="false" tabSelected="true" showOutlineSymbols="true" defaultGridColor="true" view="normal" topLeftCell="A586" colorId="64" zoomScale="115" zoomScaleNormal="115" zoomScalePageLayoutView="100" workbookViewId="0">
      <selection pane="topLeft" activeCell="A602" activeCellId="0" sqref="A602"/>
    </sheetView>
  </sheetViews>
  <sheetFormatPr defaultRowHeight="15" zeroHeight="false" outlineLevelRow="0" outlineLevelCol="0"/>
  <cols>
    <col collapsed="false" customWidth="true" hidden="false" outlineLevel="0" max="1" min="1" style="1" width="10.99"/>
    <col collapsed="false" customWidth="true" hidden="false" outlineLevel="0" max="2" min="2" style="2" width="27.71"/>
    <col collapsed="false" customWidth="true" hidden="false" outlineLevel="0" max="3" min="3" style="3" width="26.14"/>
    <col collapsed="false" customWidth="true" hidden="false" outlineLevel="0" max="4" min="4" style="2" width="8"/>
    <col collapsed="false" customWidth="true" hidden="false" outlineLevel="0" max="5" min="5" style="4" width="8.42"/>
    <col collapsed="false" customWidth="true" hidden="false" outlineLevel="0" max="6" min="6" style="3" width="26.85"/>
    <col collapsed="false" customWidth="true" hidden="false" outlineLevel="0" max="7" min="7" style="2" width="23.71"/>
    <col collapsed="false" customWidth="true" hidden="false" outlineLevel="0" max="8" min="8" style="5" width="7.71"/>
    <col collapsed="false" customWidth="true" hidden="false" outlineLevel="0" max="9" min="9" style="5" width="6.71"/>
    <col collapsed="false" customWidth="true" hidden="false" outlineLevel="0" max="10" min="10" style="6" width="9.14"/>
    <col collapsed="false" customWidth="true" hidden="false" outlineLevel="0" max="1025" min="11" style="2" width="9.14"/>
  </cols>
  <sheetData>
    <row r="1" customFormat="false" ht="33.75" hidden="false" customHeight="false" outlineLevel="0" collapsed="false">
      <c r="A1" s="7" t="s">
        <v>0</v>
      </c>
      <c r="B1" s="7"/>
      <c r="C1" s="7"/>
      <c r="D1" s="7"/>
      <c r="E1" s="7"/>
      <c r="F1" s="7"/>
      <c r="G1" s="7"/>
      <c r="H1" s="7"/>
      <c r="I1" s="7"/>
    </row>
    <row r="2" customFormat="false" ht="33.75" hidden="false" customHeight="false" outlineLevel="0" collapsed="false">
      <c r="A2" s="7" t="s">
        <v>1</v>
      </c>
      <c r="B2" s="7"/>
      <c r="C2" s="7"/>
      <c r="D2" s="7"/>
      <c r="E2" s="7"/>
      <c r="F2" s="7"/>
      <c r="G2" s="7"/>
      <c r="H2" s="7"/>
      <c r="I2" s="7"/>
    </row>
    <row r="3" customFormat="false" ht="28.5" hidden="false" customHeight="true" outlineLevel="0" collapsed="false">
      <c r="A3" s="8" t="s">
        <v>2</v>
      </c>
      <c r="B3" s="8"/>
      <c r="C3" s="8"/>
      <c r="D3" s="8"/>
      <c r="E3" s="8"/>
      <c r="F3" s="8"/>
      <c r="G3" s="8"/>
      <c r="H3" s="8"/>
      <c r="I3" s="8"/>
    </row>
    <row r="4" customFormat="false" ht="28.5" hidden="false" customHeight="false" outlineLevel="0" collapsed="false">
      <c r="A4" s="9" t="s">
        <v>3</v>
      </c>
      <c r="B4" s="9"/>
      <c r="C4" s="10"/>
      <c r="D4" s="10"/>
      <c r="E4" s="10"/>
      <c r="F4" s="11" t="s">
        <v>4</v>
      </c>
      <c r="G4" s="10"/>
      <c r="H4" s="10"/>
      <c r="I4" s="10"/>
    </row>
    <row r="5" customFormat="false" ht="28.5" hidden="false" customHeight="true" outlineLevel="0" collapsed="false">
      <c r="A5" s="12" t="s">
        <v>5</v>
      </c>
      <c r="B5" s="12"/>
      <c r="C5" s="13"/>
      <c r="D5" s="13"/>
      <c r="E5" s="13"/>
      <c r="F5" s="11" t="s">
        <v>6</v>
      </c>
      <c r="G5" s="10"/>
      <c r="H5" s="10"/>
      <c r="I5" s="10"/>
    </row>
    <row r="6" customFormat="false" ht="42" hidden="false" customHeight="true" outlineLevel="0" collapsed="false">
      <c r="A6" s="12" t="s">
        <v>7</v>
      </c>
      <c r="B6" s="12"/>
      <c r="C6" s="10"/>
      <c r="D6" s="10"/>
      <c r="E6" s="10"/>
      <c r="F6" s="11" t="s">
        <v>8</v>
      </c>
      <c r="G6" s="10"/>
      <c r="H6" s="10"/>
      <c r="I6" s="10"/>
    </row>
    <row r="7" customFormat="false" ht="33.75" hidden="false" customHeight="true" outlineLevel="0" collapsed="false">
      <c r="A7" s="14" t="s">
        <v>9</v>
      </c>
      <c r="B7" s="14"/>
      <c r="C7" s="14"/>
      <c r="D7" s="14"/>
      <c r="E7" s="14"/>
      <c r="F7" s="14"/>
      <c r="G7" s="14"/>
      <c r="H7" s="14"/>
      <c r="I7" s="14"/>
    </row>
    <row r="8" customFormat="false" ht="33.6" hidden="false" customHeight="true" outlineLevel="0" collapsed="false">
      <c r="A8" s="15" t="s">
        <v>10</v>
      </c>
      <c r="B8" s="15"/>
      <c r="C8" s="15"/>
      <c r="D8" s="16" t="s">
        <v>11</v>
      </c>
      <c r="E8" s="16"/>
      <c r="F8" s="16"/>
      <c r="G8" s="16"/>
      <c r="H8" s="16"/>
      <c r="I8" s="16"/>
    </row>
    <row r="9" customFormat="false" ht="33.6" hidden="false" customHeight="true" outlineLevel="0" collapsed="false">
      <c r="A9" s="17" t="s">
        <v>12</v>
      </c>
      <c r="B9" s="18" t="s">
        <v>13</v>
      </c>
      <c r="C9" s="19" t="n">
        <f aca="false">OT!D634</f>
        <v>0.5</v>
      </c>
      <c r="D9" s="20" t="n">
        <f aca="false">D642</f>
        <v>0.5</v>
      </c>
      <c r="E9" s="20"/>
      <c r="F9" s="20"/>
      <c r="G9" s="20"/>
      <c r="H9" s="20"/>
      <c r="I9" s="20"/>
    </row>
    <row r="10" customFormat="false" ht="33.6" hidden="false" customHeight="true" outlineLevel="0" collapsed="false">
      <c r="A10" s="17" t="s">
        <v>14</v>
      </c>
      <c r="B10" s="18" t="s">
        <v>15</v>
      </c>
      <c r="C10" s="19" t="n">
        <f aca="false">OT!D635</f>
        <v>0.5</v>
      </c>
      <c r="D10" s="20"/>
      <c r="E10" s="20"/>
      <c r="F10" s="20"/>
      <c r="G10" s="20"/>
      <c r="H10" s="20"/>
      <c r="I10" s="20"/>
    </row>
    <row r="11" customFormat="false" ht="33.6" hidden="false" customHeight="true" outlineLevel="0" collapsed="false">
      <c r="A11" s="17" t="s">
        <v>16</v>
      </c>
      <c r="B11" s="18" t="s">
        <v>17</v>
      </c>
      <c r="C11" s="19" t="n">
        <f aca="false">OT!D636</f>
        <v>0.5</v>
      </c>
      <c r="D11" s="20"/>
      <c r="E11" s="20"/>
      <c r="F11" s="20"/>
      <c r="G11" s="20"/>
      <c r="H11" s="20"/>
      <c r="I11" s="20"/>
    </row>
    <row r="12" customFormat="false" ht="33.6" hidden="false" customHeight="true" outlineLevel="0" collapsed="false">
      <c r="A12" s="17" t="s">
        <v>18</v>
      </c>
      <c r="B12" s="18" t="s">
        <v>19</v>
      </c>
      <c r="C12" s="19" t="n">
        <f aca="false">OT!D637</f>
        <v>0.5</v>
      </c>
      <c r="D12" s="20"/>
      <c r="E12" s="20"/>
      <c r="F12" s="20"/>
      <c r="G12" s="20"/>
      <c r="H12" s="20"/>
      <c r="I12" s="20"/>
    </row>
    <row r="13" customFormat="false" ht="33.6" hidden="false" customHeight="true" outlineLevel="0" collapsed="false">
      <c r="A13" s="17" t="s">
        <v>20</v>
      </c>
      <c r="B13" s="18" t="s">
        <v>21</v>
      </c>
      <c r="C13" s="19" t="n">
        <f aca="false">OT!D638</f>
        <v>0.5</v>
      </c>
      <c r="D13" s="20"/>
      <c r="E13" s="20"/>
      <c r="F13" s="20"/>
      <c r="G13" s="20"/>
      <c r="H13" s="20"/>
      <c r="I13" s="20"/>
    </row>
    <row r="14" customFormat="false" ht="33.6" hidden="false" customHeight="true" outlineLevel="0" collapsed="false">
      <c r="A14" s="17" t="s">
        <v>22</v>
      </c>
      <c r="B14" s="18" t="s">
        <v>23</v>
      </c>
      <c r="C14" s="19" t="n">
        <f aca="false">OT!D639</f>
        <v>0.5</v>
      </c>
      <c r="D14" s="20"/>
      <c r="E14" s="20"/>
      <c r="F14" s="20"/>
      <c r="G14" s="20"/>
      <c r="H14" s="20"/>
      <c r="I14" s="20"/>
    </row>
    <row r="15" customFormat="false" ht="33.6" hidden="false" customHeight="true" outlineLevel="0" collapsed="false">
      <c r="A15" s="17" t="s">
        <v>24</v>
      </c>
      <c r="B15" s="18" t="s">
        <v>25</v>
      </c>
      <c r="C15" s="19" t="n">
        <f aca="false">OT!D640</f>
        <v>0.5</v>
      </c>
      <c r="D15" s="20"/>
      <c r="E15" s="20"/>
      <c r="F15" s="20"/>
      <c r="G15" s="20"/>
      <c r="H15" s="20"/>
      <c r="I15" s="20"/>
    </row>
    <row r="16" customFormat="false" ht="33.6" hidden="false" customHeight="true" outlineLevel="0" collapsed="false">
      <c r="A16" s="17" t="s">
        <v>26</v>
      </c>
      <c r="B16" s="18" t="s">
        <v>27</v>
      </c>
      <c r="C16" s="19" t="n">
        <f aca="false">OT!D641</f>
        <v>0.5</v>
      </c>
      <c r="D16" s="20"/>
      <c r="E16" s="20"/>
      <c r="F16" s="20"/>
      <c r="G16" s="20"/>
      <c r="H16" s="20"/>
      <c r="I16" s="20"/>
    </row>
    <row r="17" customFormat="false" ht="33.6" hidden="false" customHeight="true" outlineLevel="0" collapsed="false">
      <c r="A17" s="21"/>
      <c r="B17" s="21"/>
      <c r="C17" s="21"/>
      <c r="D17" s="21"/>
      <c r="E17" s="21"/>
      <c r="F17" s="21"/>
      <c r="G17" s="21"/>
      <c r="H17" s="21"/>
      <c r="I17" s="21"/>
    </row>
    <row r="18" customFormat="false" ht="33.6" hidden="false" customHeight="true" outlineLevel="0" collapsed="false">
      <c r="A18" s="22"/>
      <c r="B18" s="23" t="s">
        <v>28</v>
      </c>
      <c r="C18" s="23"/>
      <c r="D18" s="23"/>
      <c r="E18" s="23"/>
      <c r="F18" s="23"/>
      <c r="G18" s="23"/>
      <c r="H18" s="23"/>
      <c r="I18" s="23"/>
    </row>
    <row r="19" customFormat="false" ht="33.6" hidden="false" customHeight="true" outlineLevel="0" collapsed="false">
      <c r="A19" s="24" t="n">
        <v>1</v>
      </c>
      <c r="B19" s="25"/>
      <c r="C19" s="25"/>
      <c r="D19" s="25"/>
      <c r="E19" s="25"/>
      <c r="F19" s="25"/>
      <c r="G19" s="25"/>
      <c r="H19" s="25"/>
      <c r="I19" s="25"/>
    </row>
    <row r="20" customFormat="false" ht="33.6" hidden="false" customHeight="true" outlineLevel="0" collapsed="false">
      <c r="A20" s="24" t="n">
        <v>2</v>
      </c>
      <c r="B20" s="25"/>
      <c r="C20" s="25"/>
      <c r="D20" s="25"/>
      <c r="E20" s="25"/>
      <c r="F20" s="25"/>
      <c r="G20" s="25"/>
      <c r="H20" s="25"/>
      <c r="I20" s="25"/>
    </row>
    <row r="21" customFormat="false" ht="33.6" hidden="false" customHeight="true" outlineLevel="0" collapsed="false">
      <c r="A21" s="24" t="n">
        <v>3</v>
      </c>
      <c r="B21" s="25"/>
      <c r="C21" s="25"/>
      <c r="D21" s="25"/>
      <c r="E21" s="25"/>
      <c r="F21" s="25"/>
      <c r="G21" s="25"/>
      <c r="H21" s="25"/>
      <c r="I21" s="25"/>
    </row>
    <row r="22" customFormat="false" ht="33.6" hidden="false" customHeight="true" outlineLevel="0" collapsed="false">
      <c r="A22" s="24" t="n">
        <v>4</v>
      </c>
      <c r="B22" s="25"/>
      <c r="C22" s="25"/>
      <c r="D22" s="25"/>
      <c r="E22" s="25"/>
      <c r="F22" s="25"/>
      <c r="G22" s="25"/>
      <c r="H22" s="25"/>
      <c r="I22" s="25"/>
    </row>
    <row r="23" customFormat="false" ht="33.6" hidden="false" customHeight="true" outlineLevel="0" collapsed="false">
      <c r="A23" s="24" t="n">
        <v>5</v>
      </c>
      <c r="B23" s="25"/>
      <c r="C23" s="25"/>
      <c r="D23" s="25"/>
      <c r="E23" s="25"/>
      <c r="F23" s="25"/>
      <c r="G23" s="25"/>
      <c r="H23" s="25"/>
      <c r="I23" s="25"/>
    </row>
    <row r="24" customFormat="false" ht="33.6" hidden="false" customHeight="true" outlineLevel="0" collapsed="false">
      <c r="A24" s="22"/>
      <c r="B24" s="23" t="s">
        <v>29</v>
      </c>
      <c r="C24" s="23"/>
      <c r="D24" s="23"/>
      <c r="E24" s="23"/>
      <c r="F24" s="23"/>
      <c r="G24" s="23"/>
      <c r="H24" s="23"/>
      <c r="I24" s="23"/>
    </row>
    <row r="25" customFormat="false" ht="33.6" hidden="false" customHeight="true" outlineLevel="0" collapsed="false">
      <c r="A25" s="24" t="n">
        <v>1</v>
      </c>
      <c r="B25" s="25"/>
      <c r="C25" s="25"/>
      <c r="D25" s="25"/>
      <c r="E25" s="25"/>
      <c r="F25" s="25"/>
      <c r="G25" s="25"/>
      <c r="H25" s="25"/>
      <c r="I25" s="25"/>
    </row>
    <row r="26" customFormat="false" ht="33.6" hidden="false" customHeight="true" outlineLevel="0" collapsed="false">
      <c r="A26" s="24" t="n">
        <v>2</v>
      </c>
      <c r="B26" s="25"/>
      <c r="C26" s="25"/>
      <c r="D26" s="25"/>
      <c r="E26" s="25"/>
      <c r="F26" s="25"/>
      <c r="G26" s="25"/>
      <c r="H26" s="25"/>
      <c r="I26" s="25"/>
    </row>
    <row r="27" customFormat="false" ht="33.6" hidden="false" customHeight="true" outlineLevel="0" collapsed="false">
      <c r="A27" s="24" t="n">
        <v>3</v>
      </c>
      <c r="B27" s="25"/>
      <c r="C27" s="25"/>
      <c r="D27" s="25"/>
      <c r="E27" s="25"/>
      <c r="F27" s="25"/>
      <c r="G27" s="25"/>
      <c r="H27" s="25"/>
      <c r="I27" s="25"/>
    </row>
    <row r="28" customFormat="false" ht="33.6" hidden="false" customHeight="true" outlineLevel="0" collapsed="false">
      <c r="A28" s="24" t="n">
        <v>4</v>
      </c>
      <c r="B28" s="25"/>
      <c r="C28" s="25"/>
      <c r="D28" s="25"/>
      <c r="E28" s="25"/>
      <c r="F28" s="25"/>
      <c r="G28" s="25"/>
      <c r="H28" s="25"/>
      <c r="I28" s="25"/>
    </row>
    <row r="29" customFormat="false" ht="33.6" hidden="false" customHeight="true" outlineLevel="0" collapsed="false">
      <c r="A29" s="24" t="n">
        <v>5</v>
      </c>
      <c r="B29" s="25"/>
      <c r="C29" s="25"/>
      <c r="D29" s="25"/>
      <c r="E29" s="25"/>
      <c r="F29" s="25"/>
      <c r="G29" s="25"/>
      <c r="H29" s="25"/>
      <c r="I29" s="25"/>
    </row>
    <row r="30" customFormat="false" ht="33.6" hidden="false" customHeight="true" outlineLevel="0" collapsed="false">
      <c r="A30" s="22"/>
      <c r="B30" s="23" t="s">
        <v>30</v>
      </c>
      <c r="C30" s="23"/>
      <c r="D30" s="23"/>
      <c r="E30" s="23"/>
      <c r="F30" s="23"/>
      <c r="G30" s="23"/>
      <c r="H30" s="23"/>
      <c r="I30" s="23"/>
    </row>
    <row r="31" customFormat="false" ht="33.6" hidden="false" customHeight="true" outlineLevel="0" collapsed="false">
      <c r="A31" s="24" t="n">
        <v>1</v>
      </c>
      <c r="B31" s="25"/>
      <c r="C31" s="25"/>
      <c r="D31" s="25"/>
      <c r="E31" s="25"/>
      <c r="F31" s="25"/>
      <c r="G31" s="25"/>
      <c r="H31" s="25"/>
      <c r="I31" s="25"/>
    </row>
    <row r="32" customFormat="false" ht="33.6" hidden="false" customHeight="true" outlineLevel="0" collapsed="false">
      <c r="A32" s="24" t="n">
        <v>2</v>
      </c>
      <c r="B32" s="25"/>
      <c r="C32" s="25"/>
      <c r="D32" s="25"/>
      <c r="E32" s="25"/>
      <c r="F32" s="25"/>
      <c r="G32" s="25"/>
      <c r="H32" s="25"/>
      <c r="I32" s="25"/>
    </row>
    <row r="33" customFormat="false" ht="33.6" hidden="false" customHeight="true" outlineLevel="0" collapsed="false">
      <c r="A33" s="24" t="n">
        <v>3</v>
      </c>
      <c r="B33" s="25"/>
      <c r="C33" s="25"/>
      <c r="D33" s="25"/>
      <c r="E33" s="25"/>
      <c r="F33" s="25"/>
      <c r="G33" s="25"/>
      <c r="H33" s="25"/>
      <c r="I33" s="25"/>
    </row>
    <row r="34" customFormat="false" ht="33.6" hidden="false" customHeight="true" outlineLevel="0" collapsed="false">
      <c r="A34" s="24" t="n">
        <v>4</v>
      </c>
      <c r="B34" s="25"/>
      <c r="C34" s="25"/>
      <c r="D34" s="25"/>
      <c r="E34" s="25"/>
      <c r="F34" s="25"/>
      <c r="G34" s="25"/>
      <c r="H34" s="25"/>
      <c r="I34" s="25"/>
    </row>
    <row r="35" customFormat="false" ht="33.6" hidden="false" customHeight="true" outlineLevel="0" collapsed="false">
      <c r="A35" s="24" t="n">
        <v>5</v>
      </c>
      <c r="B35" s="25"/>
      <c r="C35" s="25"/>
      <c r="D35" s="25"/>
      <c r="E35" s="25"/>
      <c r="F35" s="25"/>
      <c r="G35" s="25"/>
      <c r="H35" s="25"/>
      <c r="I35" s="25"/>
    </row>
    <row r="36" customFormat="false" ht="33.6" hidden="false" customHeight="true" outlineLevel="0" collapsed="false">
      <c r="A36" s="22"/>
      <c r="B36" s="11" t="s">
        <v>31</v>
      </c>
      <c r="C36" s="11"/>
      <c r="D36" s="11"/>
      <c r="E36" s="11"/>
      <c r="F36" s="11"/>
      <c r="G36" s="11"/>
      <c r="H36" s="11"/>
      <c r="I36" s="11"/>
    </row>
    <row r="37" customFormat="false" ht="33.6" hidden="false" customHeight="true" outlineLevel="0" collapsed="false">
      <c r="A37" s="22"/>
      <c r="B37" s="26" t="s">
        <v>32</v>
      </c>
      <c r="C37" s="26"/>
      <c r="D37" s="26"/>
      <c r="E37" s="26"/>
      <c r="F37" s="26"/>
      <c r="G37" s="26"/>
      <c r="H37" s="26"/>
      <c r="I37" s="26"/>
    </row>
    <row r="38" customFormat="false" ht="33.6" hidden="false" customHeight="true" outlineLevel="0" collapsed="false">
      <c r="A38" s="27"/>
      <c r="B38" s="27"/>
      <c r="C38" s="27"/>
      <c r="D38" s="27"/>
      <c r="E38" s="27"/>
      <c r="F38" s="27"/>
      <c r="G38" s="27"/>
      <c r="H38" s="27"/>
      <c r="I38" s="27"/>
    </row>
    <row r="39" customFormat="false" ht="33.6" hidden="false" customHeight="true" outlineLevel="0" collapsed="false">
      <c r="A39" s="27"/>
      <c r="B39" s="27"/>
      <c r="C39" s="27"/>
      <c r="D39" s="27"/>
      <c r="E39" s="27"/>
      <c r="F39" s="27"/>
      <c r="G39" s="27"/>
      <c r="H39" s="27"/>
      <c r="I39" s="27"/>
    </row>
    <row r="40" customFormat="false" ht="33.6" hidden="false" customHeight="true" outlineLevel="0" collapsed="false">
      <c r="A40" s="27"/>
      <c r="B40" s="27"/>
      <c r="C40" s="27"/>
      <c r="D40" s="27"/>
      <c r="E40" s="27"/>
      <c r="F40" s="27"/>
      <c r="G40" s="27"/>
      <c r="H40" s="27"/>
      <c r="I40" s="27"/>
    </row>
    <row r="41" customFormat="false" ht="26.25" hidden="false" customHeight="false" outlineLevel="0" collapsed="false">
      <c r="A41" s="28" t="s">
        <v>33</v>
      </c>
      <c r="B41" s="28"/>
      <c r="C41" s="28"/>
      <c r="D41" s="28"/>
      <c r="E41" s="28"/>
      <c r="F41" s="28"/>
      <c r="G41" s="28"/>
    </row>
    <row r="42" customFormat="false" ht="45" hidden="false" customHeight="false" outlineLevel="0" collapsed="false">
      <c r="A42" s="29" t="s">
        <v>34</v>
      </c>
      <c r="B42" s="29" t="s">
        <v>35</v>
      </c>
      <c r="C42" s="30" t="s">
        <v>36</v>
      </c>
      <c r="D42" s="30" t="s">
        <v>37</v>
      </c>
      <c r="E42" s="31" t="s">
        <v>38</v>
      </c>
      <c r="F42" s="30" t="s">
        <v>39</v>
      </c>
      <c r="G42" s="30" t="s">
        <v>40</v>
      </c>
    </row>
    <row r="43" customFormat="false" ht="26.25" hidden="false" customHeight="true" outlineLevel="0" collapsed="false">
      <c r="A43" s="32"/>
      <c r="B43" s="33" t="s">
        <v>41</v>
      </c>
      <c r="C43" s="33"/>
      <c r="D43" s="33"/>
      <c r="E43" s="33"/>
      <c r="F43" s="33"/>
      <c r="G43" s="33"/>
      <c r="H43" s="5" t="n">
        <f aca="false">H44+H63+H70</f>
        <v>9</v>
      </c>
      <c r="I43" s="5" t="n">
        <f aca="false">I44+I63+I70</f>
        <v>18</v>
      </c>
    </row>
    <row r="44" customFormat="false" ht="40.35" hidden="false" customHeight="true" outlineLevel="0" collapsed="false">
      <c r="A44" s="34" t="s">
        <v>42</v>
      </c>
      <c r="B44" s="35" t="s">
        <v>43</v>
      </c>
      <c r="C44" s="35"/>
      <c r="D44" s="35"/>
      <c r="E44" s="35"/>
      <c r="F44" s="35"/>
      <c r="G44" s="35"/>
      <c r="H44" s="5" t="n">
        <f aca="false">SUM(D46:D61)</f>
        <v>3</v>
      </c>
      <c r="I44" s="5" t="n">
        <f aca="false">COUNT(D46:D61)*2</f>
        <v>6</v>
      </c>
    </row>
    <row r="45" s="2" customFormat="true" ht="31.5" hidden="true" customHeight="false" outlineLevel="0" collapsed="false">
      <c r="A45" s="36" t="s">
        <v>44</v>
      </c>
      <c r="B45" s="37" t="s">
        <v>45</v>
      </c>
      <c r="C45" s="38"/>
      <c r="D45" s="38"/>
      <c r="E45" s="39"/>
      <c r="F45" s="38"/>
      <c r="G45" s="38"/>
      <c r="H45" s="40"/>
      <c r="I45" s="40"/>
    </row>
    <row r="46" s="2" customFormat="true" ht="31.5" hidden="true" customHeight="false" outlineLevel="0" collapsed="false">
      <c r="A46" s="36" t="s">
        <v>46</v>
      </c>
      <c r="B46" s="37" t="s">
        <v>47</v>
      </c>
      <c r="C46" s="41"/>
      <c r="D46" s="42"/>
      <c r="E46" s="39"/>
      <c r="F46" s="43"/>
      <c r="G46" s="42"/>
      <c r="H46" s="40"/>
      <c r="I46" s="40"/>
    </row>
    <row r="47" s="2" customFormat="true" ht="47.25" hidden="true" customHeight="false" outlineLevel="0" collapsed="false">
      <c r="A47" s="36" t="s">
        <v>48</v>
      </c>
      <c r="B47" s="37" t="s">
        <v>49</v>
      </c>
      <c r="C47" s="44"/>
      <c r="D47" s="42"/>
      <c r="E47" s="39"/>
      <c r="F47" s="43"/>
      <c r="G47" s="42"/>
      <c r="H47" s="40"/>
      <c r="I47" s="40"/>
    </row>
    <row r="48" s="2" customFormat="true" ht="31.5" hidden="true" customHeight="false" outlineLevel="0" collapsed="false">
      <c r="A48" s="36" t="s">
        <v>50</v>
      </c>
      <c r="B48" s="37" t="s">
        <v>51</v>
      </c>
      <c r="C48" s="41"/>
      <c r="D48" s="42"/>
      <c r="E48" s="39"/>
      <c r="F48" s="43"/>
      <c r="G48" s="45"/>
      <c r="H48" s="40"/>
      <c r="I48" s="40"/>
    </row>
    <row r="49" s="2" customFormat="true" ht="31.5" hidden="true" customHeight="false" outlineLevel="0" collapsed="false">
      <c r="A49" s="36" t="s">
        <v>52</v>
      </c>
      <c r="B49" s="37" t="s">
        <v>53</v>
      </c>
      <c r="C49" s="41"/>
      <c r="D49" s="42"/>
      <c r="E49" s="39"/>
      <c r="F49" s="43"/>
      <c r="G49" s="42"/>
      <c r="H49" s="40"/>
      <c r="I49" s="40"/>
    </row>
    <row r="50" s="2" customFormat="true" ht="31.5" hidden="true" customHeight="false" outlineLevel="0" collapsed="false">
      <c r="A50" s="36" t="s">
        <v>54</v>
      </c>
      <c r="B50" s="37" t="s">
        <v>55</v>
      </c>
      <c r="C50" s="41"/>
      <c r="D50" s="42"/>
      <c r="E50" s="39"/>
      <c r="F50" s="46"/>
      <c r="G50" s="47"/>
      <c r="H50" s="40"/>
      <c r="I50" s="40"/>
    </row>
    <row r="51" s="2" customFormat="true" ht="31.5" hidden="true" customHeight="false" outlineLevel="0" collapsed="false">
      <c r="A51" s="36" t="s">
        <v>56</v>
      </c>
      <c r="B51" s="37" t="s">
        <v>57</v>
      </c>
      <c r="C51" s="41"/>
      <c r="D51" s="42"/>
      <c r="E51" s="39"/>
      <c r="F51" s="46"/>
      <c r="G51" s="42"/>
      <c r="H51" s="40"/>
      <c r="I51" s="40"/>
    </row>
    <row r="52" s="2" customFormat="true" ht="31.5" hidden="true" customHeight="false" outlineLevel="0" collapsed="false">
      <c r="A52" s="36" t="s">
        <v>58</v>
      </c>
      <c r="B52" s="37" t="s">
        <v>59</v>
      </c>
      <c r="C52" s="38"/>
      <c r="D52" s="38"/>
      <c r="E52" s="39"/>
      <c r="F52" s="38"/>
      <c r="G52" s="38"/>
      <c r="H52" s="40"/>
      <c r="I52" s="40"/>
    </row>
    <row r="53" s="2" customFormat="true" ht="31.5" hidden="true" customHeight="false" outlineLevel="0" collapsed="false">
      <c r="A53" s="36" t="s">
        <v>60</v>
      </c>
      <c r="B53" s="37" t="s">
        <v>61</v>
      </c>
      <c r="C53" s="38"/>
      <c r="D53" s="38"/>
      <c r="E53" s="39"/>
      <c r="F53" s="38"/>
      <c r="G53" s="38"/>
      <c r="H53" s="40"/>
      <c r="I53" s="40"/>
    </row>
    <row r="54" s="2" customFormat="true" ht="31.5" hidden="true" customHeight="false" outlineLevel="0" collapsed="false">
      <c r="A54" s="36" t="s">
        <v>62</v>
      </c>
      <c r="B54" s="37" t="s">
        <v>63</v>
      </c>
      <c r="C54" s="41"/>
      <c r="D54" s="42"/>
      <c r="E54" s="39"/>
      <c r="F54" s="43"/>
      <c r="G54" s="42"/>
      <c r="H54" s="40"/>
      <c r="I54" s="40"/>
    </row>
    <row r="55" s="2" customFormat="true" ht="31.5" hidden="true" customHeight="false" outlineLevel="0" collapsed="false">
      <c r="A55" s="36" t="s">
        <v>64</v>
      </c>
      <c r="B55" s="37" t="s">
        <v>65</v>
      </c>
      <c r="C55" s="38"/>
      <c r="D55" s="38"/>
      <c r="E55" s="39"/>
      <c r="F55" s="38"/>
      <c r="G55" s="38"/>
      <c r="H55" s="40"/>
      <c r="I55" s="40"/>
    </row>
    <row r="56" s="2" customFormat="true" ht="31.5" hidden="true" customHeight="false" outlineLevel="0" collapsed="false">
      <c r="A56" s="36" t="s">
        <v>66</v>
      </c>
      <c r="B56" s="37" t="s">
        <v>67</v>
      </c>
      <c r="C56" s="38"/>
      <c r="D56" s="38"/>
      <c r="E56" s="39"/>
      <c r="F56" s="38"/>
      <c r="G56" s="38"/>
      <c r="H56" s="40"/>
      <c r="I56" s="40"/>
    </row>
    <row r="57" s="2" customFormat="true" ht="47.25" hidden="true" customHeight="false" outlineLevel="0" collapsed="false">
      <c r="A57" s="36" t="s">
        <v>68</v>
      </c>
      <c r="B57" s="37" t="s">
        <v>69</v>
      </c>
      <c r="C57" s="38"/>
      <c r="D57" s="38"/>
      <c r="E57" s="39"/>
      <c r="F57" s="38"/>
      <c r="G57" s="38"/>
      <c r="H57" s="40"/>
      <c r="I57" s="40"/>
    </row>
    <row r="58" customFormat="false" ht="75" hidden="false" customHeight="false" outlineLevel="0" collapsed="false">
      <c r="A58" s="48" t="s">
        <v>70</v>
      </c>
      <c r="B58" s="37" t="s">
        <v>71</v>
      </c>
      <c r="C58" s="41" t="s">
        <v>72</v>
      </c>
      <c r="D58" s="42" t="n">
        <v>1</v>
      </c>
      <c r="E58" s="39" t="s">
        <v>73</v>
      </c>
      <c r="F58" s="43" t="s">
        <v>74</v>
      </c>
      <c r="G58" s="42"/>
    </row>
    <row r="59" s="2" customFormat="true" ht="30" hidden="true" customHeight="true" outlineLevel="0" collapsed="false">
      <c r="A59" s="36" t="s">
        <v>75</v>
      </c>
      <c r="B59" s="37" t="s">
        <v>76</v>
      </c>
      <c r="C59" s="38"/>
      <c r="D59" s="38"/>
      <c r="E59" s="39"/>
      <c r="F59" s="38"/>
      <c r="G59" s="38"/>
      <c r="H59" s="40"/>
      <c r="I59" s="40"/>
    </row>
    <row r="60" customFormat="false" ht="47.25" hidden="false" customHeight="false" outlineLevel="0" collapsed="false">
      <c r="A60" s="48" t="s">
        <v>77</v>
      </c>
      <c r="B60" s="37" t="s">
        <v>78</v>
      </c>
      <c r="C60" s="41" t="s">
        <v>79</v>
      </c>
      <c r="D60" s="42" t="n">
        <v>1</v>
      </c>
      <c r="E60" s="39" t="s">
        <v>80</v>
      </c>
      <c r="F60" s="43"/>
      <c r="G60" s="45"/>
    </row>
    <row r="61" customFormat="false" ht="45" hidden="false" customHeight="false" outlineLevel="0" collapsed="false">
      <c r="A61" s="48" t="s">
        <v>81</v>
      </c>
      <c r="B61" s="37" t="s">
        <v>82</v>
      </c>
      <c r="C61" s="43" t="s">
        <v>83</v>
      </c>
      <c r="D61" s="42" t="n">
        <v>1</v>
      </c>
      <c r="E61" s="39" t="s">
        <v>80</v>
      </c>
      <c r="F61" s="38"/>
      <c r="G61" s="38"/>
    </row>
    <row r="62" s="2" customFormat="true" ht="31.5" hidden="true" customHeight="false" outlineLevel="0" collapsed="false">
      <c r="A62" s="36" t="s">
        <v>84</v>
      </c>
      <c r="B62" s="37" t="s">
        <v>85</v>
      </c>
      <c r="C62" s="38"/>
      <c r="D62" s="38"/>
      <c r="E62" s="39"/>
      <c r="F62" s="38"/>
      <c r="G62" s="38"/>
      <c r="H62" s="40"/>
      <c r="I62" s="40"/>
    </row>
    <row r="63" customFormat="false" ht="40.35" hidden="false" customHeight="true" outlineLevel="0" collapsed="false">
      <c r="A63" s="34" t="s">
        <v>86</v>
      </c>
      <c r="B63" s="35" t="s">
        <v>87</v>
      </c>
      <c r="C63" s="35"/>
      <c r="D63" s="35"/>
      <c r="E63" s="35"/>
      <c r="F63" s="35"/>
      <c r="G63" s="35"/>
      <c r="H63" s="5" t="n">
        <f aca="false">SUM(D64:D68)</f>
        <v>5</v>
      </c>
      <c r="I63" s="5" t="n">
        <f aca="false">COUNT(D64:D68)*2</f>
        <v>10</v>
      </c>
    </row>
    <row r="64" customFormat="false" ht="47.25" hidden="false" customHeight="false" outlineLevel="0" collapsed="false">
      <c r="A64" s="48" t="s">
        <v>88</v>
      </c>
      <c r="B64" s="49" t="s">
        <v>89</v>
      </c>
      <c r="C64" s="41" t="s">
        <v>90</v>
      </c>
      <c r="D64" s="42" t="n">
        <v>1</v>
      </c>
      <c r="E64" s="39" t="s">
        <v>80</v>
      </c>
      <c r="F64" s="43" t="s">
        <v>91</v>
      </c>
      <c r="G64" s="42"/>
    </row>
    <row r="65" customFormat="false" ht="31.5" hidden="false" customHeight="false" outlineLevel="0" collapsed="false">
      <c r="A65" s="48" t="s">
        <v>92</v>
      </c>
      <c r="B65" s="49" t="s">
        <v>93</v>
      </c>
      <c r="C65" s="50" t="s">
        <v>94</v>
      </c>
      <c r="D65" s="42" t="n">
        <v>1</v>
      </c>
      <c r="E65" s="39" t="s">
        <v>73</v>
      </c>
      <c r="F65" s="50" t="s">
        <v>95</v>
      </c>
      <c r="G65" s="42"/>
    </row>
    <row r="66" customFormat="false" ht="30" hidden="false" customHeight="false" outlineLevel="0" collapsed="false">
      <c r="A66" s="48"/>
      <c r="B66" s="49"/>
      <c r="C66" s="50" t="s">
        <v>96</v>
      </c>
      <c r="D66" s="42" t="n">
        <v>1</v>
      </c>
      <c r="E66" s="39" t="s">
        <v>73</v>
      </c>
      <c r="F66" s="50" t="s">
        <v>95</v>
      </c>
      <c r="G66" s="42"/>
    </row>
    <row r="67" customFormat="false" ht="15.75" hidden="false" customHeight="false" outlineLevel="0" collapsed="false">
      <c r="A67" s="48"/>
      <c r="B67" s="49"/>
      <c r="C67" s="51" t="s">
        <v>97</v>
      </c>
      <c r="D67" s="42" t="n">
        <v>1</v>
      </c>
      <c r="E67" s="39" t="s">
        <v>80</v>
      </c>
      <c r="F67" s="51" t="s">
        <v>98</v>
      </c>
      <c r="G67" s="52"/>
    </row>
    <row r="68" customFormat="false" ht="45" hidden="false" customHeight="false" outlineLevel="0" collapsed="false">
      <c r="A68" s="48" t="s">
        <v>99</v>
      </c>
      <c r="B68" s="49" t="s">
        <v>100</v>
      </c>
      <c r="C68" s="41" t="s">
        <v>101</v>
      </c>
      <c r="D68" s="42" t="n">
        <v>1</v>
      </c>
      <c r="E68" s="39" t="s">
        <v>80</v>
      </c>
      <c r="F68" s="43" t="s">
        <v>102</v>
      </c>
      <c r="G68" s="42"/>
    </row>
    <row r="69" s="2" customFormat="true" ht="31.5" hidden="true" customHeight="false" outlineLevel="0" collapsed="false">
      <c r="A69" s="36" t="s">
        <v>103</v>
      </c>
      <c r="B69" s="49" t="s">
        <v>104</v>
      </c>
      <c r="C69" s="38"/>
      <c r="D69" s="38"/>
      <c r="E69" s="39"/>
      <c r="F69" s="38"/>
      <c r="G69" s="38"/>
      <c r="H69" s="40"/>
      <c r="I69" s="40"/>
    </row>
    <row r="70" customFormat="false" ht="40.35" hidden="false" customHeight="true" outlineLevel="0" collapsed="false">
      <c r="A70" s="34" t="s">
        <v>105</v>
      </c>
      <c r="B70" s="35" t="s">
        <v>106</v>
      </c>
      <c r="C70" s="35"/>
      <c r="D70" s="35"/>
      <c r="E70" s="35"/>
      <c r="F70" s="35"/>
      <c r="G70" s="35"/>
      <c r="H70" s="5" t="n">
        <f aca="false">SUM(D71:D72)</f>
        <v>1</v>
      </c>
      <c r="I70" s="5" t="n">
        <f aca="false">COUNT(D71:D72)*2</f>
        <v>2</v>
      </c>
    </row>
    <row r="71" s="2" customFormat="true" ht="31.5" hidden="true" customHeight="false" outlineLevel="0" collapsed="false">
      <c r="A71" s="36" t="s">
        <v>107</v>
      </c>
      <c r="B71" s="49" t="s">
        <v>108</v>
      </c>
      <c r="C71" s="43"/>
      <c r="D71" s="42"/>
      <c r="E71" s="39"/>
      <c r="F71" s="43"/>
      <c r="G71" s="42"/>
      <c r="H71" s="40"/>
      <c r="I71" s="40"/>
    </row>
    <row r="72" customFormat="false" ht="31.5" hidden="false" customHeight="false" outlineLevel="0" collapsed="false">
      <c r="A72" s="48" t="s">
        <v>109</v>
      </c>
      <c r="B72" s="49" t="s">
        <v>110</v>
      </c>
      <c r="C72" s="43" t="s">
        <v>111</v>
      </c>
      <c r="D72" s="42" t="n">
        <v>1</v>
      </c>
      <c r="E72" s="39" t="s">
        <v>80</v>
      </c>
      <c r="F72" s="43" t="s">
        <v>112</v>
      </c>
      <c r="G72" s="42"/>
    </row>
    <row r="73" s="2" customFormat="true" ht="47.25" hidden="true" customHeight="false" outlineLevel="0" collapsed="false">
      <c r="A73" s="36" t="s">
        <v>113</v>
      </c>
      <c r="B73" s="49" t="s">
        <v>114</v>
      </c>
      <c r="C73" s="43"/>
      <c r="D73" s="38"/>
      <c r="E73" s="39"/>
      <c r="F73" s="43"/>
      <c r="G73" s="53"/>
      <c r="H73" s="40"/>
      <c r="I73" s="40"/>
    </row>
    <row r="74" s="2" customFormat="true" ht="40.35" hidden="true" customHeight="true" outlineLevel="0" collapsed="false">
      <c r="A74" s="54" t="s">
        <v>115</v>
      </c>
      <c r="B74" s="35" t="s">
        <v>116</v>
      </c>
      <c r="C74" s="35"/>
      <c r="D74" s="35"/>
      <c r="E74" s="35"/>
      <c r="F74" s="35"/>
      <c r="G74" s="35"/>
      <c r="H74" s="40"/>
      <c r="I74" s="40"/>
    </row>
    <row r="75" s="2" customFormat="true" ht="78.75" hidden="true" customHeight="false" outlineLevel="0" collapsed="false">
      <c r="A75" s="36" t="s">
        <v>117</v>
      </c>
      <c r="B75" s="37" t="s">
        <v>118</v>
      </c>
      <c r="C75" s="38"/>
      <c r="D75" s="38"/>
      <c r="E75" s="39"/>
      <c r="F75" s="38"/>
      <c r="G75" s="38"/>
      <c r="H75" s="40"/>
      <c r="I75" s="40"/>
    </row>
    <row r="76" s="2" customFormat="true" ht="78.75" hidden="true" customHeight="false" outlineLevel="0" collapsed="false">
      <c r="A76" s="36" t="s">
        <v>119</v>
      </c>
      <c r="B76" s="37" t="s">
        <v>120</v>
      </c>
      <c r="C76" s="38"/>
      <c r="D76" s="38"/>
      <c r="E76" s="39"/>
      <c r="F76" s="38"/>
      <c r="G76" s="38"/>
      <c r="H76" s="40"/>
      <c r="I76" s="40"/>
    </row>
    <row r="77" s="2" customFormat="true" ht="78.75" hidden="true" customHeight="false" outlineLevel="0" collapsed="false">
      <c r="A77" s="36" t="s">
        <v>121</v>
      </c>
      <c r="B77" s="37" t="s">
        <v>122</v>
      </c>
      <c r="C77" s="55"/>
      <c r="D77" s="42"/>
      <c r="E77" s="39"/>
      <c r="F77" s="43"/>
      <c r="G77" s="42"/>
      <c r="H77" s="40"/>
      <c r="I77" s="40"/>
    </row>
    <row r="78" s="2" customFormat="true" ht="63" hidden="true" customHeight="false" outlineLevel="0" collapsed="false">
      <c r="A78" s="36" t="s">
        <v>123</v>
      </c>
      <c r="B78" s="37" t="s">
        <v>124</v>
      </c>
      <c r="C78" s="38"/>
      <c r="D78" s="38"/>
      <c r="E78" s="39"/>
      <c r="F78" s="38"/>
      <c r="G78" s="38"/>
      <c r="H78" s="40"/>
      <c r="I78" s="40"/>
    </row>
    <row r="79" s="2" customFormat="true" ht="78.75" hidden="true" customHeight="false" outlineLevel="0" collapsed="false">
      <c r="A79" s="36" t="s">
        <v>125</v>
      </c>
      <c r="B79" s="37" t="s">
        <v>126</v>
      </c>
      <c r="C79" s="43"/>
      <c r="D79" s="38"/>
      <c r="E79" s="39"/>
      <c r="F79" s="43"/>
      <c r="G79" s="38"/>
      <c r="H79" s="40"/>
      <c r="I79" s="40"/>
    </row>
    <row r="80" s="2" customFormat="true" ht="63" hidden="true" customHeight="false" outlineLevel="0" collapsed="false">
      <c r="A80" s="36" t="s">
        <v>127</v>
      </c>
      <c r="B80" s="37" t="s">
        <v>128</v>
      </c>
      <c r="C80" s="38"/>
      <c r="D80" s="38"/>
      <c r="E80" s="39"/>
      <c r="F80" s="38"/>
      <c r="G80" s="38"/>
      <c r="H80" s="40"/>
      <c r="I80" s="40"/>
    </row>
    <row r="81" s="2" customFormat="true" ht="78.75" hidden="true" customHeight="false" outlineLevel="0" collapsed="false">
      <c r="A81" s="36" t="s">
        <v>129</v>
      </c>
      <c r="B81" s="37" t="s">
        <v>130</v>
      </c>
      <c r="C81" s="38"/>
      <c r="D81" s="38"/>
      <c r="E81" s="39"/>
      <c r="F81" s="38"/>
      <c r="G81" s="38"/>
      <c r="H81" s="40"/>
      <c r="I81" s="40"/>
    </row>
    <row r="82" s="2" customFormat="true" ht="110.25" hidden="true" customHeight="false" outlineLevel="0" collapsed="false">
      <c r="A82" s="36" t="s">
        <v>131</v>
      </c>
      <c r="B82" s="37" t="s">
        <v>132</v>
      </c>
      <c r="C82" s="38"/>
      <c r="D82" s="38"/>
      <c r="E82" s="39"/>
      <c r="F82" s="38"/>
      <c r="G82" s="38"/>
      <c r="H82" s="40"/>
      <c r="I82" s="40"/>
    </row>
    <row r="83" s="2" customFormat="true" ht="78.75" hidden="true" customHeight="false" outlineLevel="0" collapsed="false">
      <c r="A83" s="36" t="s">
        <v>133</v>
      </c>
      <c r="B83" s="37" t="s">
        <v>134</v>
      </c>
      <c r="C83" s="38"/>
      <c r="D83" s="38"/>
      <c r="E83" s="39"/>
      <c r="F83" s="38"/>
      <c r="G83" s="38"/>
      <c r="H83" s="40"/>
      <c r="I83" s="40"/>
    </row>
    <row r="84" s="2" customFormat="true" ht="47.25" hidden="true" customHeight="false" outlineLevel="0" collapsed="false">
      <c r="A84" s="36" t="s">
        <v>135</v>
      </c>
      <c r="B84" s="37" t="s">
        <v>136</v>
      </c>
      <c r="C84" s="56"/>
      <c r="D84" s="38"/>
      <c r="E84" s="39"/>
      <c r="F84" s="56"/>
      <c r="G84" s="38"/>
      <c r="H84" s="40"/>
      <c r="I84" s="40"/>
    </row>
    <row r="85" s="2" customFormat="true" ht="45" hidden="true" customHeight="false" outlineLevel="0" collapsed="false">
      <c r="A85" s="36" t="s">
        <v>137</v>
      </c>
      <c r="B85" s="57" t="s">
        <v>138</v>
      </c>
      <c r="C85" s="38"/>
      <c r="D85" s="38"/>
      <c r="E85" s="39"/>
      <c r="F85" s="38"/>
      <c r="G85" s="38"/>
      <c r="H85" s="40"/>
      <c r="I85" s="40"/>
    </row>
    <row r="86" s="2" customFormat="true" ht="30" hidden="true" customHeight="false" outlineLevel="0" collapsed="false">
      <c r="A86" s="36" t="s">
        <v>139</v>
      </c>
      <c r="B86" s="57" t="s">
        <v>140</v>
      </c>
      <c r="C86" s="43"/>
      <c r="D86" s="58"/>
      <c r="E86" s="59"/>
      <c r="F86" s="60"/>
      <c r="G86" s="61"/>
      <c r="H86" s="40"/>
      <c r="I86" s="40"/>
    </row>
    <row r="87" s="2" customFormat="true" ht="18.75" hidden="true" customHeight="true" outlineLevel="0" collapsed="false">
      <c r="A87" s="54" t="s">
        <v>141</v>
      </c>
      <c r="B87" s="35" t="s">
        <v>142</v>
      </c>
      <c r="C87" s="35"/>
      <c r="D87" s="35"/>
      <c r="E87" s="35"/>
      <c r="F87" s="35"/>
      <c r="G87" s="35"/>
      <c r="H87" s="40"/>
      <c r="I87" s="40"/>
    </row>
    <row r="88" s="2" customFormat="true" ht="31.5" hidden="true" customHeight="false" outlineLevel="0" collapsed="false">
      <c r="A88" s="36" t="s">
        <v>143</v>
      </c>
      <c r="B88" s="62" t="s">
        <v>144</v>
      </c>
      <c r="C88" s="38"/>
      <c r="D88" s="38"/>
      <c r="E88" s="39"/>
      <c r="F88" s="38"/>
      <c r="G88" s="38"/>
      <c r="H88" s="40"/>
      <c r="I88" s="40"/>
    </row>
    <row r="89" s="2" customFormat="true" ht="31.5" hidden="true" customHeight="false" outlineLevel="0" collapsed="false">
      <c r="A89" s="36" t="s">
        <v>145</v>
      </c>
      <c r="B89" s="62" t="s">
        <v>146</v>
      </c>
      <c r="C89" s="38"/>
      <c r="D89" s="38"/>
      <c r="E89" s="39"/>
      <c r="F89" s="38"/>
      <c r="G89" s="38"/>
      <c r="H89" s="40"/>
      <c r="I89" s="40"/>
    </row>
    <row r="90" s="2" customFormat="true" ht="31.5" hidden="true" customHeight="false" outlineLevel="0" collapsed="false">
      <c r="A90" s="36" t="s">
        <v>147</v>
      </c>
      <c r="B90" s="62" t="s">
        <v>148</v>
      </c>
      <c r="C90" s="38"/>
      <c r="D90" s="38"/>
      <c r="E90" s="39"/>
      <c r="F90" s="38"/>
      <c r="G90" s="38"/>
      <c r="H90" s="40"/>
      <c r="I90" s="40"/>
    </row>
    <row r="91" s="2" customFormat="true" ht="31.5" hidden="true" customHeight="false" outlineLevel="0" collapsed="false">
      <c r="A91" s="36" t="s">
        <v>149</v>
      </c>
      <c r="B91" s="62" t="s">
        <v>150</v>
      </c>
      <c r="C91" s="38"/>
      <c r="D91" s="38"/>
      <c r="E91" s="39"/>
      <c r="F91" s="38"/>
      <c r="G91" s="38"/>
      <c r="H91" s="40"/>
      <c r="I91" s="40"/>
    </row>
    <row r="92" s="2" customFormat="true" ht="31.5" hidden="true" customHeight="false" outlineLevel="0" collapsed="false">
      <c r="A92" s="36" t="s">
        <v>151</v>
      </c>
      <c r="B92" s="62" t="s">
        <v>152</v>
      </c>
      <c r="C92" s="38"/>
      <c r="D92" s="38"/>
      <c r="E92" s="39"/>
      <c r="F92" s="38"/>
      <c r="G92" s="38"/>
      <c r="H92" s="40"/>
      <c r="I92" s="40"/>
    </row>
    <row r="93" s="2" customFormat="true" ht="31.5" hidden="true" customHeight="false" outlineLevel="0" collapsed="false">
      <c r="A93" s="36" t="s">
        <v>153</v>
      </c>
      <c r="B93" s="62" t="s">
        <v>154</v>
      </c>
      <c r="C93" s="38"/>
      <c r="D93" s="38"/>
      <c r="E93" s="39"/>
      <c r="F93" s="38"/>
      <c r="G93" s="38"/>
      <c r="H93" s="40"/>
      <c r="I93" s="40"/>
    </row>
    <row r="94" s="2" customFormat="true" ht="31.5" hidden="true" customHeight="false" outlineLevel="0" collapsed="false">
      <c r="A94" s="36" t="s">
        <v>155</v>
      </c>
      <c r="B94" s="62" t="s">
        <v>156</v>
      </c>
      <c r="C94" s="38"/>
      <c r="D94" s="38"/>
      <c r="E94" s="39"/>
      <c r="F94" s="38"/>
      <c r="G94" s="38"/>
      <c r="H94" s="40"/>
      <c r="I94" s="40"/>
    </row>
    <row r="95" s="2" customFormat="true" ht="31.5" hidden="true" customHeight="false" outlineLevel="0" collapsed="false">
      <c r="A95" s="63" t="s">
        <v>157</v>
      </c>
      <c r="B95" s="49" t="s">
        <v>158</v>
      </c>
      <c r="C95" s="64"/>
      <c r="D95" s="64"/>
      <c r="E95" s="65"/>
      <c r="F95" s="64"/>
      <c r="G95" s="61"/>
      <c r="H95" s="40"/>
      <c r="I95" s="40"/>
    </row>
    <row r="96" s="2" customFormat="true" ht="40.35" hidden="true" customHeight="true" outlineLevel="0" collapsed="false">
      <c r="A96" s="54" t="s">
        <v>159</v>
      </c>
      <c r="B96" s="35" t="s">
        <v>160</v>
      </c>
      <c r="C96" s="35"/>
      <c r="D96" s="35"/>
      <c r="E96" s="35"/>
      <c r="F96" s="35"/>
      <c r="G96" s="35"/>
      <c r="H96" s="40"/>
      <c r="I96" s="40"/>
    </row>
    <row r="97" s="2" customFormat="true" ht="78.75" hidden="true" customHeight="false" outlineLevel="0" collapsed="false">
      <c r="A97" s="36" t="s">
        <v>161</v>
      </c>
      <c r="B97" s="62" t="s">
        <v>162</v>
      </c>
      <c r="C97" s="38"/>
      <c r="D97" s="38"/>
      <c r="E97" s="39"/>
      <c r="F97" s="38"/>
      <c r="G97" s="38"/>
      <c r="H97" s="40"/>
      <c r="I97" s="40"/>
    </row>
    <row r="98" s="2" customFormat="true" ht="78.75" hidden="true" customHeight="false" outlineLevel="0" collapsed="false">
      <c r="A98" s="36" t="s">
        <v>163</v>
      </c>
      <c r="B98" s="62" t="s">
        <v>164</v>
      </c>
      <c r="C98" s="38"/>
      <c r="D98" s="38"/>
      <c r="E98" s="39"/>
      <c r="F98" s="38"/>
      <c r="G98" s="38"/>
      <c r="H98" s="40"/>
      <c r="I98" s="40"/>
    </row>
    <row r="99" customFormat="false" ht="21" hidden="false" customHeight="false" outlineLevel="0" collapsed="false">
      <c r="A99" s="32"/>
      <c r="B99" s="33" t="s">
        <v>165</v>
      </c>
      <c r="C99" s="33"/>
      <c r="D99" s="33"/>
      <c r="E99" s="33"/>
      <c r="F99" s="33"/>
      <c r="G99" s="33"/>
      <c r="H99" s="5" t="n">
        <f aca="false">H100+H108+H113+H119+H126</f>
        <v>11</v>
      </c>
      <c r="I99" s="5" t="n">
        <f aca="false">I100+I108+I113+I119+I126</f>
        <v>22</v>
      </c>
    </row>
    <row r="100" customFormat="false" ht="40.35" hidden="false" customHeight="true" outlineLevel="0" collapsed="false">
      <c r="A100" s="66" t="s">
        <v>166</v>
      </c>
      <c r="B100" s="35" t="s">
        <v>167</v>
      </c>
      <c r="C100" s="35"/>
      <c r="D100" s="35"/>
      <c r="E100" s="35"/>
      <c r="F100" s="35"/>
      <c r="G100" s="35"/>
      <c r="H100" s="5" t="n">
        <f aca="false">SUM(D101:D105)</f>
        <v>2</v>
      </c>
      <c r="I100" s="5" t="n">
        <f aca="false">COUNT(D101:D105)*2</f>
        <v>4</v>
      </c>
    </row>
    <row r="101" customFormat="false" ht="105" hidden="false" customHeight="false" outlineLevel="0" collapsed="false">
      <c r="A101" s="48" t="s">
        <v>168</v>
      </c>
      <c r="B101" s="67" t="s">
        <v>169</v>
      </c>
      <c r="C101" s="68" t="s">
        <v>170</v>
      </c>
      <c r="D101" s="42" t="n">
        <v>1</v>
      </c>
      <c r="E101" s="39" t="s">
        <v>171</v>
      </c>
      <c r="F101" s="69" t="s">
        <v>172</v>
      </c>
      <c r="G101" s="42"/>
    </row>
    <row r="102" customFormat="false" ht="47.25" hidden="false" customHeight="false" outlineLevel="0" collapsed="false">
      <c r="A102" s="48" t="s">
        <v>173</v>
      </c>
      <c r="B102" s="67" t="s">
        <v>174</v>
      </c>
      <c r="C102" s="3" t="s">
        <v>175</v>
      </c>
      <c r="D102" s="42" t="n">
        <v>1</v>
      </c>
      <c r="E102" s="39" t="s">
        <v>171</v>
      </c>
      <c r="F102" s="41" t="s">
        <v>176</v>
      </c>
      <c r="G102" s="42"/>
    </row>
    <row r="103" s="2" customFormat="true" ht="47.25" hidden="true" customHeight="false" outlineLevel="0" collapsed="false">
      <c r="A103" s="36" t="s">
        <v>177</v>
      </c>
      <c r="B103" s="67" t="s">
        <v>178</v>
      </c>
      <c r="C103" s="38"/>
      <c r="D103" s="38"/>
      <c r="E103" s="39"/>
      <c r="F103" s="38"/>
      <c r="G103" s="38"/>
      <c r="H103" s="40"/>
      <c r="I103" s="40"/>
    </row>
    <row r="104" s="2" customFormat="true" ht="47.25" hidden="true" customHeight="false" outlineLevel="0" collapsed="false">
      <c r="A104" s="36" t="s">
        <v>179</v>
      </c>
      <c r="B104" s="67" t="s">
        <v>180</v>
      </c>
      <c r="C104" s="38"/>
      <c r="D104" s="38"/>
      <c r="E104" s="39"/>
      <c r="F104" s="38"/>
      <c r="G104" s="38"/>
      <c r="H104" s="40"/>
      <c r="I104" s="40"/>
    </row>
    <row r="105" s="2" customFormat="true" ht="63" hidden="true" customHeight="false" outlineLevel="0" collapsed="false">
      <c r="A105" s="36" t="s">
        <v>181</v>
      </c>
      <c r="B105" s="67" t="s">
        <v>182</v>
      </c>
      <c r="C105" s="38"/>
      <c r="D105" s="38"/>
      <c r="E105" s="39"/>
      <c r="F105" s="38"/>
      <c r="G105" s="38"/>
      <c r="H105" s="40"/>
      <c r="I105" s="40"/>
    </row>
    <row r="106" s="2" customFormat="true" ht="63" hidden="true" customHeight="false" outlineLevel="0" collapsed="false">
      <c r="A106" s="36" t="s">
        <v>183</v>
      </c>
      <c r="B106" s="67" t="s">
        <v>184</v>
      </c>
      <c r="C106" s="38"/>
      <c r="D106" s="38"/>
      <c r="E106" s="39"/>
      <c r="F106" s="38"/>
      <c r="G106" s="38"/>
      <c r="H106" s="40"/>
      <c r="I106" s="40"/>
    </row>
    <row r="107" s="2" customFormat="true" ht="63" hidden="true" customHeight="false" outlineLevel="0" collapsed="false">
      <c r="A107" s="36" t="s">
        <v>185</v>
      </c>
      <c r="B107" s="67" t="s">
        <v>186</v>
      </c>
      <c r="C107" s="38"/>
      <c r="D107" s="38"/>
      <c r="E107" s="39"/>
      <c r="F107" s="38"/>
      <c r="G107" s="38"/>
      <c r="H107" s="40"/>
      <c r="I107" s="40"/>
    </row>
    <row r="108" customFormat="false" ht="40.35" hidden="false" customHeight="true" outlineLevel="0" collapsed="false">
      <c r="A108" s="66" t="s">
        <v>187</v>
      </c>
      <c r="B108" s="70" t="s">
        <v>188</v>
      </c>
      <c r="C108" s="70"/>
      <c r="D108" s="70"/>
      <c r="E108" s="70"/>
      <c r="F108" s="70"/>
      <c r="G108" s="70"/>
      <c r="H108" s="5" t="n">
        <f aca="false">SUM(D109:D110)</f>
        <v>1</v>
      </c>
      <c r="I108" s="5" t="n">
        <f aca="false">COUNT(D109:D110)*2</f>
        <v>2</v>
      </c>
    </row>
    <row r="109" s="2" customFormat="true" ht="78.75" hidden="true" customHeight="false" outlineLevel="0" collapsed="false">
      <c r="A109" s="36" t="s">
        <v>189</v>
      </c>
      <c r="B109" s="71" t="s">
        <v>190</v>
      </c>
      <c r="C109" s="38"/>
      <c r="D109" s="38"/>
      <c r="E109" s="39"/>
      <c r="F109" s="38"/>
      <c r="G109" s="38"/>
      <c r="H109" s="40"/>
      <c r="I109" s="40"/>
    </row>
    <row r="110" customFormat="false" ht="78.75" hidden="false" customHeight="false" outlineLevel="0" collapsed="false">
      <c r="A110" s="48" t="s">
        <v>191</v>
      </c>
      <c r="B110" s="72" t="s">
        <v>192</v>
      </c>
      <c r="C110" s="73" t="s">
        <v>193</v>
      </c>
      <c r="D110" s="74" t="n">
        <v>1</v>
      </c>
      <c r="E110" s="75" t="s">
        <v>171</v>
      </c>
      <c r="F110" s="76" t="s">
        <v>194</v>
      </c>
      <c r="G110" s="45"/>
    </row>
    <row r="111" s="2" customFormat="true" ht="63" hidden="true" customHeight="false" outlineLevel="0" collapsed="false">
      <c r="A111" s="36" t="s">
        <v>195</v>
      </c>
      <c r="B111" s="71" t="s">
        <v>196</v>
      </c>
      <c r="D111" s="38"/>
      <c r="E111" s="39"/>
      <c r="F111" s="38"/>
      <c r="G111" s="38"/>
      <c r="H111" s="40"/>
      <c r="I111" s="40"/>
    </row>
    <row r="112" s="2" customFormat="true" ht="63" hidden="true" customHeight="false" outlineLevel="0" collapsed="false">
      <c r="A112" s="36" t="s">
        <v>197</v>
      </c>
      <c r="B112" s="77" t="s">
        <v>198</v>
      </c>
      <c r="C112" s="38"/>
      <c r="D112" s="38"/>
      <c r="E112" s="39"/>
      <c r="F112" s="38"/>
      <c r="G112" s="38"/>
      <c r="H112" s="40"/>
      <c r="I112" s="40"/>
    </row>
    <row r="113" customFormat="false" ht="40.35" hidden="false" customHeight="true" outlineLevel="0" collapsed="false">
      <c r="A113" s="66" t="s">
        <v>199</v>
      </c>
      <c r="B113" s="35" t="s">
        <v>200</v>
      </c>
      <c r="C113" s="35"/>
      <c r="D113" s="35"/>
      <c r="E113" s="35"/>
      <c r="F113" s="35"/>
      <c r="G113" s="35"/>
      <c r="H113" s="5" t="n">
        <f aca="false">SUM(D114:D118)</f>
        <v>5</v>
      </c>
      <c r="I113" s="5" t="n">
        <f aca="false">COUNT(D114:D118)*2</f>
        <v>10</v>
      </c>
    </row>
    <row r="114" customFormat="false" ht="47.25" hidden="false" customHeight="false" outlineLevel="0" collapsed="false">
      <c r="A114" s="48" t="s">
        <v>201</v>
      </c>
      <c r="B114" s="71" t="s">
        <v>202</v>
      </c>
      <c r="C114" s="41" t="s">
        <v>203</v>
      </c>
      <c r="D114" s="42" t="n">
        <v>1</v>
      </c>
      <c r="E114" s="39" t="s">
        <v>171</v>
      </c>
      <c r="F114" s="43" t="s">
        <v>204</v>
      </c>
      <c r="G114" s="42"/>
    </row>
    <row r="115" customFormat="false" ht="120" hidden="false" customHeight="false" outlineLevel="0" collapsed="false">
      <c r="A115" s="48"/>
      <c r="B115" s="71"/>
      <c r="C115" s="41" t="s">
        <v>205</v>
      </c>
      <c r="D115" s="42" t="n">
        <v>1</v>
      </c>
      <c r="E115" s="39" t="s">
        <v>171</v>
      </c>
      <c r="F115" s="43" t="s">
        <v>206</v>
      </c>
      <c r="G115" s="42"/>
    </row>
    <row r="116" customFormat="false" ht="47.25" hidden="false" customHeight="false" outlineLevel="0" collapsed="false">
      <c r="A116" s="48" t="s">
        <v>207</v>
      </c>
      <c r="B116" s="71" t="s">
        <v>208</v>
      </c>
      <c r="C116" s="41" t="s">
        <v>209</v>
      </c>
      <c r="D116" s="42" t="n">
        <v>1</v>
      </c>
      <c r="E116" s="39" t="s">
        <v>210</v>
      </c>
      <c r="F116" s="3" t="s">
        <v>211</v>
      </c>
      <c r="G116" s="42"/>
    </row>
    <row r="117" customFormat="false" ht="90" hidden="false" customHeight="false" outlineLevel="0" collapsed="false">
      <c r="A117" s="48" t="s">
        <v>212</v>
      </c>
      <c r="B117" s="71" t="s">
        <v>213</v>
      </c>
      <c r="C117" s="43" t="s">
        <v>214</v>
      </c>
      <c r="D117" s="38" t="n">
        <v>1</v>
      </c>
      <c r="E117" s="39" t="s">
        <v>215</v>
      </c>
      <c r="F117" s="43" t="s">
        <v>216</v>
      </c>
      <c r="G117" s="42"/>
    </row>
    <row r="118" customFormat="false" ht="94.5" hidden="false" customHeight="false" outlineLevel="0" collapsed="false">
      <c r="A118" s="48" t="s">
        <v>217</v>
      </c>
      <c r="B118" s="71" t="s">
        <v>218</v>
      </c>
      <c r="C118" s="57" t="s">
        <v>219</v>
      </c>
      <c r="D118" s="38" t="n">
        <v>1</v>
      </c>
      <c r="E118" s="39" t="s">
        <v>215</v>
      </c>
      <c r="F118" s="43" t="s">
        <v>220</v>
      </c>
      <c r="G118" s="42"/>
      <c r="J118" s="2"/>
    </row>
    <row r="119" customFormat="false" ht="40.35" hidden="false" customHeight="true" outlineLevel="0" collapsed="false">
      <c r="A119" s="66" t="s">
        <v>221</v>
      </c>
      <c r="B119" s="35" t="s">
        <v>222</v>
      </c>
      <c r="C119" s="35"/>
      <c r="D119" s="35"/>
      <c r="E119" s="35"/>
      <c r="F119" s="35"/>
      <c r="G119" s="35"/>
      <c r="H119" s="5" t="n">
        <f aca="false">SUM(D120:D123)</f>
        <v>2</v>
      </c>
      <c r="I119" s="5" t="n">
        <f aca="false">COUNT(D120:D123)*2</f>
        <v>4</v>
      </c>
    </row>
    <row r="120" customFormat="false" ht="90" hidden="false" customHeight="false" outlineLevel="0" collapsed="false">
      <c r="A120" s="48" t="s">
        <v>223</v>
      </c>
      <c r="B120" s="78" t="s">
        <v>224</v>
      </c>
      <c r="C120" s="51" t="s">
        <v>225</v>
      </c>
      <c r="D120" s="42" t="n">
        <v>1</v>
      </c>
      <c r="E120" s="39" t="s">
        <v>226</v>
      </c>
      <c r="F120" s="43" t="s">
        <v>227</v>
      </c>
      <c r="G120" s="47"/>
    </row>
    <row r="121" customFormat="false" ht="80.1" hidden="false" customHeight="true" outlineLevel="0" collapsed="false">
      <c r="A121" s="48"/>
      <c r="B121" s="78"/>
      <c r="C121" s="51" t="s">
        <v>228</v>
      </c>
      <c r="D121" s="42" t="n">
        <v>1</v>
      </c>
      <c r="E121" s="39" t="s">
        <v>226</v>
      </c>
      <c r="F121" s="43" t="s">
        <v>229</v>
      </c>
      <c r="G121" s="47"/>
    </row>
    <row r="122" s="2" customFormat="true" ht="47.25" hidden="true" customHeight="false" outlineLevel="0" collapsed="false">
      <c r="A122" s="36" t="s">
        <v>230</v>
      </c>
      <c r="B122" s="78" t="s">
        <v>231</v>
      </c>
      <c r="C122" s="38"/>
      <c r="D122" s="38"/>
      <c r="E122" s="39"/>
      <c r="F122" s="38"/>
      <c r="G122" s="38"/>
      <c r="H122" s="40"/>
      <c r="I122" s="40"/>
    </row>
    <row r="123" s="2" customFormat="true" ht="31.5" hidden="true" customHeight="false" outlineLevel="0" collapsed="false">
      <c r="A123" s="36" t="s">
        <v>232</v>
      </c>
      <c r="B123" s="78" t="s">
        <v>233</v>
      </c>
      <c r="C123" s="38"/>
      <c r="D123" s="38"/>
      <c r="E123" s="39"/>
      <c r="F123" s="38"/>
      <c r="G123" s="38"/>
      <c r="H123" s="40"/>
      <c r="I123" s="40"/>
    </row>
    <row r="124" s="2" customFormat="true" ht="63" hidden="true" customHeight="false" outlineLevel="0" collapsed="false">
      <c r="A124" s="36" t="s">
        <v>234</v>
      </c>
      <c r="B124" s="78" t="s">
        <v>235</v>
      </c>
      <c r="C124" s="38"/>
      <c r="D124" s="38"/>
      <c r="E124" s="39"/>
      <c r="F124" s="38"/>
      <c r="G124" s="38"/>
      <c r="H124" s="40"/>
      <c r="I124" s="40"/>
    </row>
    <row r="125" s="2" customFormat="true" ht="47.25" hidden="true" customHeight="false" outlineLevel="0" collapsed="false">
      <c r="A125" s="36" t="s">
        <v>236</v>
      </c>
      <c r="B125" s="79" t="s">
        <v>237</v>
      </c>
      <c r="C125" s="38"/>
      <c r="D125" s="38"/>
      <c r="E125" s="39"/>
      <c r="F125" s="38"/>
      <c r="G125" s="38"/>
      <c r="H125" s="40"/>
      <c r="I125" s="40"/>
    </row>
    <row r="126" customFormat="false" ht="40.35" hidden="false" customHeight="true" outlineLevel="0" collapsed="false">
      <c r="A126" s="66" t="s">
        <v>238</v>
      </c>
      <c r="B126" s="35" t="s">
        <v>239</v>
      </c>
      <c r="C126" s="35"/>
      <c r="D126" s="35"/>
      <c r="E126" s="35"/>
      <c r="F126" s="35"/>
      <c r="G126" s="35"/>
      <c r="H126" s="5" t="n">
        <f aca="false">SUM(D127:D127)</f>
        <v>1</v>
      </c>
      <c r="I126" s="5" t="n">
        <f aca="false">COUNT(D127:D127)*2</f>
        <v>2</v>
      </c>
    </row>
    <row r="127" customFormat="false" ht="94.5" hidden="false" customHeight="false" outlineLevel="0" collapsed="false">
      <c r="A127" s="48" t="s">
        <v>240</v>
      </c>
      <c r="B127" s="71" t="s">
        <v>241</v>
      </c>
      <c r="C127" s="80" t="s">
        <v>242</v>
      </c>
      <c r="D127" s="42" t="n">
        <v>1</v>
      </c>
      <c r="E127" s="39" t="s">
        <v>243</v>
      </c>
      <c r="F127" s="43" t="s">
        <v>244</v>
      </c>
      <c r="G127" s="42"/>
    </row>
    <row r="128" s="2" customFormat="true" ht="78.75" hidden="true" customHeight="false" outlineLevel="0" collapsed="false">
      <c r="A128" s="36" t="s">
        <v>245</v>
      </c>
      <c r="B128" s="71" t="s">
        <v>246</v>
      </c>
      <c r="C128" s="39"/>
      <c r="D128" s="38"/>
      <c r="E128" s="39"/>
      <c r="F128" s="38"/>
      <c r="G128" s="38"/>
      <c r="H128" s="40"/>
      <c r="I128" s="40"/>
    </row>
    <row r="129" s="2" customFormat="true" ht="63" hidden="true" customHeight="false" outlineLevel="0" collapsed="false">
      <c r="A129" s="36" t="s">
        <v>247</v>
      </c>
      <c r="B129" s="81" t="s">
        <v>248</v>
      </c>
      <c r="C129" s="38"/>
      <c r="D129" s="38"/>
      <c r="E129" s="39"/>
      <c r="F129" s="38"/>
      <c r="G129" s="38"/>
      <c r="H129" s="40"/>
      <c r="I129" s="40"/>
    </row>
    <row r="130" s="2" customFormat="true" ht="15" hidden="true" customHeight="true" outlineLevel="0" collapsed="false">
      <c r="A130" s="63" t="s">
        <v>249</v>
      </c>
      <c r="B130" s="82" t="s">
        <v>250</v>
      </c>
      <c r="C130" s="82"/>
      <c r="D130" s="82"/>
      <c r="E130" s="82"/>
      <c r="F130" s="82"/>
      <c r="G130" s="82"/>
      <c r="H130" s="40"/>
      <c r="I130" s="40"/>
    </row>
    <row r="131" s="2" customFormat="true" ht="60" hidden="true" customHeight="false" outlineLevel="0" collapsed="false">
      <c r="A131" s="63" t="s">
        <v>251</v>
      </c>
      <c r="B131" s="83" t="s">
        <v>252</v>
      </c>
      <c r="C131" s="84"/>
      <c r="D131" s="84"/>
      <c r="E131" s="84"/>
      <c r="F131" s="84"/>
      <c r="G131" s="84"/>
      <c r="H131" s="40"/>
      <c r="I131" s="40"/>
    </row>
    <row r="132" s="2" customFormat="true" ht="30" hidden="true" customHeight="false" outlineLevel="0" collapsed="false">
      <c r="A132" s="63" t="s">
        <v>253</v>
      </c>
      <c r="B132" s="83" t="s">
        <v>254</v>
      </c>
      <c r="C132" s="84"/>
      <c r="D132" s="84"/>
      <c r="E132" s="84"/>
      <c r="F132" s="84"/>
      <c r="G132" s="84"/>
      <c r="H132" s="40"/>
      <c r="I132" s="40"/>
    </row>
    <row r="133" s="2" customFormat="true" ht="75" hidden="true" customHeight="false" outlineLevel="0" collapsed="false">
      <c r="A133" s="63" t="s">
        <v>255</v>
      </c>
      <c r="B133" s="83" t="s">
        <v>256</v>
      </c>
      <c r="C133" s="84"/>
      <c r="D133" s="84"/>
      <c r="E133" s="84"/>
      <c r="F133" s="84"/>
      <c r="G133" s="84"/>
      <c r="H133" s="40"/>
      <c r="I133" s="40"/>
    </row>
    <row r="134" s="2" customFormat="true" ht="120" hidden="true" customHeight="false" outlineLevel="0" collapsed="false">
      <c r="A134" s="63" t="s">
        <v>257</v>
      </c>
      <c r="B134" s="83" t="s">
        <v>258</v>
      </c>
      <c r="C134" s="84"/>
      <c r="D134" s="85"/>
      <c r="E134" s="84"/>
      <c r="F134" s="84"/>
      <c r="G134" s="84"/>
      <c r="H134" s="40"/>
      <c r="I134" s="40"/>
    </row>
    <row r="135" s="2" customFormat="true" ht="90" hidden="true" customHeight="false" outlineLevel="0" collapsed="false">
      <c r="A135" s="63" t="s">
        <v>259</v>
      </c>
      <c r="B135" s="83" t="s">
        <v>260</v>
      </c>
      <c r="C135" s="84"/>
      <c r="D135" s="84"/>
      <c r="E135" s="84"/>
      <c r="F135" s="84"/>
      <c r="G135" s="84"/>
      <c r="H135" s="40"/>
      <c r="I135" s="40"/>
    </row>
    <row r="136" s="2" customFormat="true" ht="45" hidden="true" customHeight="false" outlineLevel="0" collapsed="false">
      <c r="A136" s="63" t="s">
        <v>261</v>
      </c>
      <c r="B136" s="83" t="s">
        <v>262</v>
      </c>
      <c r="C136" s="84"/>
      <c r="D136" s="84"/>
      <c r="E136" s="84"/>
      <c r="F136" s="84"/>
      <c r="G136" s="84"/>
      <c r="H136" s="40"/>
      <c r="I136" s="40"/>
    </row>
    <row r="137" s="2" customFormat="true" ht="75" hidden="true" customHeight="false" outlineLevel="0" collapsed="false">
      <c r="A137" s="63" t="s">
        <v>263</v>
      </c>
      <c r="B137" s="83" t="s">
        <v>264</v>
      </c>
      <c r="C137" s="84"/>
      <c r="D137" s="84"/>
      <c r="E137" s="84"/>
      <c r="F137" s="84"/>
      <c r="G137" s="84"/>
      <c r="H137" s="40"/>
      <c r="I137" s="40"/>
    </row>
    <row r="138" s="2" customFormat="true" ht="90" hidden="true" customHeight="false" outlineLevel="0" collapsed="false">
      <c r="A138" s="63" t="s">
        <v>265</v>
      </c>
      <c r="B138" s="83" t="s">
        <v>266</v>
      </c>
      <c r="C138" s="84"/>
      <c r="D138" s="84"/>
      <c r="E138" s="84"/>
      <c r="F138" s="84"/>
      <c r="G138" s="84"/>
      <c r="H138" s="40"/>
      <c r="I138" s="40"/>
    </row>
    <row r="139" s="2" customFormat="true" ht="60" hidden="true" customHeight="false" outlineLevel="0" collapsed="false">
      <c r="A139" s="63" t="s">
        <v>267</v>
      </c>
      <c r="B139" s="83" t="s">
        <v>268</v>
      </c>
      <c r="C139" s="84"/>
      <c r="D139" s="84"/>
      <c r="E139" s="84"/>
      <c r="F139" s="84"/>
      <c r="G139" s="84"/>
      <c r="H139" s="40"/>
      <c r="I139" s="40"/>
    </row>
    <row r="140" s="2" customFormat="true" ht="90" hidden="true" customHeight="false" outlineLevel="0" collapsed="false">
      <c r="A140" s="63" t="s">
        <v>269</v>
      </c>
      <c r="B140" s="83" t="s">
        <v>270</v>
      </c>
      <c r="C140" s="84"/>
      <c r="D140" s="84"/>
      <c r="E140" s="84"/>
      <c r="F140" s="84"/>
      <c r="G140" s="84"/>
      <c r="H140" s="40"/>
      <c r="I140" s="40"/>
    </row>
    <row r="141" s="2" customFormat="true" ht="60" hidden="true" customHeight="false" outlineLevel="0" collapsed="false">
      <c r="A141" s="63" t="s">
        <v>271</v>
      </c>
      <c r="B141" s="83" t="s">
        <v>272</v>
      </c>
      <c r="C141" s="84"/>
      <c r="D141" s="84"/>
      <c r="E141" s="84"/>
      <c r="F141" s="84"/>
      <c r="G141" s="84"/>
      <c r="H141" s="40"/>
      <c r="I141" s="40"/>
    </row>
    <row r="142" customFormat="false" ht="21" hidden="false" customHeight="false" outlineLevel="0" collapsed="false">
      <c r="A142" s="32"/>
      <c r="B142" s="33" t="s">
        <v>273</v>
      </c>
      <c r="C142" s="33"/>
      <c r="D142" s="33"/>
      <c r="E142" s="33"/>
      <c r="F142" s="33"/>
      <c r="G142" s="33"/>
      <c r="H142" s="5" t="n">
        <f aca="false">H143+H160+H167+H171+H178+H190+H204</f>
        <v>58</v>
      </c>
      <c r="I142" s="5" t="n">
        <f aca="false">I143+I160+I167+I171+I178+I190+I204</f>
        <v>116</v>
      </c>
    </row>
    <row r="143" customFormat="false" ht="40.35" hidden="false" customHeight="true" outlineLevel="0" collapsed="false">
      <c r="A143" s="34" t="s">
        <v>274</v>
      </c>
      <c r="B143" s="35" t="s">
        <v>275</v>
      </c>
      <c r="C143" s="35"/>
      <c r="D143" s="35"/>
      <c r="E143" s="35"/>
      <c r="F143" s="35"/>
      <c r="G143" s="35"/>
      <c r="H143" s="5" t="n">
        <f aca="false">SUM(D144:D159)</f>
        <v>15</v>
      </c>
      <c r="I143" s="5" t="n">
        <f aca="false">COUNT(D144:D159)*2</f>
        <v>30</v>
      </c>
    </row>
    <row r="144" customFormat="false" ht="47.25" hidden="false" customHeight="false" outlineLevel="0" collapsed="false">
      <c r="A144" s="48" t="s">
        <v>276</v>
      </c>
      <c r="B144" s="86" t="s">
        <v>277</v>
      </c>
      <c r="C144" s="51" t="s">
        <v>278</v>
      </c>
      <c r="D144" s="42" t="n">
        <v>1</v>
      </c>
      <c r="E144" s="39" t="s">
        <v>171</v>
      </c>
      <c r="F144" s="43" t="s">
        <v>279</v>
      </c>
      <c r="G144" s="58"/>
    </row>
    <row r="145" s="2" customFormat="true" ht="31.5" hidden="true" customHeight="false" outlineLevel="0" collapsed="false">
      <c r="A145" s="36" t="s">
        <v>280</v>
      </c>
      <c r="B145" s="87" t="s">
        <v>281</v>
      </c>
      <c r="C145" s="51"/>
      <c r="D145" s="42"/>
      <c r="E145" s="39"/>
      <c r="F145" s="43"/>
      <c r="G145" s="58"/>
      <c r="H145" s="40"/>
      <c r="I145" s="40"/>
    </row>
    <row r="146" customFormat="false" ht="47.25" hidden="false" customHeight="false" outlineLevel="0" collapsed="false">
      <c r="A146" s="48" t="s">
        <v>282</v>
      </c>
      <c r="B146" s="86" t="s">
        <v>283</v>
      </c>
      <c r="C146" s="41" t="s">
        <v>284</v>
      </c>
      <c r="D146" s="42" t="n">
        <v>1</v>
      </c>
      <c r="E146" s="39" t="s">
        <v>171</v>
      </c>
      <c r="F146" s="43" t="s">
        <v>285</v>
      </c>
      <c r="G146" s="58"/>
    </row>
    <row r="147" customFormat="false" ht="60" hidden="false" customHeight="false" outlineLevel="0" collapsed="false">
      <c r="A147" s="48"/>
      <c r="B147" s="86"/>
      <c r="C147" s="41" t="s">
        <v>286</v>
      </c>
      <c r="D147" s="42" t="n">
        <v>1</v>
      </c>
      <c r="E147" s="39" t="s">
        <v>171</v>
      </c>
      <c r="F147" s="43" t="s">
        <v>287</v>
      </c>
      <c r="G147" s="58"/>
    </row>
    <row r="148" customFormat="false" ht="30" hidden="false" customHeight="false" outlineLevel="0" collapsed="false">
      <c r="A148" s="48"/>
      <c r="B148" s="86"/>
      <c r="C148" s="41" t="s">
        <v>288</v>
      </c>
      <c r="D148" s="42" t="n">
        <v>1</v>
      </c>
      <c r="E148" s="39" t="s">
        <v>171</v>
      </c>
      <c r="F148" s="43" t="s">
        <v>289</v>
      </c>
      <c r="G148" s="58"/>
    </row>
    <row r="149" customFormat="false" ht="30" hidden="false" customHeight="false" outlineLevel="0" collapsed="false">
      <c r="A149" s="48"/>
      <c r="B149" s="86"/>
      <c r="C149" s="41" t="s">
        <v>290</v>
      </c>
      <c r="D149" s="42" t="n">
        <v>1</v>
      </c>
      <c r="E149" s="39" t="s">
        <v>171</v>
      </c>
      <c r="F149" s="43" t="s">
        <v>291</v>
      </c>
      <c r="G149" s="58"/>
    </row>
    <row r="150" customFormat="false" ht="34.5" hidden="false" customHeight="true" outlineLevel="0" collapsed="false">
      <c r="A150" s="48"/>
      <c r="B150" s="86"/>
      <c r="C150" s="41" t="s">
        <v>292</v>
      </c>
      <c r="D150" s="42" t="n">
        <v>1</v>
      </c>
      <c r="E150" s="39" t="s">
        <v>171</v>
      </c>
      <c r="F150" s="43" t="s">
        <v>293</v>
      </c>
      <c r="G150" s="58"/>
    </row>
    <row r="151" customFormat="false" ht="29.25" hidden="false" customHeight="true" outlineLevel="0" collapsed="false">
      <c r="A151" s="48"/>
      <c r="B151" s="86"/>
      <c r="C151" s="41" t="s">
        <v>294</v>
      </c>
      <c r="D151" s="42" t="n">
        <v>1</v>
      </c>
      <c r="E151" s="39" t="s">
        <v>171</v>
      </c>
      <c r="F151" s="43" t="s">
        <v>295</v>
      </c>
      <c r="G151" s="58"/>
    </row>
    <row r="152" customFormat="false" ht="75" hidden="false" customHeight="false" outlineLevel="0" collapsed="false">
      <c r="A152" s="48"/>
      <c r="B152" s="86"/>
      <c r="C152" s="50" t="s">
        <v>296</v>
      </c>
      <c r="D152" s="42" t="n">
        <v>1</v>
      </c>
      <c r="E152" s="39" t="s">
        <v>171</v>
      </c>
      <c r="F152" s="43" t="s">
        <v>297</v>
      </c>
      <c r="G152" s="58"/>
    </row>
    <row r="153" customFormat="false" ht="93.95" hidden="false" customHeight="true" outlineLevel="0" collapsed="false">
      <c r="A153" s="48"/>
      <c r="B153" s="86"/>
      <c r="C153" s="41" t="s">
        <v>298</v>
      </c>
      <c r="D153" s="42" t="n">
        <v>1</v>
      </c>
      <c r="E153" s="39" t="s">
        <v>171</v>
      </c>
      <c r="F153" s="43" t="s">
        <v>299</v>
      </c>
      <c r="G153" s="58"/>
    </row>
    <row r="154" customFormat="false" ht="48.95" hidden="false" customHeight="true" outlineLevel="0" collapsed="false">
      <c r="A154" s="48"/>
      <c r="B154" s="86"/>
      <c r="C154" s="41" t="s">
        <v>300</v>
      </c>
      <c r="D154" s="42" t="n">
        <v>1</v>
      </c>
      <c r="E154" s="39" t="s">
        <v>171</v>
      </c>
      <c r="F154" s="43" t="s">
        <v>301</v>
      </c>
      <c r="G154" s="58"/>
    </row>
    <row r="155" customFormat="false" ht="42.95" hidden="false" customHeight="true" outlineLevel="0" collapsed="false">
      <c r="A155" s="48"/>
      <c r="B155" s="86"/>
      <c r="C155" s="41" t="s">
        <v>302</v>
      </c>
      <c r="D155" s="42" t="n">
        <v>1</v>
      </c>
      <c r="E155" s="39" t="s">
        <v>171</v>
      </c>
      <c r="F155" s="43"/>
      <c r="G155" s="42"/>
    </row>
    <row r="156" customFormat="false" ht="63" hidden="false" customHeight="false" outlineLevel="0" collapsed="false">
      <c r="A156" s="48" t="s">
        <v>303</v>
      </c>
      <c r="B156" s="86" t="s">
        <v>304</v>
      </c>
      <c r="C156" s="43" t="s">
        <v>305</v>
      </c>
      <c r="D156" s="42" t="n">
        <v>1</v>
      </c>
      <c r="E156" s="39" t="s">
        <v>171</v>
      </c>
      <c r="F156" s="43" t="s">
        <v>306</v>
      </c>
      <c r="G156" s="47"/>
    </row>
    <row r="157" customFormat="false" ht="90" hidden="false" customHeight="false" outlineLevel="0" collapsed="false">
      <c r="A157" s="48" t="s">
        <v>307</v>
      </c>
      <c r="B157" s="86" t="s">
        <v>308</v>
      </c>
      <c r="C157" s="41" t="s">
        <v>309</v>
      </c>
      <c r="D157" s="42" t="n">
        <v>1</v>
      </c>
      <c r="E157" s="39" t="s">
        <v>171</v>
      </c>
      <c r="F157" s="43" t="s">
        <v>310</v>
      </c>
      <c r="G157" s="42"/>
    </row>
    <row r="158" customFormat="false" ht="43.5" hidden="false" customHeight="true" outlineLevel="0" collapsed="false">
      <c r="A158" s="48" t="s">
        <v>311</v>
      </c>
      <c r="B158" s="86" t="s">
        <v>312</v>
      </c>
      <c r="C158" s="41" t="s">
        <v>313</v>
      </c>
      <c r="D158" s="42" t="n">
        <v>1</v>
      </c>
      <c r="E158" s="39" t="s">
        <v>171</v>
      </c>
      <c r="F158" s="43" t="s">
        <v>314</v>
      </c>
      <c r="G158" s="42"/>
    </row>
    <row r="159" customFormat="false" ht="110.25" hidden="false" customHeight="false" outlineLevel="0" collapsed="false">
      <c r="A159" s="48" t="s">
        <v>315</v>
      </c>
      <c r="B159" s="88" t="s">
        <v>316</v>
      </c>
      <c r="C159" s="41" t="s">
        <v>317</v>
      </c>
      <c r="D159" s="42" t="n">
        <v>1</v>
      </c>
      <c r="E159" s="39" t="s">
        <v>171</v>
      </c>
      <c r="F159" s="41" t="s">
        <v>318</v>
      </c>
      <c r="G159" s="42"/>
    </row>
    <row r="160" customFormat="false" ht="40.35" hidden="false" customHeight="true" outlineLevel="0" collapsed="false">
      <c r="A160" s="34" t="s">
        <v>319</v>
      </c>
      <c r="B160" s="35" t="s">
        <v>320</v>
      </c>
      <c r="C160" s="35"/>
      <c r="D160" s="35"/>
      <c r="E160" s="35"/>
      <c r="F160" s="35"/>
      <c r="G160" s="35"/>
      <c r="H160" s="5" t="n">
        <f aca="false">SUM(D161:D166)</f>
        <v>5</v>
      </c>
      <c r="I160" s="5" t="n">
        <f aca="false">COUNT(D161:D166)*2</f>
        <v>10</v>
      </c>
    </row>
    <row r="161" customFormat="false" ht="90" hidden="false" customHeight="false" outlineLevel="0" collapsed="false">
      <c r="A161" s="48" t="s">
        <v>321</v>
      </c>
      <c r="B161" s="89" t="s">
        <v>322</v>
      </c>
      <c r="C161" s="57" t="s">
        <v>323</v>
      </c>
      <c r="D161" s="90" t="n">
        <v>1</v>
      </c>
      <c r="E161" s="39" t="s">
        <v>171</v>
      </c>
      <c r="F161" s="57" t="s">
        <v>324</v>
      </c>
      <c r="G161" s="42"/>
    </row>
    <row r="162" s="2" customFormat="true" ht="63" hidden="true" customHeight="false" outlineLevel="0" collapsed="false">
      <c r="A162" s="36" t="s">
        <v>325</v>
      </c>
      <c r="B162" s="87" t="s">
        <v>326</v>
      </c>
      <c r="C162" s="38"/>
      <c r="D162" s="38"/>
      <c r="E162" s="39"/>
      <c r="F162" s="38"/>
      <c r="G162" s="38"/>
      <c r="H162" s="40"/>
      <c r="I162" s="40"/>
    </row>
    <row r="163" customFormat="false" ht="52.5" hidden="false" customHeight="true" outlineLevel="0" collapsed="false">
      <c r="A163" s="48" t="s">
        <v>327</v>
      </c>
      <c r="B163" s="87" t="s">
        <v>328</v>
      </c>
      <c r="C163" s="68" t="s">
        <v>329</v>
      </c>
      <c r="D163" s="90" t="n">
        <v>1</v>
      </c>
      <c r="E163" s="39" t="s">
        <v>171</v>
      </c>
      <c r="F163" s="41" t="s">
        <v>330</v>
      </c>
      <c r="G163" s="42"/>
    </row>
    <row r="164" customFormat="false" ht="66.95" hidden="false" customHeight="true" outlineLevel="0" collapsed="false">
      <c r="A164" s="48"/>
      <c r="B164" s="91"/>
      <c r="C164" s="68" t="s">
        <v>331</v>
      </c>
      <c r="D164" s="90" t="n">
        <v>1</v>
      </c>
      <c r="E164" s="39" t="s">
        <v>80</v>
      </c>
      <c r="F164" s="41" t="s">
        <v>332</v>
      </c>
      <c r="G164" s="47"/>
    </row>
    <row r="165" customFormat="false" ht="47.25" hidden="false" customHeight="true" outlineLevel="0" collapsed="false">
      <c r="A165" s="48" t="s">
        <v>333</v>
      </c>
      <c r="B165" s="92" t="s">
        <v>334</v>
      </c>
      <c r="C165" s="93" t="s">
        <v>335</v>
      </c>
      <c r="D165" s="90" t="n">
        <v>1</v>
      </c>
      <c r="E165" s="39" t="s">
        <v>171</v>
      </c>
      <c r="F165" s="43" t="s">
        <v>336</v>
      </c>
      <c r="G165" s="42"/>
    </row>
    <row r="166" customFormat="false" ht="36" hidden="false" customHeight="true" outlineLevel="0" collapsed="false">
      <c r="A166" s="48"/>
      <c r="B166" s="81"/>
      <c r="C166" s="93" t="s">
        <v>337</v>
      </c>
      <c r="D166" s="90" t="n">
        <v>1</v>
      </c>
      <c r="E166" s="39" t="s">
        <v>171</v>
      </c>
      <c r="F166" s="43" t="s">
        <v>338</v>
      </c>
      <c r="G166" s="42"/>
    </row>
    <row r="167" customFormat="false" ht="40.35" hidden="false" customHeight="true" outlineLevel="0" collapsed="false">
      <c r="A167" s="34" t="s">
        <v>339</v>
      </c>
      <c r="B167" s="35" t="s">
        <v>340</v>
      </c>
      <c r="C167" s="35"/>
      <c r="D167" s="35"/>
      <c r="E167" s="35"/>
      <c r="F167" s="35"/>
      <c r="G167" s="35"/>
      <c r="H167" s="5" t="n">
        <f aca="false">SUM(D168:D170)</f>
        <v>3</v>
      </c>
      <c r="I167" s="5" t="n">
        <f aca="false">COUNT(D168:D170)*2</f>
        <v>6</v>
      </c>
    </row>
    <row r="168" customFormat="false" ht="60" hidden="false" customHeight="false" outlineLevel="0" collapsed="false">
      <c r="A168" s="48" t="s">
        <v>341</v>
      </c>
      <c r="B168" s="89" t="s">
        <v>342</v>
      </c>
      <c r="C168" s="94" t="s">
        <v>343</v>
      </c>
      <c r="D168" s="74" t="n">
        <v>1</v>
      </c>
      <c r="E168" s="75" t="s">
        <v>344</v>
      </c>
      <c r="F168" s="95" t="s">
        <v>345</v>
      </c>
      <c r="G168" s="42"/>
    </row>
    <row r="169" customFormat="false" ht="105" hidden="false" customHeight="false" outlineLevel="0" collapsed="false">
      <c r="A169" s="48" t="s">
        <v>346</v>
      </c>
      <c r="B169" s="96" t="s">
        <v>347</v>
      </c>
      <c r="C169" s="97" t="s">
        <v>348</v>
      </c>
      <c r="D169" s="90" t="n">
        <v>1</v>
      </c>
      <c r="E169" s="39" t="s">
        <v>171</v>
      </c>
      <c r="F169" s="57" t="s">
        <v>349</v>
      </c>
      <c r="G169" s="42"/>
    </row>
    <row r="170" customFormat="false" ht="90" hidden="false" customHeight="false" outlineLevel="0" collapsed="false">
      <c r="A170" s="48" t="s">
        <v>350</v>
      </c>
      <c r="B170" s="89" t="s">
        <v>351</v>
      </c>
      <c r="C170" s="57" t="s">
        <v>352</v>
      </c>
      <c r="D170" s="42" t="n">
        <v>1</v>
      </c>
      <c r="E170" s="39" t="s">
        <v>226</v>
      </c>
      <c r="F170" s="43" t="s">
        <v>353</v>
      </c>
      <c r="G170" s="42"/>
    </row>
    <row r="171" customFormat="false" ht="40.35" hidden="false" customHeight="true" outlineLevel="0" collapsed="false">
      <c r="A171" s="34" t="s">
        <v>354</v>
      </c>
      <c r="B171" s="35" t="s">
        <v>355</v>
      </c>
      <c r="C171" s="35"/>
      <c r="D171" s="35"/>
      <c r="E171" s="35"/>
      <c r="F171" s="35"/>
      <c r="G171" s="35"/>
      <c r="H171" s="5" t="n">
        <f aca="false">SUM(D172:D177)</f>
        <v>5</v>
      </c>
      <c r="I171" s="5" t="n">
        <f aca="false">COUNT(D172:D177)*2</f>
        <v>10</v>
      </c>
    </row>
    <row r="172" customFormat="false" ht="47.25" hidden="false" customHeight="false" outlineLevel="0" collapsed="false">
      <c r="A172" s="48" t="s">
        <v>356</v>
      </c>
      <c r="B172" s="98" t="s">
        <v>357</v>
      </c>
      <c r="C172" s="41" t="s">
        <v>358</v>
      </c>
      <c r="D172" s="42" t="n">
        <v>1</v>
      </c>
      <c r="E172" s="99" t="s">
        <v>359</v>
      </c>
      <c r="F172" s="43" t="s">
        <v>360</v>
      </c>
      <c r="G172" s="47"/>
    </row>
    <row r="173" customFormat="false" ht="15.75" hidden="false" customHeight="false" outlineLevel="0" collapsed="false">
      <c r="A173" s="48"/>
      <c r="B173" s="98"/>
      <c r="C173" s="41" t="s">
        <v>361</v>
      </c>
      <c r="D173" s="42" t="n">
        <v>1</v>
      </c>
      <c r="E173" s="99" t="s">
        <v>359</v>
      </c>
      <c r="F173" s="43" t="s">
        <v>362</v>
      </c>
      <c r="G173" s="47"/>
    </row>
    <row r="174" s="2" customFormat="true" ht="63" hidden="true" customHeight="false" outlineLevel="0" collapsed="false">
      <c r="A174" s="36" t="s">
        <v>363</v>
      </c>
      <c r="B174" s="98" t="s">
        <v>364</v>
      </c>
      <c r="C174" s="38"/>
      <c r="D174" s="38"/>
      <c r="E174" s="39"/>
      <c r="F174" s="38"/>
      <c r="G174" s="38"/>
      <c r="H174" s="40"/>
      <c r="I174" s="40"/>
    </row>
    <row r="175" customFormat="false" ht="47.25" hidden="false" customHeight="false" outlineLevel="0" collapsed="false">
      <c r="A175" s="48" t="s">
        <v>365</v>
      </c>
      <c r="B175" s="98" t="s">
        <v>366</v>
      </c>
      <c r="C175" s="41" t="s">
        <v>367</v>
      </c>
      <c r="D175" s="42" t="n">
        <v>1</v>
      </c>
      <c r="E175" s="39" t="s">
        <v>368</v>
      </c>
      <c r="F175" s="43" t="s">
        <v>369</v>
      </c>
      <c r="G175" s="42"/>
    </row>
    <row r="176" customFormat="false" ht="47.25" hidden="false" customHeight="false" outlineLevel="0" collapsed="false">
      <c r="A176" s="48" t="s">
        <v>370</v>
      </c>
      <c r="B176" s="98" t="s">
        <v>371</v>
      </c>
      <c r="C176" s="41" t="s">
        <v>372</v>
      </c>
      <c r="D176" s="42" t="n">
        <v>1</v>
      </c>
      <c r="E176" s="39" t="s">
        <v>344</v>
      </c>
      <c r="F176" s="43" t="s">
        <v>373</v>
      </c>
      <c r="G176" s="42"/>
    </row>
    <row r="177" customFormat="false" ht="75" hidden="false" customHeight="true" outlineLevel="0" collapsed="false">
      <c r="A177" s="48" t="s">
        <v>374</v>
      </c>
      <c r="B177" s="98" t="s">
        <v>375</v>
      </c>
      <c r="C177" s="41" t="s">
        <v>376</v>
      </c>
      <c r="D177" s="42" t="n">
        <v>1</v>
      </c>
      <c r="E177" s="39" t="s">
        <v>226</v>
      </c>
      <c r="F177" s="43" t="s">
        <v>377</v>
      </c>
      <c r="G177" s="42"/>
    </row>
    <row r="178" customFormat="false" ht="40.35" hidden="false" customHeight="true" outlineLevel="0" collapsed="false">
      <c r="A178" s="34" t="s">
        <v>378</v>
      </c>
      <c r="B178" s="35" t="s">
        <v>379</v>
      </c>
      <c r="C178" s="35"/>
      <c r="D178" s="35"/>
      <c r="E178" s="35"/>
      <c r="F178" s="35"/>
      <c r="G178" s="35"/>
      <c r="H178" s="5" t="n">
        <f aca="false">SUM(D179:D189)</f>
        <v>11</v>
      </c>
      <c r="I178" s="5" t="n">
        <f aca="false">COUNT(D179:D189)*2</f>
        <v>22</v>
      </c>
    </row>
    <row r="179" customFormat="false" ht="47.25" hidden="false" customHeight="false" outlineLevel="0" collapsed="false">
      <c r="A179" s="48" t="s">
        <v>380</v>
      </c>
      <c r="B179" s="98" t="s">
        <v>381</v>
      </c>
      <c r="C179" s="41" t="s">
        <v>382</v>
      </c>
      <c r="D179" s="100" t="n">
        <v>1</v>
      </c>
      <c r="E179" s="39" t="s">
        <v>383</v>
      </c>
      <c r="F179" s="57" t="s">
        <v>384</v>
      </c>
      <c r="G179" s="47"/>
    </row>
    <row r="180" customFormat="false" ht="30" hidden="false" customHeight="false" outlineLevel="0" collapsed="false">
      <c r="A180" s="48"/>
      <c r="B180" s="101"/>
      <c r="C180" s="41" t="s">
        <v>385</v>
      </c>
      <c r="D180" s="100" t="n">
        <v>1</v>
      </c>
      <c r="E180" s="39" t="s">
        <v>383</v>
      </c>
      <c r="F180" s="97" t="s">
        <v>386</v>
      </c>
      <c r="G180" s="47"/>
    </row>
    <row r="181" customFormat="false" ht="165" hidden="false" customHeight="false" outlineLevel="0" collapsed="false">
      <c r="A181" s="48"/>
      <c r="B181" s="98"/>
      <c r="C181" s="41" t="s">
        <v>387</v>
      </c>
      <c r="D181" s="100" t="n">
        <v>1</v>
      </c>
      <c r="E181" s="39" t="s">
        <v>383</v>
      </c>
      <c r="F181" s="97" t="s">
        <v>388</v>
      </c>
      <c r="G181" s="47"/>
    </row>
    <row r="182" customFormat="false" ht="60" hidden="false" customHeight="false" outlineLevel="0" collapsed="false">
      <c r="A182" s="48"/>
      <c r="B182" s="98"/>
      <c r="C182" s="41" t="s">
        <v>389</v>
      </c>
      <c r="D182" s="100" t="n">
        <v>1</v>
      </c>
      <c r="E182" s="39" t="s">
        <v>383</v>
      </c>
      <c r="F182" s="97" t="s">
        <v>390</v>
      </c>
      <c r="G182" s="47"/>
    </row>
    <row r="183" customFormat="false" ht="60" hidden="false" customHeight="false" outlineLevel="0" collapsed="false">
      <c r="A183" s="48"/>
      <c r="B183" s="98"/>
      <c r="C183" s="41" t="s">
        <v>391</v>
      </c>
      <c r="D183" s="100" t="n">
        <v>1</v>
      </c>
      <c r="E183" s="39" t="s">
        <v>383</v>
      </c>
      <c r="F183" s="97" t="s">
        <v>392</v>
      </c>
      <c r="G183" s="47"/>
    </row>
    <row r="184" customFormat="false" ht="150" hidden="false" customHeight="false" outlineLevel="0" collapsed="false">
      <c r="A184" s="48"/>
      <c r="C184" s="41" t="s">
        <v>393</v>
      </c>
      <c r="D184" s="100" t="n">
        <v>1</v>
      </c>
      <c r="E184" s="39" t="s">
        <v>383</v>
      </c>
      <c r="F184" s="97" t="s">
        <v>394</v>
      </c>
      <c r="G184" s="102"/>
    </row>
    <row r="185" customFormat="false" ht="60" hidden="false" customHeight="false" outlineLevel="0" collapsed="false">
      <c r="A185" s="48"/>
      <c r="B185" s="98"/>
      <c r="C185" s="41" t="s">
        <v>395</v>
      </c>
      <c r="D185" s="100" t="n">
        <v>1</v>
      </c>
      <c r="E185" s="39" t="s">
        <v>383</v>
      </c>
      <c r="F185" s="97" t="s">
        <v>396</v>
      </c>
      <c r="G185" s="42"/>
    </row>
    <row r="186" customFormat="false" ht="47.25" hidden="false" customHeight="false" outlineLevel="0" collapsed="false">
      <c r="A186" s="48" t="s">
        <v>397</v>
      </c>
      <c r="B186" s="98" t="s">
        <v>398</v>
      </c>
      <c r="C186" s="41" t="s">
        <v>399</v>
      </c>
      <c r="D186" s="100" t="n">
        <v>1</v>
      </c>
      <c r="E186" s="39" t="s">
        <v>383</v>
      </c>
      <c r="F186" s="41" t="s">
        <v>400</v>
      </c>
      <c r="G186" s="47"/>
    </row>
    <row r="187" customFormat="false" ht="30" hidden="false" customHeight="false" outlineLevel="0" collapsed="false">
      <c r="A187" s="48"/>
      <c r="B187" s="98"/>
      <c r="C187" s="41" t="s">
        <v>401</v>
      </c>
      <c r="D187" s="100" t="n">
        <v>1</v>
      </c>
      <c r="E187" s="39" t="s">
        <v>383</v>
      </c>
      <c r="F187" s="41" t="s">
        <v>402</v>
      </c>
      <c r="G187" s="47"/>
    </row>
    <row r="188" customFormat="false" ht="75" hidden="false" customHeight="false" outlineLevel="0" collapsed="false">
      <c r="A188" s="48"/>
      <c r="B188" s="98"/>
      <c r="C188" s="41" t="s">
        <v>403</v>
      </c>
      <c r="D188" s="100" t="n">
        <v>1</v>
      </c>
      <c r="E188" s="39" t="s">
        <v>383</v>
      </c>
      <c r="F188" s="41" t="s">
        <v>404</v>
      </c>
      <c r="G188" s="47"/>
    </row>
    <row r="189" customFormat="false" ht="63" hidden="false" customHeight="false" outlineLevel="0" collapsed="false">
      <c r="A189" s="48" t="s">
        <v>405</v>
      </c>
      <c r="B189" s="87" t="s">
        <v>406</v>
      </c>
      <c r="C189" s="43" t="s">
        <v>407</v>
      </c>
      <c r="D189" s="100" t="n">
        <v>1</v>
      </c>
      <c r="E189" s="39" t="s">
        <v>383</v>
      </c>
      <c r="F189" s="43" t="s">
        <v>408</v>
      </c>
      <c r="G189" s="47"/>
    </row>
    <row r="190" customFormat="false" ht="40.35" hidden="false" customHeight="true" outlineLevel="0" collapsed="false">
      <c r="A190" s="34" t="s">
        <v>409</v>
      </c>
      <c r="B190" s="35" t="s">
        <v>410</v>
      </c>
      <c r="C190" s="35"/>
      <c r="D190" s="35"/>
      <c r="E190" s="35"/>
      <c r="F190" s="35"/>
      <c r="G190" s="35"/>
      <c r="H190" s="5" t="n">
        <f aca="false">SUM(D191:D203)</f>
        <v>13</v>
      </c>
      <c r="I190" s="5" t="n">
        <f aca="false">COUNT(D191:D203)*2</f>
        <v>26</v>
      </c>
    </row>
    <row r="191" customFormat="false" ht="63" hidden="false" customHeight="false" outlineLevel="0" collapsed="false">
      <c r="A191" s="48" t="s">
        <v>411</v>
      </c>
      <c r="B191" s="98" t="s">
        <v>412</v>
      </c>
      <c r="C191" s="37" t="s">
        <v>413</v>
      </c>
      <c r="D191" s="100" t="n">
        <v>1</v>
      </c>
      <c r="E191" s="99" t="s">
        <v>171</v>
      </c>
      <c r="F191" s="41" t="s">
        <v>414</v>
      </c>
      <c r="G191" s="42"/>
    </row>
    <row r="192" customFormat="false" ht="63" hidden="false" customHeight="false" outlineLevel="0" collapsed="false">
      <c r="A192" s="48" t="s">
        <v>415</v>
      </c>
      <c r="B192" s="98" t="s">
        <v>416</v>
      </c>
      <c r="C192" s="50" t="s">
        <v>417</v>
      </c>
      <c r="D192" s="100" t="n">
        <v>1</v>
      </c>
      <c r="E192" s="99" t="s">
        <v>171</v>
      </c>
      <c r="F192" s="41" t="s">
        <v>418</v>
      </c>
      <c r="G192" s="42"/>
    </row>
    <row r="193" customFormat="false" ht="120" hidden="false" customHeight="false" outlineLevel="0" collapsed="false">
      <c r="A193" s="48"/>
      <c r="B193" s="98"/>
      <c r="C193" s="50" t="s">
        <v>419</v>
      </c>
      <c r="D193" s="100" t="n">
        <v>1</v>
      </c>
      <c r="E193" s="99" t="s">
        <v>171</v>
      </c>
      <c r="F193" s="41" t="s">
        <v>420</v>
      </c>
      <c r="G193" s="42"/>
    </row>
    <row r="194" customFormat="false" ht="45" hidden="false" customHeight="false" outlineLevel="0" collapsed="false">
      <c r="A194" s="48"/>
      <c r="B194" s="98"/>
      <c r="C194" s="50" t="s">
        <v>421</v>
      </c>
      <c r="D194" s="100" t="n">
        <v>1</v>
      </c>
      <c r="E194" s="99" t="s">
        <v>171</v>
      </c>
      <c r="F194" s="41" t="s">
        <v>422</v>
      </c>
      <c r="G194" s="42"/>
    </row>
    <row r="195" customFormat="false" ht="45" hidden="false" customHeight="false" outlineLevel="0" collapsed="false">
      <c r="A195" s="48"/>
      <c r="B195" s="98"/>
      <c r="C195" s="50" t="s">
        <v>423</v>
      </c>
      <c r="D195" s="100" t="n">
        <v>1</v>
      </c>
      <c r="E195" s="99" t="s">
        <v>171</v>
      </c>
      <c r="F195" s="41" t="s">
        <v>424</v>
      </c>
      <c r="G195" s="42"/>
    </row>
    <row r="196" customFormat="false" ht="63" hidden="false" customHeight="false" outlineLevel="0" collapsed="false">
      <c r="A196" s="48" t="s">
        <v>425</v>
      </c>
      <c r="B196" s="98" t="s">
        <v>426</v>
      </c>
      <c r="C196" s="37" t="s">
        <v>427</v>
      </c>
      <c r="D196" s="100" t="n">
        <v>1</v>
      </c>
      <c r="E196" s="99" t="s">
        <v>171</v>
      </c>
      <c r="F196" s="43" t="s">
        <v>428</v>
      </c>
      <c r="G196" s="42"/>
    </row>
    <row r="197" customFormat="false" ht="90" hidden="false" customHeight="false" outlineLevel="0" collapsed="false">
      <c r="A197" s="48" t="s">
        <v>429</v>
      </c>
      <c r="B197" s="101" t="s">
        <v>430</v>
      </c>
      <c r="C197" s="50" t="s">
        <v>431</v>
      </c>
      <c r="D197" s="100" t="n">
        <v>1</v>
      </c>
      <c r="E197" s="99" t="s">
        <v>171</v>
      </c>
      <c r="F197" s="41" t="s">
        <v>432</v>
      </c>
      <c r="G197" s="42"/>
    </row>
    <row r="198" customFormat="false" ht="75" hidden="false" customHeight="false" outlineLevel="0" collapsed="false">
      <c r="A198" s="48"/>
      <c r="B198" s="101"/>
      <c r="C198" s="50" t="s">
        <v>433</v>
      </c>
      <c r="D198" s="100" t="n">
        <v>1</v>
      </c>
      <c r="E198" s="99" t="s">
        <v>171</v>
      </c>
      <c r="F198" s="41" t="s">
        <v>434</v>
      </c>
      <c r="G198" s="42"/>
    </row>
    <row r="199" customFormat="false" ht="75" hidden="false" customHeight="false" outlineLevel="0" collapsed="false">
      <c r="A199" s="48" t="s">
        <v>435</v>
      </c>
      <c r="B199" s="98" t="s">
        <v>436</v>
      </c>
      <c r="C199" s="62" t="s">
        <v>437</v>
      </c>
      <c r="D199" s="100" t="n">
        <v>1</v>
      </c>
      <c r="E199" s="99" t="s">
        <v>171</v>
      </c>
      <c r="F199" s="57" t="s">
        <v>438</v>
      </c>
      <c r="G199" s="42"/>
    </row>
    <row r="200" customFormat="false" ht="75" hidden="false" customHeight="false" outlineLevel="0" collapsed="false">
      <c r="A200" s="48" t="s">
        <v>439</v>
      </c>
      <c r="B200" s="101" t="s">
        <v>440</v>
      </c>
      <c r="C200" s="62" t="s">
        <v>441</v>
      </c>
      <c r="D200" s="100" t="n">
        <v>1</v>
      </c>
      <c r="E200" s="99" t="s">
        <v>171</v>
      </c>
      <c r="F200" s="57" t="s">
        <v>442</v>
      </c>
      <c r="G200" s="42"/>
    </row>
    <row r="201" customFormat="false" ht="45" hidden="false" customHeight="false" outlineLevel="0" collapsed="false">
      <c r="A201" s="48"/>
      <c r="B201" s="101"/>
      <c r="C201" s="62" t="s">
        <v>443</v>
      </c>
      <c r="D201" s="100" t="n">
        <v>1</v>
      </c>
      <c r="E201" s="99" t="s">
        <v>171</v>
      </c>
      <c r="F201" s="57" t="s">
        <v>444</v>
      </c>
      <c r="G201" s="42"/>
    </row>
    <row r="202" customFormat="false" ht="47.25" hidden="false" customHeight="false" outlineLevel="0" collapsed="false">
      <c r="A202" s="48" t="s">
        <v>445</v>
      </c>
      <c r="B202" s="98" t="s">
        <v>446</v>
      </c>
      <c r="C202" s="43" t="s">
        <v>447</v>
      </c>
      <c r="D202" s="100" t="n">
        <v>1</v>
      </c>
      <c r="E202" s="99" t="s">
        <v>171</v>
      </c>
      <c r="F202" s="43" t="s">
        <v>448</v>
      </c>
      <c r="G202" s="42"/>
    </row>
    <row r="203" customFormat="false" ht="105" hidden="false" customHeight="false" outlineLevel="0" collapsed="false">
      <c r="A203" s="32"/>
      <c r="B203" s="38"/>
      <c r="C203" s="43" t="s">
        <v>449</v>
      </c>
      <c r="D203" s="100" t="n">
        <v>1</v>
      </c>
      <c r="E203" s="99" t="s">
        <v>171</v>
      </c>
      <c r="F203" s="41" t="s">
        <v>450</v>
      </c>
      <c r="G203" s="42"/>
    </row>
    <row r="204" customFormat="false" ht="18.75" hidden="false" customHeight="true" outlineLevel="0" collapsed="false">
      <c r="A204" s="103" t="s">
        <v>451</v>
      </c>
      <c r="B204" s="104" t="s">
        <v>452</v>
      </c>
      <c r="C204" s="104"/>
      <c r="D204" s="104"/>
      <c r="E204" s="104"/>
      <c r="F204" s="104"/>
      <c r="G204" s="104"/>
      <c r="H204" s="5" t="n">
        <f aca="false">SUM(D205:D216)</f>
        <v>6</v>
      </c>
      <c r="I204" s="5" t="n">
        <f aca="false">COUNT(D205:D216)*2</f>
        <v>12</v>
      </c>
    </row>
    <row r="205" customFormat="false" ht="105" hidden="false" customHeight="false" outlineLevel="0" collapsed="false">
      <c r="A205" s="32" t="s">
        <v>453</v>
      </c>
      <c r="B205" s="41" t="s">
        <v>454</v>
      </c>
      <c r="C205" s="105" t="s">
        <v>455</v>
      </c>
      <c r="D205" s="106" t="n">
        <v>1</v>
      </c>
      <c r="E205" s="107" t="s">
        <v>73</v>
      </c>
      <c r="F205" s="105" t="s">
        <v>456</v>
      </c>
      <c r="G205" s="108"/>
    </row>
    <row r="206" customFormat="false" ht="105" hidden="false" customHeight="false" outlineLevel="0" collapsed="false">
      <c r="A206" s="109" t="s">
        <v>457</v>
      </c>
      <c r="B206" s="83" t="s">
        <v>458</v>
      </c>
      <c r="C206" s="41" t="s">
        <v>459</v>
      </c>
      <c r="D206" s="43" t="n">
        <v>1</v>
      </c>
      <c r="E206" s="59" t="s">
        <v>73</v>
      </c>
      <c r="F206" s="41" t="s">
        <v>460</v>
      </c>
      <c r="G206" s="110"/>
    </row>
    <row r="207" s="2" customFormat="true" ht="45" hidden="true" customHeight="false" outlineLevel="0" collapsed="false">
      <c r="A207" s="36" t="s">
        <v>461</v>
      </c>
      <c r="B207" s="41" t="s">
        <v>462</v>
      </c>
      <c r="C207" s="41"/>
      <c r="D207" s="43"/>
      <c r="E207" s="59"/>
      <c r="F207" s="41"/>
      <c r="G207" s="110"/>
      <c r="H207" s="40"/>
      <c r="I207" s="40"/>
    </row>
    <row r="208" s="2" customFormat="true" ht="60" hidden="true" customHeight="false" outlineLevel="0" collapsed="false">
      <c r="A208" s="36" t="s">
        <v>463</v>
      </c>
      <c r="B208" s="41" t="s">
        <v>464</v>
      </c>
      <c r="C208" s="41"/>
      <c r="D208" s="43"/>
      <c r="E208" s="59"/>
      <c r="F208" s="41"/>
      <c r="G208" s="110"/>
      <c r="H208" s="40"/>
      <c r="I208" s="40"/>
    </row>
    <row r="209" s="2" customFormat="true" ht="60" hidden="true" customHeight="false" outlineLevel="0" collapsed="false">
      <c r="A209" s="36" t="s">
        <v>465</v>
      </c>
      <c r="B209" s="41" t="s">
        <v>466</v>
      </c>
      <c r="C209" s="41"/>
      <c r="D209" s="43"/>
      <c r="E209" s="59"/>
      <c r="F209" s="41"/>
      <c r="G209" s="110"/>
      <c r="H209" s="40"/>
      <c r="I209" s="40"/>
    </row>
    <row r="210" s="2" customFormat="true" ht="60" hidden="true" customHeight="false" outlineLevel="0" collapsed="false">
      <c r="A210" s="36" t="s">
        <v>467</v>
      </c>
      <c r="B210" s="41" t="s">
        <v>468</v>
      </c>
      <c r="C210" s="41"/>
      <c r="D210" s="43"/>
      <c r="E210" s="59"/>
      <c r="F210" s="41"/>
      <c r="G210" s="110"/>
      <c r="H210" s="40"/>
      <c r="I210" s="40"/>
    </row>
    <row r="211" s="2" customFormat="true" ht="75" hidden="true" customHeight="false" outlineLevel="0" collapsed="false">
      <c r="A211" s="36" t="s">
        <v>469</v>
      </c>
      <c r="B211" s="41" t="s">
        <v>470</v>
      </c>
      <c r="C211" s="41"/>
      <c r="D211" s="43"/>
      <c r="E211" s="59"/>
      <c r="F211" s="41"/>
      <c r="G211" s="110"/>
      <c r="H211" s="40"/>
      <c r="I211" s="40"/>
    </row>
    <row r="212" s="2" customFormat="true" ht="75" hidden="true" customHeight="false" outlineLevel="0" collapsed="false">
      <c r="A212" s="36" t="s">
        <v>471</v>
      </c>
      <c r="B212" s="41" t="s">
        <v>472</v>
      </c>
      <c r="C212" s="41"/>
      <c r="D212" s="43"/>
      <c r="E212" s="59"/>
      <c r="F212" s="41"/>
      <c r="G212" s="110"/>
      <c r="H212" s="40"/>
      <c r="I212" s="40"/>
    </row>
    <row r="213" customFormat="false" ht="60" hidden="false" customHeight="false" outlineLevel="0" collapsed="false">
      <c r="A213" s="48" t="s">
        <v>473</v>
      </c>
      <c r="B213" s="111" t="s">
        <v>474</v>
      </c>
      <c r="C213" s="43" t="s">
        <v>475</v>
      </c>
      <c r="D213" s="42" t="n">
        <v>1</v>
      </c>
      <c r="E213" s="39" t="s">
        <v>226</v>
      </c>
      <c r="F213" s="41" t="s">
        <v>476</v>
      </c>
      <c r="G213" s="42"/>
    </row>
    <row r="214" customFormat="false" ht="105" hidden="false" customHeight="false" outlineLevel="0" collapsed="false">
      <c r="A214" s="32"/>
      <c r="B214" s="38"/>
      <c r="C214" s="43" t="s">
        <v>477</v>
      </c>
      <c r="D214" s="42" t="n">
        <v>1</v>
      </c>
      <c r="E214" s="39" t="s">
        <v>226</v>
      </c>
      <c r="F214" s="41" t="s">
        <v>478</v>
      </c>
      <c r="G214" s="42"/>
    </row>
    <row r="215" customFormat="false" ht="60" hidden="false" customHeight="false" outlineLevel="0" collapsed="false">
      <c r="A215" s="32"/>
      <c r="B215" s="38"/>
      <c r="C215" s="112" t="s">
        <v>479</v>
      </c>
      <c r="D215" s="113" t="n">
        <v>1</v>
      </c>
      <c r="E215" s="75" t="s">
        <v>73</v>
      </c>
      <c r="F215" s="114" t="s">
        <v>480</v>
      </c>
      <c r="G215" s="42"/>
    </row>
    <row r="216" customFormat="false" ht="45" hidden="false" customHeight="false" outlineLevel="0" collapsed="false">
      <c r="A216" s="32"/>
      <c r="B216" s="38"/>
      <c r="C216" s="51" t="s">
        <v>481</v>
      </c>
      <c r="D216" s="113" t="n">
        <v>1</v>
      </c>
      <c r="E216" s="75" t="s">
        <v>73</v>
      </c>
      <c r="F216" s="50" t="s">
        <v>482</v>
      </c>
      <c r="G216" s="42"/>
    </row>
    <row r="217" s="2" customFormat="true" ht="75" hidden="true" customHeight="false" outlineLevel="0" collapsed="false">
      <c r="A217" s="36" t="s">
        <v>483</v>
      </c>
      <c r="B217" s="41" t="s">
        <v>484</v>
      </c>
      <c r="C217" s="51"/>
      <c r="D217" s="113"/>
      <c r="E217" s="75"/>
      <c r="F217" s="50"/>
      <c r="G217" s="42"/>
      <c r="H217" s="40"/>
      <c r="I217" s="40"/>
    </row>
    <row r="218" s="2" customFormat="true" ht="60" hidden="true" customHeight="false" outlineLevel="0" collapsed="false">
      <c r="A218" s="54" t="s">
        <v>485</v>
      </c>
      <c r="B218" s="41" t="s">
        <v>486</v>
      </c>
      <c r="C218" s="51"/>
      <c r="D218" s="113"/>
      <c r="E218" s="75"/>
      <c r="F218" s="50"/>
      <c r="G218" s="42"/>
      <c r="H218" s="40"/>
      <c r="I218" s="40"/>
    </row>
    <row r="219" customFormat="false" ht="21" hidden="false" customHeight="false" outlineLevel="0" collapsed="false">
      <c r="A219" s="32"/>
      <c r="B219" s="33" t="s">
        <v>487</v>
      </c>
      <c r="C219" s="33"/>
      <c r="D219" s="33"/>
      <c r="E219" s="33"/>
      <c r="F219" s="33"/>
      <c r="G219" s="33"/>
      <c r="H219" s="5" t="n">
        <f aca="false">H220+H226+H237+H243+H253+H262+H277</f>
        <v>35</v>
      </c>
      <c r="I219" s="5" t="n">
        <f aca="false">I220+I226+I237+I243+I253+I262+I277</f>
        <v>70</v>
      </c>
    </row>
    <row r="220" customFormat="false" ht="40.35" hidden="false" customHeight="true" outlineLevel="0" collapsed="false">
      <c r="A220" s="66" t="s">
        <v>488</v>
      </c>
      <c r="B220" s="35" t="s">
        <v>489</v>
      </c>
      <c r="C220" s="35"/>
      <c r="D220" s="35"/>
      <c r="E220" s="35"/>
      <c r="F220" s="35"/>
      <c r="G220" s="35"/>
      <c r="H220" s="5" t="n">
        <f aca="false">SUM(D221:D225)</f>
        <v>5</v>
      </c>
      <c r="I220" s="5" t="n">
        <f aca="false">COUNT(D221:D225)*2</f>
        <v>10</v>
      </c>
    </row>
    <row r="221" customFormat="false" ht="47.25" hidden="false" customHeight="false" outlineLevel="0" collapsed="false">
      <c r="A221" s="48" t="s">
        <v>490</v>
      </c>
      <c r="B221" s="81" t="s">
        <v>491</v>
      </c>
      <c r="C221" s="57" t="s">
        <v>492</v>
      </c>
      <c r="D221" s="42" t="n">
        <v>1</v>
      </c>
      <c r="E221" s="39" t="s">
        <v>73</v>
      </c>
      <c r="F221" s="43" t="s">
        <v>493</v>
      </c>
      <c r="G221" s="42"/>
    </row>
    <row r="222" customFormat="false" ht="90" hidden="false" customHeight="false" outlineLevel="0" collapsed="false">
      <c r="A222" s="48"/>
      <c r="B222" s="81"/>
      <c r="C222" s="51" t="s">
        <v>494</v>
      </c>
      <c r="D222" s="42" t="n">
        <v>1</v>
      </c>
      <c r="E222" s="39" t="s">
        <v>73</v>
      </c>
      <c r="F222" s="43" t="s">
        <v>495</v>
      </c>
      <c r="G222" s="42"/>
    </row>
    <row r="223" customFormat="false" ht="60" hidden="false" customHeight="false" outlineLevel="0" collapsed="false">
      <c r="A223" s="48"/>
      <c r="B223" s="81"/>
      <c r="C223" s="57" t="s">
        <v>496</v>
      </c>
      <c r="D223" s="42" t="n">
        <v>1</v>
      </c>
      <c r="E223" s="39" t="s">
        <v>73</v>
      </c>
      <c r="F223" s="43" t="s">
        <v>497</v>
      </c>
      <c r="G223" s="42"/>
    </row>
    <row r="224" customFormat="false" ht="105" hidden="false" customHeight="false" outlineLevel="0" collapsed="false">
      <c r="A224" s="48" t="s">
        <v>498</v>
      </c>
      <c r="B224" s="79" t="s">
        <v>499</v>
      </c>
      <c r="C224" s="57" t="s">
        <v>500</v>
      </c>
      <c r="D224" s="42" t="n">
        <v>1</v>
      </c>
      <c r="E224" s="39" t="s">
        <v>501</v>
      </c>
      <c r="F224" s="41" t="s">
        <v>502</v>
      </c>
      <c r="G224" s="42"/>
    </row>
    <row r="225" customFormat="false" ht="60" hidden="false" customHeight="false" outlineLevel="0" collapsed="false">
      <c r="A225" s="48" t="s">
        <v>503</v>
      </c>
      <c r="B225" s="79" t="s">
        <v>504</v>
      </c>
      <c r="C225" s="41" t="s">
        <v>505</v>
      </c>
      <c r="D225" s="42" t="n">
        <v>1</v>
      </c>
      <c r="E225" s="39" t="s">
        <v>344</v>
      </c>
      <c r="F225" s="43" t="s">
        <v>506</v>
      </c>
      <c r="G225" s="42"/>
    </row>
    <row r="226" customFormat="false" ht="40.35" hidden="false" customHeight="true" outlineLevel="0" collapsed="false">
      <c r="A226" s="66" t="s">
        <v>507</v>
      </c>
      <c r="B226" s="35" t="s">
        <v>508</v>
      </c>
      <c r="C226" s="35"/>
      <c r="D226" s="35"/>
      <c r="E226" s="35"/>
      <c r="F226" s="35"/>
      <c r="G226" s="35"/>
      <c r="H226" s="5" t="n">
        <f aca="false">SUM(D227:D236)</f>
        <v>9</v>
      </c>
      <c r="I226" s="5" t="n">
        <f aca="false">COUNT(D227:D236)*2</f>
        <v>18</v>
      </c>
    </row>
    <row r="227" customFormat="false" ht="47.25" hidden="false" customHeight="true" outlineLevel="0" collapsed="false">
      <c r="A227" s="48" t="s">
        <v>509</v>
      </c>
      <c r="B227" s="79" t="s">
        <v>510</v>
      </c>
      <c r="C227" s="41" t="s">
        <v>511</v>
      </c>
      <c r="D227" s="90" t="n">
        <v>1</v>
      </c>
      <c r="E227" s="39" t="s">
        <v>73</v>
      </c>
      <c r="F227" s="41" t="s">
        <v>512</v>
      </c>
      <c r="G227" s="42"/>
    </row>
    <row r="228" s="2" customFormat="true" ht="31.5" hidden="true" customHeight="true" outlineLevel="0" collapsed="false">
      <c r="A228" s="36" t="s">
        <v>513</v>
      </c>
      <c r="B228" s="81" t="s">
        <v>514</v>
      </c>
      <c r="C228" s="38"/>
      <c r="D228" s="38"/>
      <c r="E228" s="39"/>
      <c r="F228" s="38"/>
      <c r="G228" s="38"/>
      <c r="H228" s="40"/>
      <c r="I228" s="40"/>
    </row>
    <row r="229" customFormat="false" ht="45" hidden="false" customHeight="true" outlineLevel="0" collapsed="false">
      <c r="A229" s="48" t="s">
        <v>515</v>
      </c>
      <c r="B229" s="79" t="s">
        <v>516</v>
      </c>
      <c r="C229" s="41" t="s">
        <v>517</v>
      </c>
      <c r="D229" s="90" t="n">
        <v>1</v>
      </c>
      <c r="E229" s="39" t="s">
        <v>171</v>
      </c>
      <c r="F229" s="43" t="s">
        <v>518</v>
      </c>
      <c r="G229" s="42"/>
    </row>
    <row r="230" customFormat="false" ht="30" hidden="false" customHeight="true" outlineLevel="0" collapsed="false">
      <c r="A230" s="48"/>
      <c r="B230" s="79"/>
      <c r="C230" s="51" t="s">
        <v>519</v>
      </c>
      <c r="D230" s="90" t="n">
        <v>1</v>
      </c>
      <c r="E230" s="39" t="s">
        <v>171</v>
      </c>
      <c r="F230" s="95" t="s">
        <v>520</v>
      </c>
      <c r="G230" s="47"/>
    </row>
    <row r="231" customFormat="false" ht="31.5" hidden="false" customHeight="true" outlineLevel="0" collapsed="false">
      <c r="A231" s="48" t="s">
        <v>521</v>
      </c>
      <c r="B231" s="79" t="s">
        <v>522</v>
      </c>
      <c r="C231" s="75" t="s">
        <v>523</v>
      </c>
      <c r="D231" s="115" t="n">
        <v>1</v>
      </c>
      <c r="E231" s="75" t="s">
        <v>359</v>
      </c>
      <c r="F231" s="116" t="s">
        <v>524</v>
      </c>
      <c r="G231" s="47"/>
    </row>
    <row r="232" customFormat="false" ht="122.25" hidden="false" customHeight="true" outlineLevel="0" collapsed="false">
      <c r="A232" s="48" t="s">
        <v>525</v>
      </c>
      <c r="B232" s="81" t="s">
        <v>526</v>
      </c>
      <c r="C232" s="43" t="s">
        <v>527</v>
      </c>
      <c r="D232" s="90" t="n">
        <v>1</v>
      </c>
      <c r="E232" s="4" t="s">
        <v>73</v>
      </c>
      <c r="F232" s="57" t="s">
        <v>528</v>
      </c>
      <c r="G232" s="42"/>
    </row>
    <row r="233" customFormat="false" ht="47.25" hidden="false" customHeight="true" outlineLevel="0" collapsed="false">
      <c r="A233" s="48"/>
      <c r="B233" s="81"/>
      <c r="C233" s="43" t="s">
        <v>529</v>
      </c>
      <c r="D233" s="90" t="n">
        <v>1</v>
      </c>
      <c r="E233" s="39" t="s">
        <v>530</v>
      </c>
      <c r="F233" s="43" t="s">
        <v>531</v>
      </c>
      <c r="G233" s="42"/>
    </row>
    <row r="234" customFormat="false" ht="45" hidden="false" customHeight="true" outlineLevel="0" collapsed="false">
      <c r="A234" s="48" t="s">
        <v>532</v>
      </c>
      <c r="B234" s="43" t="s">
        <v>533</v>
      </c>
      <c r="C234" s="75" t="s">
        <v>534</v>
      </c>
      <c r="D234" s="115" t="n">
        <v>1</v>
      </c>
      <c r="E234" s="75" t="s">
        <v>73</v>
      </c>
      <c r="F234" s="75" t="s">
        <v>535</v>
      </c>
      <c r="G234" s="42"/>
    </row>
    <row r="235" customFormat="false" ht="63" hidden="false" customHeight="true" outlineLevel="0" collapsed="false">
      <c r="A235" s="48" t="s">
        <v>536</v>
      </c>
      <c r="B235" s="79" t="s">
        <v>537</v>
      </c>
      <c r="C235" s="51" t="s">
        <v>538</v>
      </c>
      <c r="D235" s="90" t="n">
        <v>1</v>
      </c>
      <c r="E235" s="39" t="s">
        <v>359</v>
      </c>
      <c r="F235" s="57" t="s">
        <v>539</v>
      </c>
      <c r="G235" s="42"/>
    </row>
    <row r="236" customFormat="false" ht="47.25" hidden="false" customHeight="true" outlineLevel="0" collapsed="false">
      <c r="A236" s="48" t="s">
        <v>540</v>
      </c>
      <c r="B236" s="79" t="s">
        <v>541</v>
      </c>
      <c r="C236" s="43" t="s">
        <v>542</v>
      </c>
      <c r="D236" s="90" t="n">
        <v>1</v>
      </c>
      <c r="E236" s="39" t="s">
        <v>344</v>
      </c>
      <c r="F236" s="43" t="s">
        <v>543</v>
      </c>
      <c r="G236" s="47"/>
    </row>
    <row r="237" customFormat="false" ht="40.35" hidden="false" customHeight="true" outlineLevel="0" collapsed="false">
      <c r="A237" s="66" t="s">
        <v>544</v>
      </c>
      <c r="B237" s="35" t="s">
        <v>545</v>
      </c>
      <c r="C237" s="35"/>
      <c r="D237" s="35"/>
      <c r="E237" s="35"/>
      <c r="F237" s="35"/>
      <c r="G237" s="35"/>
      <c r="H237" s="5" t="n">
        <f aca="false">SUM(D238:D241)</f>
        <v>4</v>
      </c>
      <c r="I237" s="5" t="n">
        <f aca="false">COUNT(D238:D241)*2</f>
        <v>8</v>
      </c>
    </row>
    <row r="238" customFormat="false" ht="47.25" hidden="false" customHeight="true" outlineLevel="0" collapsed="false">
      <c r="A238" s="48" t="s">
        <v>546</v>
      </c>
      <c r="B238" s="49" t="s">
        <v>547</v>
      </c>
      <c r="C238" s="80" t="s">
        <v>548</v>
      </c>
      <c r="D238" s="100" t="n">
        <v>1</v>
      </c>
      <c r="E238" s="39" t="s">
        <v>171</v>
      </c>
      <c r="F238" s="41" t="s">
        <v>549</v>
      </c>
      <c r="G238" s="42"/>
    </row>
    <row r="239" customFormat="false" ht="52.5" hidden="false" customHeight="true" outlineLevel="0" collapsed="false">
      <c r="A239" s="48" t="s">
        <v>550</v>
      </c>
      <c r="B239" s="49" t="s">
        <v>551</v>
      </c>
      <c r="C239" s="41" t="s">
        <v>552</v>
      </c>
      <c r="D239" s="100" t="n">
        <v>1</v>
      </c>
      <c r="E239" s="39" t="s">
        <v>553</v>
      </c>
      <c r="F239" s="3" t="s">
        <v>554</v>
      </c>
      <c r="G239" s="47"/>
    </row>
    <row r="240" customFormat="false" ht="77.25" hidden="false" customHeight="true" outlineLevel="0" collapsed="false">
      <c r="A240" s="48" t="s">
        <v>555</v>
      </c>
      <c r="B240" s="49" t="s">
        <v>556</v>
      </c>
      <c r="C240" s="41" t="s">
        <v>557</v>
      </c>
      <c r="D240" s="100" t="n">
        <v>1</v>
      </c>
      <c r="E240" s="99" t="s">
        <v>73</v>
      </c>
      <c r="F240" s="41" t="s">
        <v>558</v>
      </c>
      <c r="G240" s="42"/>
    </row>
    <row r="241" customFormat="false" ht="31.5" hidden="false" customHeight="true" outlineLevel="0" collapsed="false">
      <c r="A241" s="48" t="s">
        <v>559</v>
      </c>
      <c r="B241" s="49" t="s">
        <v>560</v>
      </c>
      <c r="C241" s="41" t="s">
        <v>561</v>
      </c>
      <c r="D241" s="100" t="n">
        <v>1</v>
      </c>
      <c r="E241" s="39" t="s">
        <v>171</v>
      </c>
      <c r="F241" s="43" t="s">
        <v>562</v>
      </c>
      <c r="G241" s="42"/>
    </row>
    <row r="242" s="2" customFormat="true" ht="31.5" hidden="true" customHeight="true" outlineLevel="0" collapsed="false">
      <c r="A242" s="36" t="s">
        <v>563</v>
      </c>
      <c r="B242" s="60" t="s">
        <v>564</v>
      </c>
      <c r="C242" s="41"/>
      <c r="D242" s="100"/>
      <c r="E242" s="39"/>
      <c r="F242" s="43"/>
      <c r="G242" s="42"/>
      <c r="H242" s="40"/>
      <c r="I242" s="40"/>
    </row>
    <row r="243" customFormat="false" ht="40.35" hidden="false" customHeight="true" outlineLevel="0" collapsed="false">
      <c r="A243" s="66" t="s">
        <v>565</v>
      </c>
      <c r="B243" s="70" t="s">
        <v>566</v>
      </c>
      <c r="C243" s="70"/>
      <c r="D243" s="70"/>
      <c r="E243" s="70"/>
      <c r="F243" s="70"/>
      <c r="G243" s="70"/>
      <c r="H243" s="5" t="n">
        <f aca="false">SUM(D244:D252)</f>
        <v>8</v>
      </c>
      <c r="I243" s="5" t="n">
        <f aca="false">COUNT(D244:D252)*2</f>
        <v>16</v>
      </c>
    </row>
    <row r="244" customFormat="false" ht="31.5" hidden="false" customHeight="true" outlineLevel="0" collapsed="false">
      <c r="A244" s="48" t="s">
        <v>567</v>
      </c>
      <c r="B244" s="117" t="s">
        <v>568</v>
      </c>
      <c r="C244" s="94" t="s">
        <v>569</v>
      </c>
      <c r="D244" s="74" t="n">
        <v>1</v>
      </c>
      <c r="E244" s="75" t="s">
        <v>171</v>
      </c>
      <c r="F244" s="95" t="s">
        <v>570</v>
      </c>
      <c r="G244" s="42"/>
    </row>
    <row r="245" customFormat="false" ht="45" hidden="false" customHeight="true" outlineLevel="0" collapsed="false">
      <c r="A245" s="48" t="s">
        <v>571</v>
      </c>
      <c r="B245" s="62" t="s">
        <v>572</v>
      </c>
      <c r="C245" s="55" t="s">
        <v>573</v>
      </c>
      <c r="D245" s="42" t="n">
        <v>1</v>
      </c>
      <c r="E245" s="39" t="s">
        <v>171</v>
      </c>
      <c r="F245" s="55" t="s">
        <v>574</v>
      </c>
      <c r="G245" s="42"/>
    </row>
    <row r="246" customFormat="false" ht="45" hidden="false" customHeight="true" outlineLevel="0" collapsed="false">
      <c r="A246" s="48"/>
      <c r="B246" s="62"/>
      <c r="C246" s="57" t="s">
        <v>575</v>
      </c>
      <c r="D246" s="42" t="n">
        <v>1</v>
      </c>
      <c r="E246" s="39" t="s">
        <v>171</v>
      </c>
      <c r="F246" s="57" t="s">
        <v>576</v>
      </c>
      <c r="G246" s="42"/>
    </row>
    <row r="247" customFormat="false" ht="31.5" hidden="false" customHeight="true" outlineLevel="0" collapsed="false">
      <c r="A247" s="48" t="s">
        <v>577</v>
      </c>
      <c r="B247" s="37" t="s">
        <v>578</v>
      </c>
      <c r="C247" s="118" t="s">
        <v>579</v>
      </c>
      <c r="D247" s="42" t="n">
        <v>1</v>
      </c>
      <c r="E247" s="39" t="s">
        <v>171</v>
      </c>
      <c r="F247" s="43" t="s">
        <v>580</v>
      </c>
      <c r="G247" s="42"/>
    </row>
    <row r="248" customFormat="false" ht="31.5" hidden="false" customHeight="true" outlineLevel="0" collapsed="false">
      <c r="A248" s="48"/>
      <c r="B248" s="37"/>
      <c r="C248" s="55" t="s">
        <v>581</v>
      </c>
      <c r="D248" s="42" t="n">
        <v>1</v>
      </c>
      <c r="E248" s="39" t="s">
        <v>171</v>
      </c>
      <c r="F248" s="55" t="s">
        <v>582</v>
      </c>
      <c r="G248" s="42"/>
    </row>
    <row r="249" s="2" customFormat="true" ht="31.5" hidden="true" customHeight="true" outlineLevel="0" collapsed="false">
      <c r="A249" s="36" t="s">
        <v>583</v>
      </c>
      <c r="B249" s="37" t="s">
        <v>584</v>
      </c>
      <c r="C249" s="38"/>
      <c r="D249" s="38"/>
      <c r="E249" s="39"/>
      <c r="F249" s="38"/>
      <c r="G249" s="38"/>
      <c r="H249" s="40"/>
      <c r="I249" s="40"/>
    </row>
    <row r="250" customFormat="false" ht="108" hidden="false" customHeight="true" outlineLevel="0" collapsed="false">
      <c r="A250" s="48"/>
      <c r="B250" s="37"/>
      <c r="C250" s="43" t="s">
        <v>585</v>
      </c>
      <c r="D250" s="38" t="n">
        <v>1</v>
      </c>
      <c r="E250" s="39"/>
      <c r="F250" s="43" t="s">
        <v>586</v>
      </c>
      <c r="G250" s="38"/>
    </row>
    <row r="251" customFormat="false" ht="31.5" hidden="false" customHeight="true" outlineLevel="0" collapsed="false">
      <c r="A251" s="48" t="s">
        <v>587</v>
      </c>
      <c r="B251" s="37" t="s">
        <v>588</v>
      </c>
      <c r="C251" s="41" t="s">
        <v>589</v>
      </c>
      <c r="D251" s="42" t="n">
        <v>1</v>
      </c>
      <c r="E251" s="39" t="s">
        <v>171</v>
      </c>
      <c r="F251" s="43" t="s">
        <v>590</v>
      </c>
      <c r="G251" s="42"/>
    </row>
    <row r="252" customFormat="false" ht="65.25" hidden="false" customHeight="true" outlineLevel="0" collapsed="false">
      <c r="A252" s="48" t="s">
        <v>591</v>
      </c>
      <c r="B252" s="37" t="s">
        <v>592</v>
      </c>
      <c r="C252" s="51" t="s">
        <v>593</v>
      </c>
      <c r="D252" s="90" t="n">
        <v>1</v>
      </c>
      <c r="E252" s="39" t="s">
        <v>171</v>
      </c>
      <c r="F252" s="57" t="s">
        <v>594</v>
      </c>
      <c r="G252" s="47"/>
    </row>
    <row r="253" customFormat="false" ht="40.35" hidden="false" customHeight="true" outlineLevel="0" collapsed="false">
      <c r="A253" s="66" t="s">
        <v>595</v>
      </c>
      <c r="B253" s="70" t="s">
        <v>596</v>
      </c>
      <c r="C253" s="70"/>
      <c r="D253" s="70"/>
      <c r="E253" s="70"/>
      <c r="F253" s="70"/>
      <c r="G253" s="70"/>
      <c r="H253" s="5" t="n">
        <f aca="false">SUM(D254:D257)</f>
        <v>4</v>
      </c>
      <c r="I253" s="5" t="n">
        <f aca="false">COUNT(D254:D257)*2</f>
        <v>8</v>
      </c>
    </row>
    <row r="254" customFormat="false" ht="47.25" hidden="false" customHeight="true" outlineLevel="0" collapsed="false">
      <c r="A254" s="48" t="s">
        <v>597</v>
      </c>
      <c r="B254" s="37" t="s">
        <v>598</v>
      </c>
      <c r="C254" s="57" t="s">
        <v>599</v>
      </c>
      <c r="D254" s="42" t="n">
        <v>1</v>
      </c>
      <c r="E254" s="39" t="s">
        <v>344</v>
      </c>
      <c r="F254" s="43" t="s">
        <v>600</v>
      </c>
      <c r="G254" s="42"/>
    </row>
    <row r="255" customFormat="false" ht="47.25" hidden="false" customHeight="true" outlineLevel="0" collapsed="false">
      <c r="A255" s="48" t="s">
        <v>601</v>
      </c>
      <c r="B255" s="37" t="s">
        <v>602</v>
      </c>
      <c r="C255" s="41" t="s">
        <v>603</v>
      </c>
      <c r="D255" s="42" t="n">
        <v>1</v>
      </c>
      <c r="E255" s="39" t="s">
        <v>344</v>
      </c>
      <c r="F255" s="43" t="s">
        <v>604</v>
      </c>
      <c r="G255" s="42"/>
    </row>
    <row r="256" customFormat="false" ht="47.25" hidden="false" customHeight="true" outlineLevel="0" collapsed="false">
      <c r="A256" s="48"/>
      <c r="B256" s="37"/>
      <c r="C256" s="57" t="s">
        <v>605</v>
      </c>
      <c r="D256" s="42" t="n">
        <v>1</v>
      </c>
      <c r="E256" s="39" t="s">
        <v>344</v>
      </c>
      <c r="F256" s="43" t="s">
        <v>606</v>
      </c>
      <c r="G256" s="42"/>
    </row>
    <row r="257" customFormat="false" ht="45" hidden="false" customHeight="true" outlineLevel="0" collapsed="false">
      <c r="A257" s="48" t="s">
        <v>607</v>
      </c>
      <c r="B257" s="69" t="s">
        <v>608</v>
      </c>
      <c r="C257" s="57" t="s">
        <v>609</v>
      </c>
      <c r="D257" s="42" t="n">
        <v>1</v>
      </c>
      <c r="E257" s="39" t="s">
        <v>171</v>
      </c>
      <c r="F257" s="3" t="s">
        <v>610</v>
      </c>
      <c r="G257" s="42"/>
    </row>
    <row r="258" s="2" customFormat="true" ht="40.35" hidden="true" customHeight="true" outlineLevel="0" collapsed="false">
      <c r="A258" s="119" t="s">
        <v>611</v>
      </c>
      <c r="B258" s="35" t="s">
        <v>612</v>
      </c>
      <c r="C258" s="35"/>
      <c r="D258" s="35"/>
      <c r="E258" s="35"/>
      <c r="F258" s="35"/>
      <c r="G258" s="35"/>
      <c r="H258" s="40"/>
      <c r="I258" s="40"/>
    </row>
    <row r="259" s="2" customFormat="true" ht="47.25" hidden="true" customHeight="true" outlineLevel="0" collapsed="false">
      <c r="A259" s="120" t="s">
        <v>613</v>
      </c>
      <c r="B259" s="79" t="s">
        <v>614</v>
      </c>
      <c r="C259" s="38"/>
      <c r="D259" s="38"/>
      <c r="E259" s="39"/>
      <c r="F259" s="38"/>
      <c r="G259" s="38"/>
      <c r="H259" s="40"/>
      <c r="I259" s="40"/>
    </row>
    <row r="260" s="2" customFormat="true" ht="47.25" hidden="true" customHeight="true" outlineLevel="0" collapsed="false">
      <c r="A260" s="120" t="s">
        <v>615</v>
      </c>
      <c r="B260" s="79" t="s">
        <v>616</v>
      </c>
      <c r="C260" s="38"/>
      <c r="D260" s="38"/>
      <c r="E260" s="39"/>
      <c r="F260" s="38"/>
      <c r="G260" s="38"/>
      <c r="H260" s="40"/>
      <c r="I260" s="40"/>
    </row>
    <row r="261" s="2" customFormat="true" ht="60" hidden="true" customHeight="true" outlineLevel="0" collapsed="false">
      <c r="A261" s="120" t="s">
        <v>617</v>
      </c>
      <c r="B261" s="57" t="s">
        <v>618</v>
      </c>
      <c r="D261" s="38"/>
      <c r="E261" s="39"/>
      <c r="F261" s="38"/>
      <c r="G261" s="38"/>
      <c r="H261" s="40"/>
      <c r="I261" s="40"/>
    </row>
    <row r="262" customFormat="false" ht="40.35" hidden="false" customHeight="true" outlineLevel="0" collapsed="false">
      <c r="A262" s="66" t="s">
        <v>619</v>
      </c>
      <c r="B262" s="35" t="s">
        <v>620</v>
      </c>
      <c r="C262" s="35"/>
      <c r="D262" s="35"/>
      <c r="E262" s="35"/>
      <c r="F262" s="35"/>
      <c r="G262" s="35"/>
      <c r="H262" s="5" t="n">
        <f aca="false">SUM(D263:D266)</f>
        <v>4</v>
      </c>
      <c r="I262" s="5" t="n">
        <f aca="false">COUNT(D263:D266)*2</f>
        <v>8</v>
      </c>
    </row>
    <row r="263" customFormat="false" ht="45.75" hidden="false" customHeight="true" outlineLevel="0" collapsed="false">
      <c r="A263" s="48" t="s">
        <v>621</v>
      </c>
      <c r="B263" s="79" t="s">
        <v>622</v>
      </c>
      <c r="C263" s="41" t="s">
        <v>623</v>
      </c>
      <c r="D263" s="113" t="n">
        <v>1</v>
      </c>
      <c r="E263" s="39" t="s">
        <v>359</v>
      </c>
      <c r="F263" s="43" t="s">
        <v>624</v>
      </c>
      <c r="G263" s="42"/>
    </row>
    <row r="264" customFormat="false" ht="30.75" hidden="false" customHeight="true" outlineLevel="0" collapsed="false">
      <c r="A264" s="48"/>
      <c r="B264" s="79"/>
      <c r="C264" s="43" t="s">
        <v>625</v>
      </c>
      <c r="D264" s="113" t="n">
        <v>1</v>
      </c>
      <c r="E264" s="39" t="s">
        <v>359</v>
      </c>
      <c r="F264" s="43" t="s">
        <v>626</v>
      </c>
      <c r="G264" s="42"/>
    </row>
    <row r="265" customFormat="false" ht="47.25" hidden="false" customHeight="true" outlineLevel="0" collapsed="false">
      <c r="A265" s="48" t="s">
        <v>627</v>
      </c>
      <c r="B265" s="79" t="s">
        <v>628</v>
      </c>
      <c r="C265" s="43" t="s">
        <v>629</v>
      </c>
      <c r="D265" s="113" t="n">
        <v>1</v>
      </c>
      <c r="E265" s="39" t="s">
        <v>359</v>
      </c>
      <c r="F265" s="43" t="s">
        <v>630</v>
      </c>
      <c r="G265" s="42"/>
    </row>
    <row r="266" customFormat="false" ht="75.75" hidden="false" customHeight="true" outlineLevel="0" collapsed="false">
      <c r="A266" s="48" t="s">
        <v>631</v>
      </c>
      <c r="B266" s="57" t="s">
        <v>632</v>
      </c>
      <c r="C266" s="41" t="s">
        <v>633</v>
      </c>
      <c r="D266" s="113" t="n">
        <v>1</v>
      </c>
      <c r="E266" s="39" t="s">
        <v>73</v>
      </c>
      <c r="F266" s="121" t="s">
        <v>634</v>
      </c>
      <c r="G266" s="42"/>
    </row>
    <row r="267" s="2" customFormat="true" ht="40.35" hidden="true" customHeight="true" outlineLevel="0" collapsed="false">
      <c r="A267" s="119" t="s">
        <v>635</v>
      </c>
      <c r="B267" s="35" t="s">
        <v>636</v>
      </c>
      <c r="C267" s="35"/>
      <c r="D267" s="35"/>
      <c r="E267" s="35"/>
      <c r="F267" s="35"/>
      <c r="G267" s="35"/>
      <c r="H267" s="40"/>
      <c r="I267" s="40"/>
    </row>
    <row r="268" s="2" customFormat="true" ht="47.25" hidden="true" customHeight="true" outlineLevel="0" collapsed="false">
      <c r="A268" s="36" t="s">
        <v>637</v>
      </c>
      <c r="B268" s="79" t="s">
        <v>638</v>
      </c>
      <c r="C268" s="38"/>
      <c r="D268" s="38"/>
      <c r="E268" s="39"/>
      <c r="F268" s="38"/>
      <c r="G268" s="38"/>
      <c r="H268" s="40"/>
      <c r="I268" s="40"/>
    </row>
    <row r="269" s="2" customFormat="true" ht="47.25" hidden="true" customHeight="true" outlineLevel="0" collapsed="false">
      <c r="A269" s="36" t="s">
        <v>639</v>
      </c>
      <c r="B269" s="37" t="s">
        <v>640</v>
      </c>
      <c r="C269" s="38"/>
      <c r="D269" s="38"/>
      <c r="E269" s="39"/>
      <c r="F269" s="38"/>
      <c r="G269" s="38"/>
      <c r="H269" s="40"/>
      <c r="I269" s="40"/>
    </row>
    <row r="270" s="2" customFormat="true" ht="40.35" hidden="true" customHeight="true" outlineLevel="0" collapsed="false">
      <c r="A270" s="122" t="s">
        <v>641</v>
      </c>
      <c r="B270" s="35" t="s">
        <v>642</v>
      </c>
      <c r="C270" s="35"/>
      <c r="D270" s="35"/>
      <c r="E270" s="35"/>
      <c r="F270" s="35"/>
      <c r="G270" s="35"/>
      <c r="H270" s="40"/>
      <c r="I270" s="40"/>
    </row>
    <row r="271" s="2" customFormat="true" ht="31.5" hidden="true" customHeight="true" outlineLevel="0" collapsed="false">
      <c r="A271" s="36" t="s">
        <v>643</v>
      </c>
      <c r="B271" s="79" t="s">
        <v>644</v>
      </c>
      <c r="C271" s="38"/>
      <c r="D271" s="38"/>
      <c r="E271" s="39"/>
      <c r="F271" s="38"/>
      <c r="G271" s="38"/>
      <c r="H271" s="40"/>
      <c r="I271" s="40"/>
    </row>
    <row r="272" s="2" customFormat="true" ht="47.25" hidden="true" customHeight="true" outlineLevel="0" collapsed="false">
      <c r="A272" s="36" t="s">
        <v>645</v>
      </c>
      <c r="B272" s="79" t="s">
        <v>646</v>
      </c>
      <c r="C272" s="38"/>
      <c r="D272" s="38"/>
      <c r="E272" s="39"/>
      <c r="F272" s="38"/>
      <c r="G272" s="38"/>
      <c r="H272" s="40"/>
      <c r="I272" s="40"/>
    </row>
    <row r="273" s="2" customFormat="true" ht="40.35" hidden="true" customHeight="true" outlineLevel="0" collapsed="false">
      <c r="A273" s="119" t="s">
        <v>647</v>
      </c>
      <c r="B273" s="35" t="s">
        <v>648</v>
      </c>
      <c r="C273" s="35"/>
      <c r="D273" s="35"/>
      <c r="E273" s="35"/>
      <c r="F273" s="35"/>
      <c r="G273" s="35"/>
      <c r="H273" s="40"/>
      <c r="I273" s="40"/>
    </row>
    <row r="274" s="2" customFormat="true" ht="47.25" hidden="true" customHeight="true" outlineLevel="0" collapsed="false">
      <c r="A274" s="36" t="s">
        <v>649</v>
      </c>
      <c r="B274" s="79" t="s">
        <v>650</v>
      </c>
      <c r="C274" s="38"/>
      <c r="D274" s="38"/>
      <c r="E274" s="39"/>
      <c r="F274" s="38"/>
      <c r="G274" s="38"/>
      <c r="H274" s="40"/>
      <c r="I274" s="40"/>
    </row>
    <row r="275" s="2" customFormat="true" ht="47.25" hidden="true" customHeight="true" outlineLevel="0" collapsed="false">
      <c r="A275" s="36" t="s">
        <v>651</v>
      </c>
      <c r="B275" s="79" t="s">
        <v>652</v>
      </c>
      <c r="C275" s="38"/>
      <c r="D275" s="38"/>
      <c r="E275" s="39"/>
      <c r="F275" s="38"/>
      <c r="G275" s="38"/>
      <c r="H275" s="40"/>
      <c r="I275" s="40"/>
    </row>
    <row r="276" s="2" customFormat="true" ht="47.25" hidden="true" customHeight="true" outlineLevel="0" collapsed="false">
      <c r="A276" s="36" t="s">
        <v>653</v>
      </c>
      <c r="B276" s="81" t="s">
        <v>654</v>
      </c>
      <c r="C276" s="38"/>
      <c r="D276" s="38"/>
      <c r="E276" s="39"/>
      <c r="F276" s="38"/>
      <c r="G276" s="38"/>
      <c r="H276" s="40"/>
      <c r="I276" s="40"/>
    </row>
    <row r="277" customFormat="false" ht="40.35" hidden="false" customHeight="true" outlineLevel="0" collapsed="false">
      <c r="A277" s="66" t="s">
        <v>655</v>
      </c>
      <c r="B277" s="35" t="s">
        <v>656</v>
      </c>
      <c r="C277" s="35"/>
      <c r="D277" s="35"/>
      <c r="E277" s="35"/>
      <c r="F277" s="35"/>
      <c r="G277" s="35"/>
      <c r="H277" s="5" t="n">
        <f aca="false">SUM(D280:D280)</f>
        <v>1</v>
      </c>
      <c r="I277" s="5" t="n">
        <f aca="false">COUNT(D280:D280)*2</f>
        <v>2</v>
      </c>
    </row>
    <row r="278" s="2" customFormat="true" ht="57" hidden="true" customHeight="true" outlineLevel="0" collapsed="false">
      <c r="A278" s="36" t="s">
        <v>657</v>
      </c>
      <c r="B278" s="123" t="s">
        <v>658</v>
      </c>
      <c r="C278" s="123"/>
      <c r="D278" s="123"/>
      <c r="E278" s="123"/>
      <c r="F278" s="123"/>
      <c r="G278" s="123"/>
      <c r="H278" s="40"/>
      <c r="I278" s="40"/>
    </row>
    <row r="279" s="2" customFormat="true" ht="63" hidden="true" customHeight="true" outlineLevel="0" collapsed="false">
      <c r="A279" s="36" t="s">
        <v>659</v>
      </c>
      <c r="B279" s="123" t="s">
        <v>660</v>
      </c>
      <c r="C279" s="123"/>
      <c r="D279" s="123"/>
      <c r="E279" s="123"/>
      <c r="F279" s="123"/>
      <c r="G279" s="123"/>
      <c r="H279" s="40"/>
      <c r="I279" s="40"/>
    </row>
    <row r="280" customFormat="false" ht="63" hidden="false" customHeight="true" outlineLevel="0" collapsed="false">
      <c r="A280" s="48" t="s">
        <v>661</v>
      </c>
      <c r="B280" s="49" t="s">
        <v>662</v>
      </c>
      <c r="C280" s="55" t="s">
        <v>663</v>
      </c>
      <c r="D280" s="42" t="n">
        <v>1</v>
      </c>
      <c r="E280" s="39" t="s">
        <v>171</v>
      </c>
      <c r="F280" s="41" t="s">
        <v>664</v>
      </c>
      <c r="G280" s="42"/>
    </row>
    <row r="281" s="2" customFormat="true" ht="63" hidden="true" customHeight="true" outlineLevel="0" collapsed="false">
      <c r="A281" s="119" t="s">
        <v>665</v>
      </c>
      <c r="B281" s="35" t="s">
        <v>666</v>
      </c>
      <c r="C281" s="35"/>
      <c r="D281" s="35"/>
      <c r="E281" s="35"/>
      <c r="F281" s="35"/>
      <c r="G281" s="35"/>
      <c r="H281" s="40"/>
      <c r="I281" s="40"/>
    </row>
    <row r="282" s="2" customFormat="true" ht="63" hidden="true" customHeight="true" outlineLevel="0" collapsed="false">
      <c r="A282" s="36" t="s">
        <v>667</v>
      </c>
      <c r="B282" s="124" t="s">
        <v>668</v>
      </c>
      <c r="C282" s="105"/>
      <c r="D282" s="42"/>
      <c r="E282" s="39"/>
      <c r="F282" s="43"/>
      <c r="G282" s="42"/>
      <c r="H282" s="40"/>
      <c r="I282" s="40"/>
    </row>
    <row r="283" s="2" customFormat="true" ht="30" hidden="true" customHeight="true" outlineLevel="0" collapsed="false">
      <c r="A283" s="36" t="s">
        <v>669</v>
      </c>
      <c r="B283" s="124" t="s">
        <v>670</v>
      </c>
      <c r="C283" s="38"/>
      <c r="D283" s="38"/>
      <c r="E283" s="39"/>
      <c r="F283" s="38"/>
      <c r="G283" s="38"/>
      <c r="H283" s="40"/>
      <c r="I283" s="40"/>
    </row>
    <row r="284" customFormat="false" ht="18.75" hidden="false" customHeight="true" outlineLevel="0" collapsed="false">
      <c r="A284" s="32"/>
      <c r="B284" s="33" t="s">
        <v>671</v>
      </c>
      <c r="C284" s="33"/>
      <c r="D284" s="33"/>
      <c r="E284" s="33"/>
      <c r="F284" s="33"/>
      <c r="G284" s="33"/>
      <c r="H284" s="5" t="n">
        <f aca="false">H290+H293+H298+H303+H306+H310+H319+H338+H344+H348+H361+H374+H396+H408+H428</f>
        <v>84</v>
      </c>
      <c r="I284" s="5" t="n">
        <f aca="false">I290+I293+I298+I303+I306+I310+I319+I338+I344+I348+I361+I374+I396+I408+I428</f>
        <v>168</v>
      </c>
    </row>
    <row r="285" s="2" customFormat="true" ht="40.35" hidden="true" customHeight="true" outlineLevel="0" collapsed="false">
      <c r="A285" s="119" t="s">
        <v>672</v>
      </c>
      <c r="B285" s="35" t="s">
        <v>673</v>
      </c>
      <c r="C285" s="35"/>
      <c r="D285" s="35"/>
      <c r="E285" s="35"/>
      <c r="F285" s="35"/>
      <c r="G285" s="35"/>
      <c r="H285" s="40"/>
      <c r="I285" s="40"/>
    </row>
    <row r="286" s="2" customFormat="true" ht="31.5" hidden="true" customHeight="true" outlineLevel="0" collapsed="false">
      <c r="A286" s="36" t="s">
        <v>674</v>
      </c>
      <c r="B286" s="37" t="s">
        <v>675</v>
      </c>
      <c r="C286" s="43"/>
      <c r="D286" s="38"/>
      <c r="E286" s="39"/>
      <c r="F286" s="38"/>
      <c r="G286" s="38"/>
      <c r="H286" s="40"/>
      <c r="I286" s="40"/>
    </row>
    <row r="287" s="2" customFormat="true" ht="63" hidden="true" customHeight="true" outlineLevel="0" collapsed="false">
      <c r="A287" s="36" t="s">
        <v>676</v>
      </c>
      <c r="B287" s="37" t="s">
        <v>677</v>
      </c>
      <c r="C287" s="79"/>
      <c r="D287" s="38"/>
      <c r="E287" s="39"/>
      <c r="F287" s="38"/>
      <c r="G287" s="38"/>
      <c r="H287" s="40"/>
      <c r="I287" s="40"/>
    </row>
    <row r="288" s="2" customFormat="true" ht="31.5" hidden="true" customHeight="true" outlineLevel="0" collapsed="false">
      <c r="A288" s="36" t="s">
        <v>678</v>
      </c>
      <c r="B288" s="37" t="s">
        <v>679</v>
      </c>
      <c r="C288" s="38"/>
      <c r="D288" s="38"/>
      <c r="E288" s="39"/>
      <c r="F288" s="38"/>
      <c r="G288" s="38"/>
      <c r="H288" s="40"/>
      <c r="I288" s="40"/>
    </row>
    <row r="289" s="2" customFormat="true" ht="47.25" hidden="true" customHeight="true" outlineLevel="0" collapsed="false">
      <c r="A289" s="36" t="s">
        <v>680</v>
      </c>
      <c r="B289" s="37" t="s">
        <v>681</v>
      </c>
      <c r="C289" s="38"/>
      <c r="D289" s="38"/>
      <c r="E289" s="39"/>
      <c r="F289" s="38"/>
      <c r="G289" s="38"/>
      <c r="H289" s="40"/>
      <c r="I289" s="40"/>
    </row>
    <row r="290" customFormat="false" ht="40.35" hidden="false" customHeight="true" outlineLevel="0" collapsed="false">
      <c r="A290" s="66" t="s">
        <v>682</v>
      </c>
      <c r="B290" s="35" t="s">
        <v>683</v>
      </c>
      <c r="C290" s="35"/>
      <c r="D290" s="35"/>
      <c r="E290" s="35"/>
      <c r="F290" s="35"/>
      <c r="G290" s="35"/>
      <c r="H290" s="5" t="n">
        <f aca="false">SUM(D291)</f>
        <v>1</v>
      </c>
      <c r="I290" s="5" t="n">
        <f aca="false">COUNT(D291)*2</f>
        <v>2</v>
      </c>
    </row>
    <row r="291" customFormat="false" ht="45" hidden="false" customHeight="true" outlineLevel="0" collapsed="false">
      <c r="A291" s="48" t="s">
        <v>684</v>
      </c>
      <c r="B291" s="79" t="s">
        <v>685</v>
      </c>
      <c r="C291" s="41" t="s">
        <v>686</v>
      </c>
      <c r="D291" s="125" t="n">
        <v>1</v>
      </c>
      <c r="E291" s="126" t="s">
        <v>530</v>
      </c>
      <c r="F291" s="44" t="s">
        <v>687</v>
      </c>
      <c r="G291" s="42"/>
    </row>
    <row r="292" s="2" customFormat="true" ht="31.5" hidden="true" customHeight="true" outlineLevel="0" collapsed="false">
      <c r="A292" s="36" t="s">
        <v>688</v>
      </c>
      <c r="B292" s="79" t="s">
        <v>689</v>
      </c>
      <c r="C292" s="38"/>
      <c r="D292" s="38"/>
      <c r="E292" s="39"/>
      <c r="F292" s="38"/>
      <c r="G292" s="38"/>
      <c r="H292" s="40"/>
      <c r="I292" s="40"/>
    </row>
    <row r="293" customFormat="false" ht="40.35" hidden="false" customHeight="true" outlineLevel="0" collapsed="false">
      <c r="A293" s="66" t="s">
        <v>690</v>
      </c>
      <c r="B293" s="35" t="s">
        <v>691</v>
      </c>
      <c r="C293" s="35"/>
      <c r="D293" s="35"/>
      <c r="E293" s="35"/>
      <c r="F293" s="35"/>
      <c r="G293" s="35"/>
      <c r="H293" s="5" t="n">
        <f aca="false">SUM(D294)</f>
        <v>1</v>
      </c>
      <c r="I293" s="5" t="n">
        <f aca="false">COUNT(D294)*2</f>
        <v>2</v>
      </c>
    </row>
    <row r="294" customFormat="false" ht="78" hidden="false" customHeight="true" outlineLevel="0" collapsed="false">
      <c r="A294" s="48" t="s">
        <v>692</v>
      </c>
      <c r="B294" s="79" t="s">
        <v>693</v>
      </c>
      <c r="C294" s="41" t="s">
        <v>694</v>
      </c>
      <c r="D294" s="42" t="n">
        <v>1</v>
      </c>
      <c r="E294" s="126" t="s">
        <v>73</v>
      </c>
      <c r="F294" s="43" t="s">
        <v>695</v>
      </c>
      <c r="G294" s="42"/>
    </row>
    <row r="295" s="2" customFormat="true" ht="63" hidden="true" customHeight="true" outlineLevel="0" collapsed="false">
      <c r="A295" s="36" t="s">
        <v>696</v>
      </c>
      <c r="B295" s="43" t="s">
        <v>697</v>
      </c>
      <c r="C295" s="79"/>
      <c r="D295" s="38"/>
      <c r="E295" s="39"/>
      <c r="F295" s="38"/>
      <c r="G295" s="38"/>
      <c r="H295" s="40"/>
      <c r="I295" s="40"/>
    </row>
    <row r="296" s="2" customFormat="true" ht="47.25" hidden="true" customHeight="true" outlineLevel="0" collapsed="false">
      <c r="A296" s="127"/>
      <c r="B296" s="79"/>
      <c r="C296" s="78"/>
      <c r="D296" s="38"/>
      <c r="E296" s="39"/>
      <c r="F296" s="38"/>
      <c r="G296" s="38"/>
      <c r="H296" s="40"/>
      <c r="I296" s="40"/>
    </row>
    <row r="297" s="2" customFormat="true" ht="47.25" hidden="true" customHeight="true" outlineLevel="0" collapsed="false">
      <c r="A297" s="36" t="s">
        <v>698</v>
      </c>
      <c r="B297" s="79" t="s">
        <v>699</v>
      </c>
      <c r="C297" s="38"/>
      <c r="D297" s="38"/>
      <c r="E297" s="39"/>
      <c r="F297" s="38"/>
      <c r="G297" s="38"/>
      <c r="H297" s="40"/>
      <c r="I297" s="40"/>
    </row>
    <row r="298" customFormat="false" ht="40.35" hidden="false" customHeight="true" outlineLevel="0" collapsed="false">
      <c r="A298" s="66" t="s">
        <v>700</v>
      </c>
      <c r="B298" s="35" t="s">
        <v>701</v>
      </c>
      <c r="C298" s="35"/>
      <c r="D298" s="35"/>
      <c r="E298" s="35"/>
      <c r="F298" s="35"/>
      <c r="G298" s="35"/>
      <c r="H298" s="5" t="n">
        <f aca="false">SUM(D299:D302)</f>
        <v>3</v>
      </c>
      <c r="I298" s="5" t="n">
        <f aca="false">COUNT(D299:D302)*2</f>
        <v>6</v>
      </c>
    </row>
    <row r="299" customFormat="false" ht="45.75" hidden="false" customHeight="true" outlineLevel="0" collapsed="false">
      <c r="A299" s="48" t="s">
        <v>702</v>
      </c>
      <c r="B299" s="37" t="s">
        <v>703</v>
      </c>
      <c r="C299" s="57" t="s">
        <v>704</v>
      </c>
      <c r="D299" s="90" t="n">
        <v>1</v>
      </c>
      <c r="E299" s="39" t="s">
        <v>344</v>
      </c>
      <c r="F299" s="57" t="s">
        <v>705</v>
      </c>
      <c r="G299" s="42"/>
    </row>
    <row r="300" customFormat="false" ht="47.25" hidden="false" customHeight="true" outlineLevel="0" collapsed="false">
      <c r="A300" s="48" t="s">
        <v>706</v>
      </c>
      <c r="B300" s="37" t="s">
        <v>707</v>
      </c>
      <c r="C300" s="57" t="s">
        <v>708</v>
      </c>
      <c r="D300" s="90" t="n">
        <v>1</v>
      </c>
      <c r="E300" s="39" t="s">
        <v>73</v>
      </c>
      <c r="F300" s="57" t="s">
        <v>709</v>
      </c>
      <c r="G300" s="42"/>
    </row>
    <row r="301" s="2" customFormat="true" ht="15.75" hidden="true" customHeight="true" outlineLevel="0" collapsed="false">
      <c r="A301" s="36" t="s">
        <v>710</v>
      </c>
      <c r="B301" s="37" t="s">
        <v>711</v>
      </c>
      <c r="C301" s="38"/>
      <c r="D301" s="38"/>
      <c r="E301" s="39"/>
      <c r="F301" s="38"/>
      <c r="G301" s="38"/>
      <c r="H301" s="40"/>
      <c r="I301" s="40"/>
    </row>
    <row r="302" customFormat="false" ht="39.95" hidden="false" customHeight="true" outlineLevel="0" collapsed="false">
      <c r="A302" s="48" t="s">
        <v>712</v>
      </c>
      <c r="B302" s="37" t="s">
        <v>713</v>
      </c>
      <c r="C302" s="37" t="s">
        <v>714</v>
      </c>
      <c r="D302" s="90" t="n">
        <v>1</v>
      </c>
      <c r="E302" s="39" t="s">
        <v>530</v>
      </c>
      <c r="F302" s="57" t="s">
        <v>715</v>
      </c>
      <c r="G302" s="42"/>
    </row>
    <row r="303" customFormat="false" ht="40.35" hidden="false" customHeight="true" outlineLevel="0" collapsed="false">
      <c r="A303" s="66" t="s">
        <v>716</v>
      </c>
      <c r="B303" s="35" t="s">
        <v>717</v>
      </c>
      <c r="C303" s="35"/>
      <c r="D303" s="35"/>
      <c r="E303" s="35"/>
      <c r="F303" s="35"/>
      <c r="G303" s="35"/>
      <c r="H303" s="5" t="n">
        <f aca="false">SUM(D304:D305)</f>
        <v>2</v>
      </c>
      <c r="I303" s="5" t="n">
        <f aca="false">COUNT(D304:D305)*2</f>
        <v>4</v>
      </c>
    </row>
    <row r="304" customFormat="false" ht="56.1" hidden="false" customHeight="true" outlineLevel="0" collapsed="false">
      <c r="A304" s="48" t="s">
        <v>718</v>
      </c>
      <c r="B304" s="57" t="s">
        <v>719</v>
      </c>
      <c r="C304" s="128" t="s">
        <v>720</v>
      </c>
      <c r="D304" s="42" t="n">
        <v>1</v>
      </c>
      <c r="E304" s="39" t="s">
        <v>344</v>
      </c>
      <c r="F304" s="43" t="s">
        <v>721</v>
      </c>
      <c r="G304" s="42"/>
    </row>
    <row r="305" customFormat="false" ht="30" hidden="false" customHeight="true" outlineLevel="0" collapsed="false">
      <c r="A305" s="48" t="s">
        <v>722</v>
      </c>
      <c r="B305" s="57" t="s">
        <v>723</v>
      </c>
      <c r="C305" s="57" t="s">
        <v>724</v>
      </c>
      <c r="D305" s="42" t="n">
        <v>1</v>
      </c>
      <c r="E305" s="39" t="s">
        <v>344</v>
      </c>
      <c r="F305" s="41" t="s">
        <v>725</v>
      </c>
      <c r="G305" s="42"/>
    </row>
    <row r="306" customFormat="false" ht="40.35" hidden="false" customHeight="true" outlineLevel="0" collapsed="false">
      <c r="A306" s="66" t="s">
        <v>726</v>
      </c>
      <c r="B306" s="35" t="s">
        <v>727</v>
      </c>
      <c r="C306" s="35"/>
      <c r="D306" s="35"/>
      <c r="E306" s="35"/>
      <c r="F306" s="35"/>
      <c r="G306" s="35"/>
      <c r="H306" s="5" t="n">
        <f aca="false">SUM(D307:D309)</f>
        <v>3</v>
      </c>
      <c r="I306" s="5" t="n">
        <f aca="false">COUNT(D307:D309)*2</f>
        <v>6</v>
      </c>
    </row>
    <row r="307" customFormat="false" ht="30" hidden="false" customHeight="true" outlineLevel="0" collapsed="false">
      <c r="A307" s="48" t="s">
        <v>728</v>
      </c>
      <c r="B307" s="129" t="s">
        <v>729</v>
      </c>
      <c r="C307" s="41" t="s">
        <v>730</v>
      </c>
      <c r="D307" s="42" t="n">
        <v>1</v>
      </c>
      <c r="E307" s="39" t="s">
        <v>731</v>
      </c>
      <c r="F307" s="43" t="s">
        <v>732</v>
      </c>
      <c r="G307" s="42"/>
    </row>
    <row r="308" customFormat="false" ht="30" hidden="false" customHeight="true" outlineLevel="0" collapsed="false">
      <c r="A308" s="48" t="s">
        <v>733</v>
      </c>
      <c r="B308" s="129" t="s">
        <v>734</v>
      </c>
      <c r="C308" s="57" t="s">
        <v>735</v>
      </c>
      <c r="D308" s="42" t="n">
        <v>1</v>
      </c>
      <c r="E308" s="39" t="s">
        <v>73</v>
      </c>
      <c r="F308" s="43" t="s">
        <v>736</v>
      </c>
      <c r="G308" s="42"/>
    </row>
    <row r="309" customFormat="false" ht="30" hidden="false" customHeight="true" outlineLevel="0" collapsed="false">
      <c r="A309" s="48"/>
      <c r="B309" s="129"/>
      <c r="C309" s="57" t="s">
        <v>737</v>
      </c>
      <c r="D309" s="42" t="n">
        <v>1</v>
      </c>
      <c r="E309" s="39" t="s">
        <v>731</v>
      </c>
      <c r="F309" s="43" t="s">
        <v>736</v>
      </c>
      <c r="G309" s="42"/>
    </row>
    <row r="310" customFormat="false" ht="40.35" hidden="false" customHeight="true" outlineLevel="0" collapsed="false">
      <c r="A310" s="66" t="s">
        <v>738</v>
      </c>
      <c r="B310" s="35" t="s">
        <v>739</v>
      </c>
      <c r="C310" s="35"/>
      <c r="D310" s="35"/>
      <c r="E310" s="35"/>
      <c r="F310" s="35"/>
      <c r="G310" s="35"/>
      <c r="H310" s="5" t="n">
        <f aca="false">SUM(D311:D317)</f>
        <v>7</v>
      </c>
      <c r="I310" s="5" t="n">
        <f aca="false">COUNT(D311:D317)*2</f>
        <v>14</v>
      </c>
    </row>
    <row r="311" customFormat="false" ht="60" hidden="false" customHeight="true" outlineLevel="0" collapsed="false">
      <c r="A311" s="48" t="s">
        <v>740</v>
      </c>
      <c r="B311" s="62" t="s">
        <v>741</v>
      </c>
      <c r="C311" s="130" t="s">
        <v>742</v>
      </c>
      <c r="D311" s="42" t="n">
        <v>1</v>
      </c>
      <c r="E311" s="131" t="s">
        <v>80</v>
      </c>
      <c r="F311" s="57" t="s">
        <v>743</v>
      </c>
      <c r="G311" s="42"/>
    </row>
    <row r="312" customFormat="false" ht="110.1" hidden="false" customHeight="true" outlineLevel="0" collapsed="false">
      <c r="A312" s="48"/>
      <c r="B312" s="62"/>
      <c r="C312" s="130" t="s">
        <v>744</v>
      </c>
      <c r="D312" s="115" t="n">
        <v>1</v>
      </c>
      <c r="E312" s="75" t="s">
        <v>73</v>
      </c>
      <c r="F312" s="75" t="s">
        <v>745</v>
      </c>
      <c r="G312" s="47"/>
    </row>
    <row r="313" customFormat="false" ht="63" hidden="false" customHeight="true" outlineLevel="0" collapsed="false">
      <c r="A313" s="48" t="s">
        <v>746</v>
      </c>
      <c r="B313" s="62" t="s">
        <v>747</v>
      </c>
      <c r="C313" s="37" t="s">
        <v>748</v>
      </c>
      <c r="D313" s="42" t="n">
        <v>1</v>
      </c>
      <c r="E313" s="131" t="s">
        <v>731</v>
      </c>
      <c r="F313" s="43" t="s">
        <v>749</v>
      </c>
      <c r="G313" s="42"/>
    </row>
    <row r="314" customFormat="false" ht="45" hidden="false" customHeight="true" outlineLevel="0" collapsed="false">
      <c r="A314" s="48"/>
      <c r="B314" s="62"/>
      <c r="C314" s="57" t="s">
        <v>750</v>
      </c>
      <c r="D314" s="42" t="n">
        <v>1</v>
      </c>
      <c r="E314" s="131" t="s">
        <v>530</v>
      </c>
      <c r="F314" s="43" t="s">
        <v>751</v>
      </c>
      <c r="G314" s="42"/>
    </row>
    <row r="315" customFormat="false" ht="75" hidden="false" customHeight="true" outlineLevel="0" collapsed="false">
      <c r="A315" s="48" t="s">
        <v>752</v>
      </c>
      <c r="B315" s="62" t="s">
        <v>753</v>
      </c>
      <c r="C315" s="132" t="s">
        <v>754</v>
      </c>
      <c r="D315" s="90" t="n">
        <v>1</v>
      </c>
      <c r="E315" s="39" t="s">
        <v>344</v>
      </c>
      <c r="F315" s="57" t="s">
        <v>755</v>
      </c>
      <c r="G315" s="42"/>
    </row>
    <row r="316" customFormat="false" ht="63" hidden="false" customHeight="true" outlineLevel="0" collapsed="false">
      <c r="A316" s="48"/>
      <c r="B316" s="62"/>
      <c r="C316" s="75" t="s">
        <v>756</v>
      </c>
      <c r="D316" s="115" t="n">
        <v>1</v>
      </c>
      <c r="E316" s="75" t="s">
        <v>530</v>
      </c>
      <c r="F316" s="75" t="s">
        <v>757</v>
      </c>
      <c r="G316" s="42"/>
    </row>
    <row r="317" customFormat="false" ht="63" hidden="false" customHeight="true" outlineLevel="0" collapsed="false">
      <c r="A317" s="48" t="s">
        <v>758</v>
      </c>
      <c r="B317" s="62" t="s">
        <v>759</v>
      </c>
      <c r="C317" s="51" t="s">
        <v>760</v>
      </c>
      <c r="D317" s="90" t="n">
        <v>1</v>
      </c>
      <c r="E317" s="39" t="s">
        <v>73</v>
      </c>
      <c r="F317" s="57" t="s">
        <v>761</v>
      </c>
      <c r="G317" s="42"/>
    </row>
    <row r="318" s="2" customFormat="true" ht="31.5" hidden="true" customHeight="true" outlineLevel="0" collapsed="false">
      <c r="A318" s="36" t="s">
        <v>762</v>
      </c>
      <c r="B318" s="62" t="s">
        <v>763</v>
      </c>
      <c r="C318" s="38"/>
      <c r="D318" s="38"/>
      <c r="E318" s="39"/>
      <c r="F318" s="38"/>
      <c r="G318" s="38"/>
      <c r="H318" s="40"/>
      <c r="I318" s="40"/>
    </row>
    <row r="319" customFormat="false" ht="40.35" hidden="false" customHeight="true" outlineLevel="0" collapsed="false">
      <c r="A319" s="66" t="s">
        <v>764</v>
      </c>
      <c r="B319" s="35" t="s">
        <v>765</v>
      </c>
      <c r="C319" s="35"/>
      <c r="D319" s="35"/>
      <c r="E319" s="35"/>
      <c r="F319" s="35"/>
      <c r="G319" s="35"/>
      <c r="H319" s="5" t="n">
        <f aca="false">SUM(D320:D328)</f>
        <v>8</v>
      </c>
      <c r="I319" s="5" t="n">
        <f aca="false">COUNT(D320:D328)*2</f>
        <v>16</v>
      </c>
    </row>
    <row r="320" customFormat="false" ht="47.25" hidden="false" customHeight="true" outlineLevel="0" collapsed="false">
      <c r="A320" s="48" t="s">
        <v>766</v>
      </c>
      <c r="B320" s="37" t="s">
        <v>767</v>
      </c>
      <c r="C320" s="43" t="s">
        <v>768</v>
      </c>
      <c r="D320" s="42" t="n">
        <v>1</v>
      </c>
      <c r="E320" s="39" t="s">
        <v>731</v>
      </c>
      <c r="F320" s="41" t="s">
        <v>769</v>
      </c>
      <c r="G320" s="42"/>
    </row>
    <row r="321" customFormat="false" ht="47.25" hidden="false" customHeight="true" outlineLevel="0" collapsed="false">
      <c r="A321" s="48" t="s">
        <v>770</v>
      </c>
      <c r="B321" s="37" t="s">
        <v>771</v>
      </c>
      <c r="C321" s="57" t="s">
        <v>772</v>
      </c>
      <c r="D321" s="42" t="n">
        <v>1</v>
      </c>
      <c r="E321" s="39" t="s">
        <v>731</v>
      </c>
      <c r="F321" s="57" t="s">
        <v>773</v>
      </c>
      <c r="G321" s="42"/>
    </row>
    <row r="322" s="2" customFormat="true" ht="31.5" hidden="true" customHeight="true" outlineLevel="0" collapsed="false">
      <c r="A322" s="36" t="s">
        <v>774</v>
      </c>
      <c r="B322" s="37" t="s">
        <v>775</v>
      </c>
      <c r="C322" s="57"/>
      <c r="D322" s="38"/>
      <c r="E322" s="39"/>
      <c r="F322" s="57"/>
      <c r="G322" s="38"/>
      <c r="H322" s="40"/>
      <c r="I322" s="40"/>
    </row>
    <row r="323" customFormat="false" ht="114" hidden="false" customHeight="true" outlineLevel="0" collapsed="false">
      <c r="A323" s="48" t="s">
        <v>776</v>
      </c>
      <c r="B323" s="117" t="s">
        <v>777</v>
      </c>
      <c r="C323" s="41" t="s">
        <v>778</v>
      </c>
      <c r="D323" s="42" t="n">
        <v>1</v>
      </c>
      <c r="E323" s="39" t="s">
        <v>731</v>
      </c>
      <c r="F323" s="43" t="s">
        <v>779</v>
      </c>
      <c r="G323" s="42"/>
    </row>
    <row r="324" customFormat="false" ht="87.95" hidden="false" customHeight="true" outlineLevel="0" collapsed="false">
      <c r="A324" s="48"/>
      <c r="B324" s="117"/>
      <c r="C324" s="41" t="s">
        <v>780</v>
      </c>
      <c r="D324" s="42" t="n">
        <v>1</v>
      </c>
      <c r="E324" s="39" t="s">
        <v>731</v>
      </c>
      <c r="F324" s="43" t="s">
        <v>781</v>
      </c>
      <c r="G324" s="42"/>
    </row>
    <row r="325" customFormat="false" ht="30.95" hidden="false" customHeight="true" outlineLevel="0" collapsed="false">
      <c r="A325" s="48" t="s">
        <v>782</v>
      </c>
      <c r="B325" s="62" t="s">
        <v>783</v>
      </c>
      <c r="C325" s="41" t="s">
        <v>784</v>
      </c>
      <c r="D325" s="42" t="n">
        <v>1</v>
      </c>
      <c r="E325" s="39" t="s">
        <v>785</v>
      </c>
      <c r="F325" s="41" t="s">
        <v>786</v>
      </c>
      <c r="G325" s="42"/>
    </row>
    <row r="326" customFormat="false" ht="45" hidden="false" customHeight="true" outlineLevel="0" collapsed="false">
      <c r="A326" s="48" t="s">
        <v>787</v>
      </c>
      <c r="B326" s="62" t="s">
        <v>788</v>
      </c>
      <c r="C326" s="41" t="s">
        <v>789</v>
      </c>
      <c r="D326" s="42" t="n">
        <v>1</v>
      </c>
      <c r="E326" s="39" t="s">
        <v>731</v>
      </c>
      <c r="F326" s="43" t="s">
        <v>790</v>
      </c>
      <c r="G326" s="42"/>
    </row>
    <row r="327" customFormat="false" ht="30" hidden="false" customHeight="true" outlineLevel="0" collapsed="false">
      <c r="A327" s="48"/>
      <c r="B327" s="62"/>
      <c r="C327" s="43" t="s">
        <v>791</v>
      </c>
      <c r="D327" s="42" t="n">
        <v>1</v>
      </c>
      <c r="E327" s="39" t="s">
        <v>731</v>
      </c>
      <c r="F327" s="43" t="s">
        <v>792</v>
      </c>
      <c r="G327" s="42"/>
    </row>
    <row r="328" customFormat="false" ht="47.25" hidden="false" customHeight="true" outlineLevel="0" collapsed="false">
      <c r="A328" s="48" t="s">
        <v>793</v>
      </c>
      <c r="B328" s="62" t="s">
        <v>794</v>
      </c>
      <c r="C328" s="133" t="s">
        <v>795</v>
      </c>
      <c r="D328" s="42" t="n">
        <v>1</v>
      </c>
      <c r="E328" s="39" t="s">
        <v>731</v>
      </c>
      <c r="F328" s="43" t="s">
        <v>796</v>
      </c>
      <c r="G328" s="42"/>
    </row>
    <row r="329" s="2" customFormat="true" ht="40.35" hidden="true" customHeight="true" outlineLevel="0" collapsed="false">
      <c r="A329" s="119" t="s">
        <v>797</v>
      </c>
      <c r="B329" s="35" t="s">
        <v>798</v>
      </c>
      <c r="C329" s="35"/>
      <c r="D329" s="35"/>
      <c r="E329" s="35"/>
      <c r="F329" s="35"/>
      <c r="G329" s="35"/>
      <c r="H329" s="40"/>
      <c r="I329" s="40"/>
    </row>
    <row r="330" s="2" customFormat="true" ht="31.5" hidden="true" customHeight="true" outlineLevel="0" collapsed="false">
      <c r="A330" s="36" t="s">
        <v>799</v>
      </c>
      <c r="B330" s="37" t="s">
        <v>800</v>
      </c>
      <c r="C330" s="38"/>
      <c r="D330" s="38"/>
      <c r="E330" s="39"/>
      <c r="F330" s="38"/>
      <c r="G330" s="38"/>
      <c r="H330" s="40"/>
      <c r="I330" s="40"/>
    </row>
    <row r="331" s="2" customFormat="true" ht="47.25" hidden="true" customHeight="true" outlineLevel="0" collapsed="false">
      <c r="A331" s="36" t="s">
        <v>801</v>
      </c>
      <c r="B331" s="37" t="s">
        <v>802</v>
      </c>
      <c r="C331" s="38"/>
      <c r="D331" s="38"/>
      <c r="E331" s="39"/>
      <c r="F331" s="38"/>
      <c r="G331" s="38"/>
      <c r="H331" s="40"/>
      <c r="I331" s="40"/>
    </row>
    <row r="332" s="2" customFormat="true" ht="31.5" hidden="true" customHeight="true" outlineLevel="0" collapsed="false">
      <c r="A332" s="36" t="s">
        <v>803</v>
      </c>
      <c r="B332" s="37" t="s">
        <v>804</v>
      </c>
      <c r="C332" s="38"/>
      <c r="D332" s="38"/>
      <c r="E332" s="39"/>
      <c r="F332" s="38"/>
      <c r="G332" s="38"/>
      <c r="H332" s="40"/>
      <c r="I332" s="40"/>
    </row>
    <row r="333" s="2" customFormat="true" ht="63" hidden="true" customHeight="true" outlineLevel="0" collapsed="false">
      <c r="A333" s="36" t="s">
        <v>805</v>
      </c>
      <c r="B333" s="37" t="s">
        <v>806</v>
      </c>
      <c r="C333" s="38"/>
      <c r="D333" s="38"/>
      <c r="E333" s="39"/>
      <c r="F333" s="38"/>
      <c r="G333" s="38"/>
      <c r="H333" s="40"/>
      <c r="I333" s="40"/>
    </row>
    <row r="334" s="2" customFormat="true" ht="40.35" hidden="true" customHeight="true" outlineLevel="0" collapsed="false">
      <c r="A334" s="119" t="s">
        <v>807</v>
      </c>
      <c r="B334" s="35" t="s">
        <v>808</v>
      </c>
      <c r="C334" s="35"/>
      <c r="D334" s="35"/>
      <c r="E334" s="35"/>
      <c r="F334" s="35"/>
      <c r="G334" s="35"/>
      <c r="H334" s="40"/>
      <c r="I334" s="40"/>
    </row>
    <row r="335" s="2" customFormat="true" ht="60" hidden="true" customHeight="true" outlineLevel="0" collapsed="false">
      <c r="A335" s="36" t="s">
        <v>809</v>
      </c>
      <c r="B335" s="43" t="s">
        <v>810</v>
      </c>
      <c r="C335" s="38"/>
      <c r="D335" s="38"/>
      <c r="E335" s="39"/>
      <c r="F335" s="38"/>
      <c r="G335" s="38"/>
      <c r="H335" s="40"/>
      <c r="I335" s="40"/>
    </row>
    <row r="336" s="2" customFormat="true" ht="45" hidden="true" customHeight="true" outlineLevel="0" collapsed="false">
      <c r="A336" s="36" t="s">
        <v>811</v>
      </c>
      <c r="B336" s="43" t="s">
        <v>812</v>
      </c>
      <c r="C336" s="38"/>
      <c r="D336" s="38"/>
      <c r="E336" s="39"/>
      <c r="F336" s="38"/>
      <c r="G336" s="38"/>
      <c r="H336" s="40"/>
      <c r="I336" s="40"/>
    </row>
    <row r="337" s="2" customFormat="true" ht="78.75" hidden="true" customHeight="true" outlineLevel="0" collapsed="false">
      <c r="A337" s="36" t="s">
        <v>813</v>
      </c>
      <c r="B337" s="79" t="s">
        <v>814</v>
      </c>
      <c r="C337" s="38"/>
      <c r="D337" s="38"/>
      <c r="E337" s="39"/>
      <c r="F337" s="38"/>
      <c r="G337" s="38"/>
      <c r="H337" s="40"/>
      <c r="I337" s="40"/>
    </row>
    <row r="338" customFormat="false" ht="40.35" hidden="false" customHeight="true" outlineLevel="0" collapsed="false">
      <c r="A338" s="66" t="s">
        <v>815</v>
      </c>
      <c r="B338" s="35" t="s">
        <v>816</v>
      </c>
      <c r="C338" s="35"/>
      <c r="D338" s="35"/>
      <c r="E338" s="35"/>
      <c r="F338" s="35"/>
      <c r="G338" s="35"/>
      <c r="H338" s="5" t="n">
        <f aca="false">SUM(D341)</f>
        <v>1</v>
      </c>
      <c r="I338" s="5" t="n">
        <f aca="false">COUNT(D341)*2</f>
        <v>2</v>
      </c>
    </row>
    <row r="339" s="2" customFormat="true" ht="31.5" hidden="true" customHeight="true" outlineLevel="0" collapsed="false">
      <c r="A339" s="36" t="s">
        <v>817</v>
      </c>
      <c r="B339" s="37" t="s">
        <v>818</v>
      </c>
      <c r="C339" s="38"/>
      <c r="D339" s="38"/>
      <c r="E339" s="39"/>
      <c r="F339" s="38"/>
      <c r="G339" s="38"/>
      <c r="H339" s="40"/>
      <c r="I339" s="40"/>
    </row>
    <row r="340" s="2" customFormat="true" ht="31.5" hidden="true" customHeight="true" outlineLevel="0" collapsed="false">
      <c r="A340" s="36" t="s">
        <v>819</v>
      </c>
      <c r="B340" s="37" t="s">
        <v>820</v>
      </c>
      <c r="C340" s="38"/>
      <c r="D340" s="38"/>
      <c r="E340" s="39"/>
      <c r="F340" s="38"/>
      <c r="G340" s="38"/>
      <c r="H340" s="40"/>
      <c r="I340" s="40"/>
    </row>
    <row r="341" customFormat="false" ht="65.25" hidden="false" customHeight="true" outlineLevel="0" collapsed="false">
      <c r="A341" s="48" t="s">
        <v>821</v>
      </c>
      <c r="B341" s="37" t="s">
        <v>822</v>
      </c>
      <c r="C341" s="57" t="s">
        <v>823</v>
      </c>
      <c r="D341" s="42" t="n">
        <v>1</v>
      </c>
      <c r="E341" s="4" t="s">
        <v>73</v>
      </c>
      <c r="F341" s="43" t="s">
        <v>824</v>
      </c>
      <c r="G341" s="42"/>
    </row>
    <row r="342" s="2" customFormat="true" ht="63" hidden="true" customHeight="true" outlineLevel="0" collapsed="false">
      <c r="A342" s="36" t="s">
        <v>825</v>
      </c>
      <c r="B342" s="117" t="s">
        <v>826</v>
      </c>
      <c r="C342" s="38"/>
      <c r="D342" s="38"/>
      <c r="E342" s="39"/>
      <c r="F342" s="38"/>
      <c r="G342" s="38"/>
      <c r="H342" s="40"/>
      <c r="I342" s="40"/>
    </row>
    <row r="343" s="2" customFormat="true" ht="31.5" hidden="true" customHeight="true" outlineLevel="0" collapsed="false">
      <c r="A343" s="36" t="s">
        <v>827</v>
      </c>
      <c r="B343" s="37" t="s">
        <v>828</v>
      </c>
      <c r="C343" s="38"/>
      <c r="D343" s="38"/>
      <c r="E343" s="39"/>
      <c r="F343" s="38"/>
      <c r="G343" s="38"/>
      <c r="H343" s="40"/>
      <c r="I343" s="40"/>
    </row>
    <row r="344" customFormat="false" ht="40.35" hidden="false" customHeight="true" outlineLevel="0" collapsed="false">
      <c r="A344" s="66" t="s">
        <v>829</v>
      </c>
      <c r="B344" s="35" t="s">
        <v>830</v>
      </c>
      <c r="C344" s="35"/>
      <c r="D344" s="35"/>
      <c r="E344" s="35"/>
      <c r="F344" s="35"/>
      <c r="G344" s="35"/>
      <c r="H344" s="5" t="n">
        <f aca="false">SUM(D345:D347)</f>
        <v>2</v>
      </c>
      <c r="I344" s="5" t="n">
        <f aca="false">COUNT(D345:D347)*2</f>
        <v>4</v>
      </c>
    </row>
    <row r="345" customFormat="false" ht="31.5" hidden="false" customHeight="true" outlineLevel="0" collapsed="false">
      <c r="A345" s="48" t="s">
        <v>831</v>
      </c>
      <c r="B345" s="79" t="s">
        <v>832</v>
      </c>
      <c r="C345" s="57" t="s">
        <v>833</v>
      </c>
      <c r="D345" s="42" t="n">
        <v>1</v>
      </c>
      <c r="E345" s="39" t="s">
        <v>171</v>
      </c>
      <c r="F345" s="43" t="s">
        <v>834</v>
      </c>
      <c r="G345" s="47"/>
    </row>
    <row r="346" s="2" customFormat="true" ht="31.5" hidden="true" customHeight="true" outlineLevel="0" collapsed="false">
      <c r="A346" s="36" t="s">
        <v>835</v>
      </c>
      <c r="B346" s="79" t="s">
        <v>836</v>
      </c>
      <c r="C346" s="38"/>
      <c r="D346" s="38"/>
      <c r="E346" s="39"/>
      <c r="F346" s="38"/>
      <c r="G346" s="38"/>
      <c r="H346" s="40"/>
      <c r="I346" s="40"/>
    </row>
    <row r="347" customFormat="false" ht="45" hidden="false" customHeight="true" outlineLevel="0" collapsed="false">
      <c r="A347" s="48" t="s">
        <v>837</v>
      </c>
      <c r="B347" s="79" t="s">
        <v>838</v>
      </c>
      <c r="C347" s="41" t="s">
        <v>839</v>
      </c>
      <c r="D347" s="42" t="n">
        <v>1</v>
      </c>
      <c r="E347" s="39" t="s">
        <v>73</v>
      </c>
      <c r="F347" s="43" t="s">
        <v>840</v>
      </c>
      <c r="G347" s="42"/>
    </row>
    <row r="348" customFormat="false" ht="40.35" hidden="false" customHeight="true" outlineLevel="0" collapsed="false">
      <c r="A348" s="66" t="s">
        <v>841</v>
      </c>
      <c r="B348" s="35" t="s">
        <v>842</v>
      </c>
      <c r="C348" s="35"/>
      <c r="D348" s="35"/>
      <c r="E348" s="35"/>
      <c r="F348" s="35"/>
      <c r="G348" s="35"/>
      <c r="H348" s="5" t="n">
        <f aca="false">SUM(D356:D360)</f>
        <v>5</v>
      </c>
      <c r="I348" s="5" t="n">
        <f aca="false">COUNT(D356:D360)*2</f>
        <v>10</v>
      </c>
    </row>
    <row r="349" s="2" customFormat="true" ht="31.5" hidden="true" customHeight="true" outlineLevel="0" collapsed="false">
      <c r="A349" s="36" t="s">
        <v>843</v>
      </c>
      <c r="B349" s="79" t="s">
        <v>844</v>
      </c>
      <c r="C349" s="38"/>
      <c r="D349" s="38"/>
      <c r="E349" s="39"/>
      <c r="F349" s="38"/>
      <c r="G349" s="38"/>
      <c r="H349" s="40"/>
      <c r="I349" s="40"/>
    </row>
    <row r="350" s="2" customFormat="true" ht="31.5" hidden="true" customHeight="true" outlineLevel="0" collapsed="false">
      <c r="A350" s="36" t="s">
        <v>845</v>
      </c>
      <c r="B350" s="79" t="s">
        <v>846</v>
      </c>
      <c r="C350" s="38"/>
      <c r="D350" s="38"/>
      <c r="E350" s="39"/>
      <c r="F350" s="38"/>
      <c r="G350" s="38"/>
      <c r="H350" s="40"/>
      <c r="I350" s="40"/>
    </row>
    <row r="351" s="2" customFormat="true" ht="31.5" hidden="true" customHeight="true" outlineLevel="0" collapsed="false">
      <c r="A351" s="36" t="s">
        <v>847</v>
      </c>
      <c r="B351" s="79" t="s">
        <v>848</v>
      </c>
      <c r="C351" s="38"/>
      <c r="D351" s="38"/>
      <c r="E351" s="39"/>
      <c r="F351" s="38"/>
      <c r="G351" s="38"/>
      <c r="H351" s="40"/>
      <c r="I351" s="40"/>
    </row>
    <row r="352" s="2" customFormat="true" ht="31.5" hidden="true" customHeight="true" outlineLevel="0" collapsed="false">
      <c r="A352" s="36" t="s">
        <v>849</v>
      </c>
      <c r="B352" s="79" t="s">
        <v>850</v>
      </c>
      <c r="C352" s="38"/>
      <c r="D352" s="38"/>
      <c r="E352" s="39"/>
      <c r="F352" s="38"/>
      <c r="G352" s="38"/>
      <c r="H352" s="40"/>
      <c r="I352" s="40"/>
    </row>
    <row r="353" s="2" customFormat="true" ht="47.25" hidden="true" customHeight="true" outlineLevel="0" collapsed="false">
      <c r="A353" s="36" t="s">
        <v>851</v>
      </c>
      <c r="B353" s="79" t="s">
        <v>852</v>
      </c>
      <c r="C353" s="38"/>
      <c r="D353" s="38"/>
      <c r="E353" s="39"/>
      <c r="F353" s="38"/>
      <c r="G353" s="38"/>
      <c r="H353" s="40"/>
      <c r="I353" s="40"/>
    </row>
    <row r="354" s="2" customFormat="true" ht="31.5" hidden="true" customHeight="true" outlineLevel="0" collapsed="false">
      <c r="A354" s="36" t="s">
        <v>853</v>
      </c>
      <c r="B354" s="79" t="s">
        <v>854</v>
      </c>
      <c r="C354" s="38"/>
      <c r="D354" s="38"/>
      <c r="E354" s="39"/>
      <c r="F354" s="38"/>
      <c r="G354" s="38"/>
      <c r="H354" s="40"/>
      <c r="I354" s="40"/>
    </row>
    <row r="355" s="2" customFormat="true" ht="31.5" hidden="true" customHeight="true" outlineLevel="0" collapsed="false">
      <c r="A355" s="36" t="s">
        <v>855</v>
      </c>
      <c r="B355" s="79" t="s">
        <v>856</v>
      </c>
      <c r="C355" s="38"/>
      <c r="D355" s="38"/>
      <c r="E355" s="39"/>
      <c r="F355" s="38"/>
      <c r="G355" s="38"/>
      <c r="H355" s="40"/>
      <c r="I355" s="40"/>
    </row>
    <row r="356" customFormat="false" ht="66" hidden="false" customHeight="true" outlineLevel="0" collapsed="false">
      <c r="A356" s="48" t="s">
        <v>857</v>
      </c>
      <c r="B356" s="62" t="s">
        <v>858</v>
      </c>
      <c r="C356" s="44" t="s">
        <v>859</v>
      </c>
      <c r="D356" s="100" t="n">
        <v>1</v>
      </c>
      <c r="E356" s="39" t="s">
        <v>530</v>
      </c>
      <c r="F356" s="134" t="s">
        <v>860</v>
      </c>
      <c r="G356" s="42"/>
    </row>
    <row r="357" customFormat="false" ht="31.5" hidden="false" customHeight="true" outlineLevel="0" collapsed="false">
      <c r="A357" s="48" t="s">
        <v>861</v>
      </c>
      <c r="B357" s="62" t="s">
        <v>862</v>
      </c>
      <c r="C357" s="51" t="s">
        <v>863</v>
      </c>
      <c r="D357" s="90" t="n">
        <v>1</v>
      </c>
      <c r="E357" s="39" t="s">
        <v>731</v>
      </c>
      <c r="F357" s="57" t="s">
        <v>864</v>
      </c>
      <c r="G357" s="42"/>
    </row>
    <row r="358" customFormat="false" ht="30" hidden="false" customHeight="true" outlineLevel="0" collapsed="false">
      <c r="A358" s="48"/>
      <c r="B358" s="62"/>
      <c r="C358" s="51" t="s">
        <v>865</v>
      </c>
      <c r="D358" s="90" t="n">
        <v>1</v>
      </c>
      <c r="E358" s="39" t="s">
        <v>80</v>
      </c>
      <c r="F358" s="57" t="s">
        <v>866</v>
      </c>
      <c r="G358" s="42"/>
    </row>
    <row r="359" customFormat="false" ht="77.1" hidden="false" customHeight="true" outlineLevel="0" collapsed="false">
      <c r="A359" s="48"/>
      <c r="B359" s="62"/>
      <c r="C359" s="51" t="s">
        <v>867</v>
      </c>
      <c r="D359" s="90" t="n">
        <v>1</v>
      </c>
      <c r="E359" s="39" t="s">
        <v>731</v>
      </c>
      <c r="F359" s="57" t="s">
        <v>868</v>
      </c>
      <c r="G359" s="42"/>
    </row>
    <row r="360" customFormat="false" ht="60" hidden="false" customHeight="true" outlineLevel="0" collapsed="false">
      <c r="A360" s="48" t="s">
        <v>869</v>
      </c>
      <c r="B360" s="62" t="s">
        <v>870</v>
      </c>
      <c r="C360" s="41" t="s">
        <v>871</v>
      </c>
      <c r="D360" s="100" t="n">
        <v>1</v>
      </c>
      <c r="E360" s="39" t="s">
        <v>731</v>
      </c>
      <c r="F360" s="43" t="s">
        <v>872</v>
      </c>
      <c r="G360" s="42"/>
    </row>
    <row r="361" customFormat="false" ht="40.35" hidden="false" customHeight="true" outlineLevel="0" collapsed="false">
      <c r="A361" s="66" t="s">
        <v>873</v>
      </c>
      <c r="B361" s="35" t="s">
        <v>874</v>
      </c>
      <c r="C361" s="35"/>
      <c r="D361" s="35"/>
      <c r="E361" s="35"/>
      <c r="F361" s="35"/>
      <c r="G361" s="35"/>
      <c r="H361" s="5" t="n">
        <f aca="false">SUM(D362:D373)</f>
        <v>12</v>
      </c>
      <c r="I361" s="5" t="n">
        <f aca="false">COUNT(D362:D373)*2</f>
        <v>24</v>
      </c>
    </row>
    <row r="362" customFormat="false" ht="43.5" hidden="false" customHeight="true" outlineLevel="0" collapsed="false">
      <c r="A362" s="48" t="s">
        <v>875</v>
      </c>
      <c r="B362" s="79" t="s">
        <v>876</v>
      </c>
      <c r="C362" s="41" t="s">
        <v>877</v>
      </c>
      <c r="D362" s="42" t="n">
        <v>1</v>
      </c>
      <c r="E362" s="39" t="s">
        <v>530</v>
      </c>
      <c r="F362" s="41" t="s">
        <v>878</v>
      </c>
      <c r="G362" s="42"/>
    </row>
    <row r="363" customFormat="false" ht="109.5" hidden="false" customHeight="true" outlineLevel="0" collapsed="false">
      <c r="A363" s="48"/>
      <c r="B363" s="79"/>
      <c r="C363" s="41" t="s">
        <v>879</v>
      </c>
      <c r="D363" s="42" t="n">
        <v>1</v>
      </c>
      <c r="E363" s="39" t="s">
        <v>530</v>
      </c>
      <c r="F363" s="41" t="s">
        <v>880</v>
      </c>
      <c r="G363" s="42"/>
    </row>
    <row r="364" customFormat="false" ht="45" hidden="false" customHeight="true" outlineLevel="0" collapsed="false">
      <c r="A364" s="48" t="s">
        <v>881</v>
      </c>
      <c r="B364" s="79" t="s">
        <v>882</v>
      </c>
      <c r="C364" s="41" t="s">
        <v>883</v>
      </c>
      <c r="D364" s="42" t="n">
        <v>1</v>
      </c>
      <c r="E364" s="39" t="s">
        <v>731</v>
      </c>
      <c r="F364" s="57" t="s">
        <v>884</v>
      </c>
      <c r="G364" s="47"/>
    </row>
    <row r="365" customFormat="false" ht="69.95" hidden="false" customHeight="true" outlineLevel="0" collapsed="false">
      <c r="A365" s="48"/>
      <c r="B365" s="79"/>
      <c r="C365" s="41" t="s">
        <v>885</v>
      </c>
      <c r="D365" s="42" t="n">
        <v>1</v>
      </c>
      <c r="E365" s="39" t="s">
        <v>731</v>
      </c>
      <c r="F365" s="57" t="s">
        <v>886</v>
      </c>
      <c r="G365" s="47"/>
    </row>
    <row r="366" customFormat="false" ht="69.95" hidden="false" customHeight="true" outlineLevel="0" collapsed="false">
      <c r="A366" s="48"/>
      <c r="B366" s="79"/>
      <c r="C366" s="41" t="s">
        <v>887</v>
      </c>
      <c r="D366" s="42" t="n">
        <v>1</v>
      </c>
      <c r="E366" s="39" t="s">
        <v>731</v>
      </c>
      <c r="F366" s="57" t="s">
        <v>888</v>
      </c>
      <c r="G366" s="47"/>
    </row>
    <row r="367" customFormat="false" ht="45" hidden="false" customHeight="true" outlineLevel="0" collapsed="false">
      <c r="A367" s="48"/>
      <c r="B367" s="79"/>
      <c r="C367" s="41" t="s">
        <v>889</v>
      </c>
      <c r="D367" s="42" t="n">
        <v>1</v>
      </c>
      <c r="E367" s="39" t="s">
        <v>530</v>
      </c>
      <c r="F367" s="43" t="s">
        <v>890</v>
      </c>
      <c r="G367" s="47"/>
    </row>
    <row r="368" customFormat="false" ht="45" hidden="false" customHeight="true" outlineLevel="0" collapsed="false">
      <c r="A368" s="48"/>
      <c r="B368" s="79"/>
      <c r="C368" s="55" t="s">
        <v>891</v>
      </c>
      <c r="D368" s="42" t="n">
        <v>1</v>
      </c>
      <c r="E368" s="39" t="s">
        <v>731</v>
      </c>
      <c r="F368" s="43" t="s">
        <v>892</v>
      </c>
      <c r="G368" s="47"/>
    </row>
    <row r="369" customFormat="false" ht="75" hidden="false" customHeight="true" outlineLevel="0" collapsed="false">
      <c r="A369" s="48"/>
      <c r="B369" s="79"/>
      <c r="C369" s="55" t="s">
        <v>893</v>
      </c>
      <c r="D369" s="42" t="n">
        <v>1</v>
      </c>
      <c r="E369" s="39" t="s">
        <v>530</v>
      </c>
      <c r="F369" s="43" t="s">
        <v>894</v>
      </c>
      <c r="G369" s="47"/>
    </row>
    <row r="370" customFormat="false" ht="45" hidden="false" customHeight="true" outlineLevel="0" collapsed="false">
      <c r="A370" s="48"/>
      <c r="B370" s="79"/>
      <c r="C370" s="55" t="s">
        <v>895</v>
      </c>
      <c r="D370" s="42" t="n">
        <v>1</v>
      </c>
      <c r="E370" s="39" t="s">
        <v>530</v>
      </c>
      <c r="F370" s="43" t="s">
        <v>896</v>
      </c>
      <c r="G370" s="47"/>
    </row>
    <row r="371" customFormat="false" ht="45" hidden="false" customHeight="true" outlineLevel="0" collapsed="false">
      <c r="A371" s="48"/>
      <c r="B371" s="79"/>
      <c r="C371" s="135" t="s">
        <v>897</v>
      </c>
      <c r="D371" s="42" t="n">
        <v>1</v>
      </c>
      <c r="E371" s="39" t="s">
        <v>731</v>
      </c>
      <c r="F371" s="43" t="s">
        <v>898</v>
      </c>
      <c r="G371" s="47"/>
    </row>
    <row r="372" customFormat="false" ht="77.1" hidden="false" customHeight="true" outlineLevel="0" collapsed="false">
      <c r="A372" s="48"/>
      <c r="B372" s="79"/>
      <c r="C372" s="135" t="s">
        <v>899</v>
      </c>
      <c r="D372" s="42" t="n">
        <v>1</v>
      </c>
      <c r="E372" s="39" t="s">
        <v>731</v>
      </c>
      <c r="F372" s="43" t="s">
        <v>900</v>
      </c>
      <c r="G372" s="47"/>
    </row>
    <row r="373" customFormat="false" ht="71.25" hidden="false" customHeight="true" outlineLevel="0" collapsed="false">
      <c r="A373" s="48" t="s">
        <v>901</v>
      </c>
      <c r="B373" s="79" t="s">
        <v>902</v>
      </c>
      <c r="C373" s="135" t="s">
        <v>903</v>
      </c>
      <c r="D373" s="42" t="n">
        <v>1</v>
      </c>
      <c r="E373" s="39" t="s">
        <v>530</v>
      </c>
      <c r="F373" s="43" t="s">
        <v>904</v>
      </c>
      <c r="G373" s="47"/>
    </row>
    <row r="374" customFormat="false" ht="40.35" hidden="false" customHeight="true" outlineLevel="0" collapsed="false">
      <c r="A374" s="66" t="s">
        <v>905</v>
      </c>
      <c r="B374" s="35" t="s">
        <v>906</v>
      </c>
      <c r="C374" s="35"/>
      <c r="D374" s="35"/>
      <c r="E374" s="35"/>
      <c r="F374" s="35"/>
      <c r="G374" s="35"/>
      <c r="H374" s="5" t="n">
        <f aca="false">SUM(D375:D395)</f>
        <v>21</v>
      </c>
      <c r="I374" s="5" t="n">
        <f aca="false">COUNT(D375:D395)*2</f>
        <v>42</v>
      </c>
    </row>
    <row r="375" customFormat="false" ht="60" hidden="false" customHeight="true" outlineLevel="0" collapsed="false">
      <c r="A375" s="48" t="s">
        <v>907</v>
      </c>
      <c r="B375" s="79" t="s">
        <v>908</v>
      </c>
      <c r="C375" s="68" t="s">
        <v>909</v>
      </c>
      <c r="D375" s="100" t="n">
        <v>1</v>
      </c>
      <c r="E375" s="39" t="s">
        <v>530</v>
      </c>
      <c r="F375" s="68" t="s">
        <v>910</v>
      </c>
      <c r="G375" s="42"/>
    </row>
    <row r="376" customFormat="false" ht="117" hidden="false" customHeight="true" outlineLevel="0" collapsed="false">
      <c r="A376" s="48"/>
      <c r="B376" s="79"/>
      <c r="C376" s="68" t="s">
        <v>911</v>
      </c>
      <c r="D376" s="100" t="n">
        <v>1</v>
      </c>
      <c r="E376" s="39" t="s">
        <v>553</v>
      </c>
      <c r="F376" s="68" t="s">
        <v>912</v>
      </c>
      <c r="G376" s="42"/>
    </row>
    <row r="377" customFormat="false" ht="42.95" hidden="false" customHeight="true" outlineLevel="0" collapsed="false">
      <c r="A377" s="48"/>
      <c r="B377" s="79"/>
      <c r="C377" s="68" t="s">
        <v>913</v>
      </c>
      <c r="D377" s="100" t="n">
        <v>1</v>
      </c>
      <c r="E377" s="39" t="s">
        <v>530</v>
      </c>
      <c r="F377" s="68" t="s">
        <v>914</v>
      </c>
      <c r="G377" s="42"/>
    </row>
    <row r="378" customFormat="false" ht="36.95" hidden="false" customHeight="true" outlineLevel="0" collapsed="false">
      <c r="A378" s="48"/>
      <c r="B378" s="79"/>
      <c r="C378" s="68" t="s">
        <v>915</v>
      </c>
      <c r="D378" s="42" t="n">
        <v>1</v>
      </c>
      <c r="E378" s="39" t="s">
        <v>530</v>
      </c>
      <c r="F378" s="68" t="s">
        <v>916</v>
      </c>
      <c r="G378" s="42"/>
    </row>
    <row r="379" customFormat="false" ht="42.95" hidden="false" customHeight="true" outlineLevel="0" collapsed="false">
      <c r="A379" s="48"/>
      <c r="B379" s="79"/>
      <c r="C379" s="68" t="s">
        <v>917</v>
      </c>
      <c r="D379" s="42" t="n">
        <v>1</v>
      </c>
      <c r="E379" s="39" t="s">
        <v>530</v>
      </c>
      <c r="F379" s="136" t="s">
        <v>918</v>
      </c>
      <c r="G379" s="42"/>
    </row>
    <row r="380" customFormat="false" ht="31.5" hidden="false" customHeight="true" outlineLevel="0" collapsed="false">
      <c r="A380" s="48" t="s">
        <v>919</v>
      </c>
      <c r="B380" s="79" t="s">
        <v>920</v>
      </c>
      <c r="C380" s="68" t="s">
        <v>921</v>
      </c>
      <c r="D380" s="100" t="n">
        <v>1</v>
      </c>
      <c r="E380" s="39" t="s">
        <v>530</v>
      </c>
      <c r="F380" s="137" t="s">
        <v>922</v>
      </c>
      <c r="G380" s="42"/>
    </row>
    <row r="381" customFormat="false" ht="31.5" hidden="false" customHeight="true" outlineLevel="0" collapsed="false">
      <c r="A381" s="48"/>
      <c r="B381" s="79"/>
      <c r="C381" s="68" t="s">
        <v>923</v>
      </c>
      <c r="D381" s="100" t="n">
        <v>1</v>
      </c>
      <c r="E381" s="39" t="s">
        <v>530</v>
      </c>
      <c r="F381" s="137" t="s">
        <v>924</v>
      </c>
      <c r="G381" s="47"/>
    </row>
    <row r="382" customFormat="false" ht="51" hidden="false" customHeight="true" outlineLevel="0" collapsed="false">
      <c r="A382" s="48"/>
      <c r="B382" s="79"/>
      <c r="C382" s="68" t="s">
        <v>925</v>
      </c>
      <c r="D382" s="100" t="n">
        <v>1</v>
      </c>
      <c r="E382" s="39" t="s">
        <v>530</v>
      </c>
      <c r="F382" s="137" t="s">
        <v>926</v>
      </c>
      <c r="G382" s="47"/>
    </row>
    <row r="383" customFormat="false" ht="31.5" hidden="false" customHeight="true" outlineLevel="0" collapsed="false">
      <c r="A383" s="48"/>
      <c r="B383" s="79"/>
      <c r="C383" s="68" t="s">
        <v>927</v>
      </c>
      <c r="D383" s="100" t="n">
        <v>1</v>
      </c>
      <c r="E383" s="39" t="s">
        <v>530</v>
      </c>
      <c r="F383" s="137" t="s">
        <v>928</v>
      </c>
      <c r="G383" s="47"/>
    </row>
    <row r="384" customFormat="false" ht="31.5" hidden="false" customHeight="true" outlineLevel="0" collapsed="false">
      <c r="A384" s="48"/>
      <c r="B384" s="79"/>
      <c r="C384" s="68" t="s">
        <v>929</v>
      </c>
      <c r="D384" s="100" t="n">
        <v>1</v>
      </c>
      <c r="E384" s="39" t="s">
        <v>73</v>
      </c>
      <c r="F384" s="137" t="s">
        <v>930</v>
      </c>
      <c r="G384" s="47"/>
    </row>
    <row r="385" customFormat="false" ht="31.5" hidden="false" customHeight="true" outlineLevel="0" collapsed="false">
      <c r="A385" s="48"/>
      <c r="B385" s="79"/>
      <c r="C385" s="68" t="s">
        <v>931</v>
      </c>
      <c r="D385" s="100" t="n">
        <v>1</v>
      </c>
      <c r="E385" s="39" t="s">
        <v>73</v>
      </c>
      <c r="F385" s="137" t="s">
        <v>932</v>
      </c>
      <c r="G385" s="47"/>
    </row>
    <row r="386" customFormat="false" ht="117" hidden="false" customHeight="true" outlineLevel="0" collapsed="false">
      <c r="A386" s="48"/>
      <c r="B386" s="79"/>
      <c r="C386" s="68" t="s">
        <v>933</v>
      </c>
      <c r="D386" s="100" t="n">
        <v>1</v>
      </c>
      <c r="E386" s="39" t="s">
        <v>530</v>
      </c>
      <c r="F386" s="137" t="s">
        <v>934</v>
      </c>
      <c r="G386" s="47"/>
    </row>
    <row r="387" customFormat="false" ht="90.95" hidden="false" customHeight="true" outlineLevel="0" collapsed="false">
      <c r="A387" s="48"/>
      <c r="B387" s="79"/>
      <c r="C387" s="68" t="s">
        <v>935</v>
      </c>
      <c r="D387" s="100" t="n">
        <v>1</v>
      </c>
      <c r="E387" s="39" t="s">
        <v>80</v>
      </c>
      <c r="F387" s="136" t="s">
        <v>936</v>
      </c>
      <c r="G387" s="47"/>
    </row>
    <row r="388" customFormat="false" ht="45.95" hidden="false" customHeight="true" outlineLevel="0" collapsed="false">
      <c r="A388" s="48" t="s">
        <v>937</v>
      </c>
      <c r="B388" s="49" t="s">
        <v>938</v>
      </c>
      <c r="C388" s="68" t="s">
        <v>939</v>
      </c>
      <c r="D388" s="100" t="n">
        <v>1</v>
      </c>
      <c r="E388" s="39" t="s">
        <v>530</v>
      </c>
      <c r="F388" s="68" t="s">
        <v>940</v>
      </c>
      <c r="G388" s="42"/>
    </row>
    <row r="389" customFormat="false" ht="93.75" hidden="false" customHeight="true" outlineLevel="0" collapsed="false">
      <c r="A389" s="48"/>
      <c r="B389" s="49"/>
      <c r="C389" s="68" t="s">
        <v>941</v>
      </c>
      <c r="D389" s="100" t="n">
        <v>1</v>
      </c>
      <c r="E389" s="39" t="s">
        <v>530</v>
      </c>
      <c r="F389" s="68" t="s">
        <v>942</v>
      </c>
      <c r="G389" s="42"/>
    </row>
    <row r="390" customFormat="false" ht="57" hidden="false" customHeight="true" outlineLevel="0" collapsed="false">
      <c r="A390" s="48"/>
      <c r="B390" s="49"/>
      <c r="C390" s="137" t="s">
        <v>943</v>
      </c>
      <c r="D390" s="100" t="n">
        <v>1</v>
      </c>
      <c r="E390" s="39" t="s">
        <v>530</v>
      </c>
      <c r="F390" s="137" t="s">
        <v>944</v>
      </c>
      <c r="G390" s="42"/>
    </row>
    <row r="391" customFormat="false" ht="156" hidden="false" customHeight="true" outlineLevel="0" collapsed="false">
      <c r="A391" s="48"/>
      <c r="B391" s="49"/>
      <c r="C391" s="137" t="s">
        <v>945</v>
      </c>
      <c r="D391" s="100" t="n">
        <v>1</v>
      </c>
      <c r="E391" s="39" t="s">
        <v>530</v>
      </c>
      <c r="F391" s="3" t="s">
        <v>946</v>
      </c>
      <c r="G391" s="45"/>
    </row>
    <row r="392" customFormat="false" ht="72" hidden="false" customHeight="true" outlineLevel="0" collapsed="false">
      <c r="A392" s="48"/>
      <c r="B392" s="49"/>
      <c r="C392" s="68" t="s">
        <v>947</v>
      </c>
      <c r="D392" s="100" t="n">
        <v>1</v>
      </c>
      <c r="E392" s="39" t="s">
        <v>530</v>
      </c>
      <c r="F392" s="68" t="s">
        <v>948</v>
      </c>
      <c r="G392" s="45"/>
    </row>
    <row r="393" customFormat="false" ht="63.75" hidden="false" customHeight="true" outlineLevel="0" collapsed="false">
      <c r="A393" s="48" t="s">
        <v>949</v>
      </c>
      <c r="B393" s="79" t="s">
        <v>950</v>
      </c>
      <c r="C393" s="68" t="s">
        <v>951</v>
      </c>
      <c r="D393" s="100" t="n">
        <v>1</v>
      </c>
      <c r="E393" s="39" t="s">
        <v>530</v>
      </c>
      <c r="F393" s="137" t="s">
        <v>952</v>
      </c>
      <c r="G393" s="42"/>
    </row>
    <row r="394" customFormat="false" ht="99" hidden="false" customHeight="true" outlineLevel="0" collapsed="false">
      <c r="A394" s="48"/>
      <c r="B394" s="98"/>
      <c r="C394" s="68" t="s">
        <v>953</v>
      </c>
      <c r="D394" s="100" t="n">
        <v>1</v>
      </c>
      <c r="E394" s="39" t="s">
        <v>530</v>
      </c>
      <c r="F394" s="138" t="s">
        <v>954</v>
      </c>
      <c r="G394" s="42"/>
    </row>
    <row r="395" customFormat="false" ht="78.75" hidden="false" customHeight="true" outlineLevel="0" collapsed="false">
      <c r="A395" s="48"/>
      <c r="B395" s="79"/>
      <c r="C395" s="41" t="s">
        <v>955</v>
      </c>
      <c r="D395" s="100" t="n">
        <v>1</v>
      </c>
      <c r="E395" s="39" t="s">
        <v>530</v>
      </c>
      <c r="F395" s="43" t="s">
        <v>956</v>
      </c>
      <c r="G395" s="42"/>
    </row>
    <row r="396" customFormat="false" ht="40.35" hidden="false" customHeight="true" outlineLevel="0" collapsed="false">
      <c r="A396" s="66" t="s">
        <v>957</v>
      </c>
      <c r="B396" s="35" t="s">
        <v>958</v>
      </c>
      <c r="C396" s="35"/>
      <c r="D396" s="35"/>
      <c r="E396" s="35"/>
      <c r="F396" s="35"/>
      <c r="G396" s="35"/>
      <c r="H396" s="5" t="n">
        <f aca="false">SUM(D398)</f>
        <v>1</v>
      </c>
      <c r="I396" s="5" t="n">
        <f aca="false">COUNT(D398)*2</f>
        <v>2</v>
      </c>
    </row>
    <row r="397" s="2" customFormat="true" ht="57" hidden="true" customHeight="true" outlineLevel="0" collapsed="false">
      <c r="A397" s="36" t="s">
        <v>959</v>
      </c>
      <c r="B397" s="37" t="s">
        <v>960</v>
      </c>
      <c r="C397" s="57"/>
      <c r="D397" s="42"/>
      <c r="E397" s="39"/>
      <c r="G397" s="139"/>
      <c r="H397" s="40"/>
      <c r="I397" s="40"/>
    </row>
    <row r="398" customFormat="false" ht="75" hidden="false" customHeight="true" outlineLevel="0" collapsed="false">
      <c r="A398" s="48" t="s">
        <v>961</v>
      </c>
      <c r="B398" s="37" t="s">
        <v>962</v>
      </c>
      <c r="C398" s="41" t="s">
        <v>963</v>
      </c>
      <c r="D398" s="42" t="n">
        <v>1</v>
      </c>
      <c r="E398" s="140" t="s">
        <v>731</v>
      </c>
      <c r="F398" s="68" t="s">
        <v>964</v>
      </c>
      <c r="G398" s="42"/>
    </row>
    <row r="399" s="2" customFormat="true" ht="30" hidden="true" customHeight="true" outlineLevel="0" collapsed="false">
      <c r="A399" s="36" t="s">
        <v>965</v>
      </c>
      <c r="B399" s="57" t="s">
        <v>966</v>
      </c>
      <c r="C399" s="38"/>
      <c r="D399" s="38"/>
      <c r="E399" s="39"/>
      <c r="F399" s="38"/>
      <c r="G399" s="38"/>
      <c r="H399" s="40"/>
      <c r="I399" s="40"/>
    </row>
    <row r="400" s="2" customFormat="true" ht="63" hidden="true" customHeight="true" outlineLevel="0" collapsed="false">
      <c r="A400" s="36" t="s">
        <v>967</v>
      </c>
      <c r="B400" s="37" t="s">
        <v>968</v>
      </c>
      <c r="C400" s="38"/>
      <c r="D400" s="38"/>
      <c r="E400" s="39"/>
      <c r="F400" s="38"/>
      <c r="G400" s="38"/>
      <c r="H400" s="40"/>
      <c r="I400" s="40"/>
    </row>
    <row r="401" s="2" customFormat="true" ht="40.35" hidden="true" customHeight="true" outlineLevel="0" collapsed="false">
      <c r="A401" s="119" t="s">
        <v>969</v>
      </c>
      <c r="B401" s="35" t="s">
        <v>970</v>
      </c>
      <c r="C401" s="35"/>
      <c r="D401" s="35"/>
      <c r="E401" s="35"/>
      <c r="F401" s="35"/>
      <c r="G401" s="35"/>
      <c r="H401" s="40"/>
      <c r="I401" s="40"/>
    </row>
    <row r="402" s="2" customFormat="true" ht="47.25" hidden="true" customHeight="true" outlineLevel="0" collapsed="false">
      <c r="A402" s="36" t="s">
        <v>971</v>
      </c>
      <c r="B402" s="79" t="s">
        <v>972</v>
      </c>
      <c r="C402" s="79"/>
      <c r="D402" s="38"/>
      <c r="E402" s="39"/>
      <c r="F402" s="38"/>
      <c r="G402" s="38"/>
      <c r="H402" s="40"/>
      <c r="I402" s="40"/>
    </row>
    <row r="403" s="2" customFormat="true" ht="63" hidden="true" customHeight="true" outlineLevel="0" collapsed="false">
      <c r="A403" s="36" t="s">
        <v>973</v>
      </c>
      <c r="B403" s="79" t="s">
        <v>974</v>
      </c>
      <c r="C403" s="38"/>
      <c r="D403" s="38"/>
      <c r="E403" s="39"/>
      <c r="F403" s="38"/>
      <c r="G403" s="38"/>
      <c r="H403" s="40"/>
      <c r="I403" s="40"/>
    </row>
    <row r="404" s="2" customFormat="true" ht="47.25" hidden="true" customHeight="true" outlineLevel="0" collapsed="false">
      <c r="A404" s="36" t="s">
        <v>975</v>
      </c>
      <c r="B404" s="79" t="s">
        <v>976</v>
      </c>
      <c r="C404" s="38"/>
      <c r="D404" s="38"/>
      <c r="E404" s="39"/>
      <c r="F404" s="38"/>
      <c r="G404" s="38"/>
      <c r="H404" s="40"/>
      <c r="I404" s="40"/>
    </row>
    <row r="405" s="2" customFormat="true" ht="63" hidden="true" customHeight="true" outlineLevel="0" collapsed="false">
      <c r="A405" s="36" t="s">
        <v>977</v>
      </c>
      <c r="B405" s="79" t="s">
        <v>978</v>
      </c>
      <c r="C405" s="38"/>
      <c r="D405" s="38"/>
      <c r="E405" s="39"/>
      <c r="F405" s="38"/>
      <c r="G405" s="38"/>
      <c r="H405" s="40"/>
      <c r="I405" s="40"/>
    </row>
    <row r="406" s="2" customFormat="true" ht="47.25" hidden="true" customHeight="true" outlineLevel="0" collapsed="false">
      <c r="A406" s="36" t="s">
        <v>979</v>
      </c>
      <c r="B406" s="79" t="s">
        <v>980</v>
      </c>
      <c r="C406" s="38"/>
      <c r="D406" s="38"/>
      <c r="E406" s="39"/>
      <c r="F406" s="38"/>
      <c r="G406" s="38"/>
      <c r="H406" s="40"/>
      <c r="I406" s="40"/>
    </row>
    <row r="407" s="2" customFormat="true" ht="56.25" hidden="true" customHeight="true" outlineLevel="0" collapsed="false">
      <c r="A407" s="36" t="s">
        <v>981</v>
      </c>
      <c r="B407" s="43" t="s">
        <v>982</v>
      </c>
      <c r="C407" s="38"/>
      <c r="D407" s="38"/>
      <c r="E407" s="39"/>
      <c r="F407" s="38"/>
      <c r="G407" s="38"/>
      <c r="H407" s="40"/>
      <c r="I407" s="40"/>
    </row>
    <row r="408" customFormat="false" ht="40.35" hidden="false" customHeight="true" outlineLevel="0" collapsed="false">
      <c r="A408" s="66" t="s">
        <v>983</v>
      </c>
      <c r="B408" s="35" t="s">
        <v>984</v>
      </c>
      <c r="C408" s="35"/>
      <c r="D408" s="35"/>
      <c r="E408" s="35"/>
      <c r="F408" s="35"/>
      <c r="G408" s="35"/>
      <c r="H408" s="5" t="n">
        <f aca="false">SUM(D411:D427)</f>
        <v>14</v>
      </c>
      <c r="I408" s="5" t="n">
        <f aca="false">COUNT(D411:D427)*2</f>
        <v>28</v>
      </c>
    </row>
    <row r="409" s="2" customFormat="true" ht="78.75" hidden="true" customHeight="true" outlineLevel="0" collapsed="false">
      <c r="A409" s="36" t="s">
        <v>985</v>
      </c>
      <c r="B409" s="141" t="s">
        <v>986</v>
      </c>
      <c r="C409" s="38"/>
      <c r="D409" s="38"/>
      <c r="E409" s="39"/>
      <c r="F409" s="38"/>
      <c r="G409" s="38"/>
      <c r="H409" s="40"/>
      <c r="I409" s="40"/>
    </row>
    <row r="410" s="2" customFormat="true" ht="78.75" hidden="true" customHeight="true" outlineLevel="0" collapsed="false">
      <c r="A410" s="36" t="s">
        <v>987</v>
      </c>
      <c r="B410" s="141" t="s">
        <v>988</v>
      </c>
      <c r="C410" s="38"/>
      <c r="D410" s="38"/>
      <c r="E410" s="39"/>
      <c r="F410" s="38"/>
      <c r="G410" s="38"/>
      <c r="H410" s="40"/>
      <c r="I410" s="40"/>
    </row>
    <row r="411" customFormat="false" ht="78.75" hidden="false" customHeight="true" outlineLevel="0" collapsed="false">
      <c r="A411" s="48" t="s">
        <v>989</v>
      </c>
      <c r="B411" s="97" t="s">
        <v>990</v>
      </c>
      <c r="C411" s="97" t="s">
        <v>991</v>
      </c>
      <c r="D411" s="142" t="n">
        <v>1</v>
      </c>
      <c r="E411" s="59" t="s">
        <v>210</v>
      </c>
      <c r="F411" s="69" t="s">
        <v>992</v>
      </c>
      <c r="G411" s="38"/>
    </row>
    <row r="412" customFormat="false" ht="78.75" hidden="false" customHeight="true" outlineLevel="0" collapsed="false">
      <c r="A412" s="48"/>
      <c r="B412" s="97"/>
      <c r="C412" s="97" t="s">
        <v>993</v>
      </c>
      <c r="D412" s="142" t="n">
        <v>1</v>
      </c>
      <c r="E412" s="59" t="s">
        <v>210</v>
      </c>
      <c r="F412" s="69" t="s">
        <v>992</v>
      </c>
      <c r="G412" s="38"/>
    </row>
    <row r="413" customFormat="false" ht="78.75" hidden="false" customHeight="true" outlineLevel="0" collapsed="false">
      <c r="A413" s="48"/>
      <c r="B413" s="97"/>
      <c r="C413" s="97" t="s">
        <v>994</v>
      </c>
      <c r="D413" s="142" t="n">
        <v>1</v>
      </c>
      <c r="E413" s="59" t="s">
        <v>210</v>
      </c>
      <c r="F413" s="69" t="s">
        <v>992</v>
      </c>
      <c r="G413" s="38"/>
    </row>
    <row r="414" customFormat="false" ht="78.75" hidden="false" customHeight="true" outlineLevel="0" collapsed="false">
      <c r="A414" s="48"/>
      <c r="B414" s="97"/>
      <c r="C414" s="97" t="s">
        <v>995</v>
      </c>
      <c r="D414" s="142" t="n">
        <v>1</v>
      </c>
      <c r="E414" s="59" t="s">
        <v>210</v>
      </c>
      <c r="F414" s="69" t="s">
        <v>992</v>
      </c>
      <c r="G414" s="38"/>
    </row>
    <row r="415" customFormat="false" ht="92.25" hidden="false" customHeight="true" outlineLevel="0" collapsed="false">
      <c r="A415" s="48" t="s">
        <v>996</v>
      </c>
      <c r="B415" s="79" t="s">
        <v>997</v>
      </c>
      <c r="C415" s="41" t="s">
        <v>998</v>
      </c>
      <c r="D415" s="42" t="n">
        <v>1</v>
      </c>
      <c r="E415" s="39" t="s">
        <v>73</v>
      </c>
      <c r="F415" s="43" t="s">
        <v>999</v>
      </c>
      <c r="G415" s="47"/>
    </row>
    <row r="416" customFormat="false" ht="84" hidden="false" customHeight="true" outlineLevel="0" collapsed="false">
      <c r="A416" s="48"/>
      <c r="B416" s="79"/>
      <c r="C416" s="41" t="s">
        <v>1000</v>
      </c>
      <c r="D416" s="42" t="n">
        <v>1</v>
      </c>
      <c r="E416" s="39" t="s">
        <v>73</v>
      </c>
      <c r="F416" s="43" t="s">
        <v>1001</v>
      </c>
      <c r="G416" s="47"/>
    </row>
    <row r="417" customFormat="false" ht="74.85" hidden="false" customHeight="true" outlineLevel="0" collapsed="false">
      <c r="A417" s="48"/>
      <c r="B417" s="79"/>
      <c r="C417" s="41" t="s">
        <v>1002</v>
      </c>
      <c r="D417" s="42" t="n">
        <v>1</v>
      </c>
      <c r="E417" s="39" t="s">
        <v>73</v>
      </c>
      <c r="F417" s="43" t="s">
        <v>1003</v>
      </c>
      <c r="G417" s="47"/>
    </row>
    <row r="418" customFormat="false" ht="45" hidden="false" customHeight="true" outlineLevel="0" collapsed="false">
      <c r="A418" s="48"/>
      <c r="B418" s="79"/>
      <c r="C418" s="41" t="s">
        <v>1004</v>
      </c>
      <c r="D418" s="42" t="n">
        <v>1</v>
      </c>
      <c r="E418" s="39" t="s">
        <v>73</v>
      </c>
      <c r="F418" s="43" t="s">
        <v>1005</v>
      </c>
      <c r="G418" s="47"/>
    </row>
    <row r="419" customFormat="false" ht="86.1" hidden="false" customHeight="true" outlineLevel="0" collapsed="false">
      <c r="A419" s="48" t="s">
        <v>1006</v>
      </c>
      <c r="B419" s="143" t="s">
        <v>1007</v>
      </c>
      <c r="C419" s="144" t="s">
        <v>1008</v>
      </c>
      <c r="D419" s="42" t="n">
        <v>1</v>
      </c>
      <c r="E419" s="39" t="s">
        <v>73</v>
      </c>
      <c r="F419" s="57" t="s">
        <v>1009</v>
      </c>
      <c r="G419" s="47"/>
    </row>
    <row r="420" customFormat="false" ht="63" hidden="false" customHeight="true" outlineLevel="0" collapsed="false">
      <c r="A420" s="48" t="s">
        <v>1010</v>
      </c>
      <c r="B420" s="143" t="s">
        <v>1011</v>
      </c>
      <c r="C420" s="144" t="s">
        <v>1012</v>
      </c>
      <c r="D420" s="42" t="n">
        <v>1</v>
      </c>
      <c r="E420" s="39" t="s">
        <v>73</v>
      </c>
      <c r="F420" s="43" t="s">
        <v>1013</v>
      </c>
      <c r="G420" s="47"/>
    </row>
    <row r="421" customFormat="false" ht="30" hidden="false" customHeight="true" outlineLevel="0" collapsed="false">
      <c r="A421" s="48"/>
      <c r="B421" s="81"/>
      <c r="C421" s="144" t="s">
        <v>1014</v>
      </c>
      <c r="D421" s="42" t="n">
        <v>1</v>
      </c>
      <c r="E421" s="39" t="s">
        <v>73</v>
      </c>
      <c r="F421" s="43" t="s">
        <v>1015</v>
      </c>
      <c r="G421" s="47"/>
    </row>
    <row r="422" customFormat="false" ht="78.75" hidden="false" customHeight="false" outlineLevel="0" collapsed="false">
      <c r="A422" s="48" t="s">
        <v>1016</v>
      </c>
      <c r="B422" s="123" t="s">
        <v>1017</v>
      </c>
      <c r="C422" s="97" t="s">
        <v>1018</v>
      </c>
      <c r="D422" s="142" t="n">
        <v>1</v>
      </c>
      <c r="E422" s="69" t="s">
        <v>73</v>
      </c>
      <c r="F422" s="69" t="s">
        <v>1019</v>
      </c>
      <c r="G422" s="47"/>
      <c r="J422" s="2"/>
    </row>
    <row r="423" customFormat="false" ht="45" hidden="false" customHeight="false" outlineLevel="0" collapsed="false">
      <c r="A423" s="48"/>
      <c r="B423" s="123"/>
      <c r="C423" s="97" t="s">
        <v>1020</v>
      </c>
      <c r="D423" s="142" t="n">
        <v>1</v>
      </c>
      <c r="E423" s="69" t="s">
        <v>73</v>
      </c>
      <c r="F423" s="69" t="s">
        <v>1019</v>
      </c>
      <c r="G423" s="47"/>
      <c r="J423" s="2"/>
    </row>
    <row r="424" s="2" customFormat="true" ht="78.75" hidden="true" customHeight="false" outlineLevel="0" collapsed="false">
      <c r="A424" s="36" t="s">
        <v>1021</v>
      </c>
      <c r="B424" s="141" t="s">
        <v>1022</v>
      </c>
      <c r="C424" s="38"/>
      <c r="D424" s="38"/>
      <c r="E424" s="38"/>
      <c r="F424" s="38"/>
      <c r="G424" s="47"/>
      <c r="H424" s="40"/>
      <c r="I424" s="40"/>
    </row>
    <row r="425" customFormat="false" ht="124.5" hidden="true" customHeight="true" outlineLevel="0" collapsed="false">
      <c r="A425" s="36" t="s">
        <v>1023</v>
      </c>
      <c r="B425" s="143" t="s">
        <v>1024</v>
      </c>
      <c r="C425" s="145"/>
      <c r="D425" s="58"/>
      <c r="E425" s="59"/>
      <c r="F425" s="146"/>
      <c r="G425" s="58"/>
      <c r="H425" s="6"/>
      <c r="I425" s="6"/>
    </row>
    <row r="426" customFormat="false" ht="48" hidden="false" customHeight="true" outlineLevel="0" collapsed="false">
      <c r="A426" s="48" t="s">
        <v>1025</v>
      </c>
      <c r="B426" s="143" t="s">
        <v>1026</v>
      </c>
      <c r="C426" s="147" t="s">
        <v>1027</v>
      </c>
      <c r="D426" s="148" t="n">
        <v>1</v>
      </c>
      <c r="E426" s="59" t="s">
        <v>73</v>
      </c>
      <c r="F426" s="69" t="s">
        <v>1028</v>
      </c>
      <c r="G426" s="47"/>
    </row>
    <row r="427" s="2" customFormat="true" ht="48.75" hidden="true" customHeight="true" outlineLevel="0" collapsed="false">
      <c r="A427" s="36" t="s">
        <v>1029</v>
      </c>
      <c r="B427" s="141" t="s">
        <v>1030</v>
      </c>
      <c r="C427" s="147"/>
      <c r="D427" s="148"/>
      <c r="E427" s="59"/>
      <c r="F427" s="69"/>
      <c r="G427" s="47"/>
      <c r="H427" s="40"/>
      <c r="I427" s="40"/>
    </row>
    <row r="428" customFormat="false" ht="40.35" hidden="false" customHeight="true" outlineLevel="0" collapsed="false">
      <c r="A428" s="66" t="s">
        <v>1031</v>
      </c>
      <c r="B428" s="35" t="s">
        <v>1032</v>
      </c>
      <c r="C428" s="35"/>
      <c r="D428" s="35"/>
      <c r="E428" s="35"/>
      <c r="F428" s="35"/>
      <c r="G428" s="35"/>
      <c r="H428" s="5" t="n">
        <f aca="false">SUM(D429:D433)</f>
        <v>3</v>
      </c>
      <c r="I428" s="5" t="n">
        <f aca="false">COUNT(D429:D433)*2</f>
        <v>6</v>
      </c>
    </row>
    <row r="429" customFormat="false" ht="45" hidden="false" customHeight="true" outlineLevel="0" collapsed="false">
      <c r="A429" s="48" t="s">
        <v>1033</v>
      </c>
      <c r="B429" s="79" t="s">
        <v>1034</v>
      </c>
      <c r="C429" s="41" t="s">
        <v>1035</v>
      </c>
      <c r="D429" s="42" t="n">
        <v>1</v>
      </c>
      <c r="E429" s="39" t="s">
        <v>73</v>
      </c>
      <c r="F429" s="43" t="s">
        <v>1036</v>
      </c>
      <c r="G429" s="47"/>
    </row>
    <row r="430" customFormat="false" ht="30" hidden="false" customHeight="true" outlineLevel="0" collapsed="false">
      <c r="A430" s="48"/>
      <c r="B430" s="79"/>
      <c r="C430" s="149" t="s">
        <v>1037</v>
      </c>
      <c r="D430" s="42" t="n">
        <v>1</v>
      </c>
      <c r="E430" s="39" t="s">
        <v>243</v>
      </c>
      <c r="F430" s="43" t="s">
        <v>1038</v>
      </c>
      <c r="G430" s="47"/>
    </row>
    <row r="431" s="2" customFormat="true" ht="47.25" hidden="true" customHeight="true" outlineLevel="0" collapsed="false">
      <c r="A431" s="36" t="s">
        <v>1039</v>
      </c>
      <c r="B431" s="79" t="s">
        <v>1040</v>
      </c>
      <c r="C431" s="38"/>
      <c r="D431" s="38"/>
      <c r="E431" s="39"/>
      <c r="F431" s="38"/>
      <c r="G431" s="38"/>
      <c r="H431" s="40"/>
      <c r="I431" s="40"/>
    </row>
    <row r="432" s="2" customFormat="true" ht="31.5" hidden="true" customHeight="true" outlineLevel="0" collapsed="false">
      <c r="A432" s="36" t="s">
        <v>1041</v>
      </c>
      <c r="B432" s="79" t="s">
        <v>1042</v>
      </c>
      <c r="C432" s="38"/>
      <c r="D432" s="38"/>
      <c r="E432" s="39"/>
      <c r="F432" s="38"/>
      <c r="G432" s="38"/>
      <c r="H432" s="40"/>
      <c r="I432" s="40"/>
    </row>
    <row r="433" customFormat="false" ht="31.5" hidden="false" customHeight="true" outlineLevel="0" collapsed="false">
      <c r="A433" s="48" t="s">
        <v>1043</v>
      </c>
      <c r="B433" s="79" t="s">
        <v>1044</v>
      </c>
      <c r="C433" s="41" t="s">
        <v>1045</v>
      </c>
      <c r="D433" s="42" t="n">
        <v>1</v>
      </c>
      <c r="E433" s="39" t="s">
        <v>73</v>
      </c>
      <c r="F433" s="43" t="s">
        <v>1046</v>
      </c>
      <c r="G433" s="47"/>
    </row>
    <row r="434" s="2" customFormat="true" ht="47.25" hidden="true" customHeight="true" outlineLevel="0" collapsed="false">
      <c r="A434" s="36" t="s">
        <v>1047</v>
      </c>
      <c r="B434" s="79" t="s">
        <v>1048</v>
      </c>
      <c r="C434" s="38"/>
      <c r="D434" s="38"/>
      <c r="E434" s="39"/>
      <c r="F434" s="38"/>
      <c r="G434" s="38"/>
      <c r="H434" s="40"/>
      <c r="I434" s="40"/>
    </row>
    <row r="435" s="2" customFormat="true" ht="40.35" hidden="true" customHeight="true" outlineLevel="0" collapsed="false">
      <c r="A435" s="119" t="s">
        <v>1049</v>
      </c>
      <c r="B435" s="35" t="s">
        <v>1050</v>
      </c>
      <c r="C435" s="35"/>
      <c r="D435" s="35"/>
      <c r="E435" s="35"/>
      <c r="F435" s="35"/>
      <c r="G435" s="35"/>
      <c r="H435" s="40"/>
      <c r="I435" s="40"/>
    </row>
    <row r="436" s="2" customFormat="true" ht="31.5" hidden="true" customHeight="true" outlineLevel="0" collapsed="false">
      <c r="A436" s="36" t="s">
        <v>1051</v>
      </c>
      <c r="B436" s="150" t="s">
        <v>1052</v>
      </c>
      <c r="C436" s="38"/>
      <c r="D436" s="38"/>
      <c r="E436" s="39"/>
      <c r="F436" s="38"/>
      <c r="G436" s="38"/>
      <c r="H436" s="40"/>
      <c r="I436" s="40"/>
    </row>
    <row r="437" s="2" customFormat="true" ht="60" hidden="true" customHeight="true" outlineLevel="0" collapsed="false">
      <c r="A437" s="36" t="s">
        <v>1053</v>
      </c>
      <c r="B437" s="151" t="s">
        <v>1054</v>
      </c>
      <c r="C437" s="38"/>
      <c r="D437" s="38"/>
      <c r="E437" s="39"/>
      <c r="F437" s="38"/>
      <c r="G437" s="38"/>
      <c r="H437" s="40"/>
      <c r="I437" s="40"/>
    </row>
    <row r="438" s="2" customFormat="true" ht="31.5" hidden="true" customHeight="true" outlineLevel="0" collapsed="false">
      <c r="A438" s="63" t="s">
        <v>1055</v>
      </c>
      <c r="B438" s="150" t="s">
        <v>1056</v>
      </c>
      <c r="C438" s="38"/>
      <c r="D438" s="38"/>
      <c r="E438" s="39"/>
      <c r="F438" s="38"/>
      <c r="G438" s="38"/>
      <c r="H438" s="40"/>
      <c r="I438" s="40"/>
    </row>
    <row r="439" s="2" customFormat="true" ht="47.25" hidden="true" customHeight="true" outlineLevel="0" collapsed="false">
      <c r="A439" s="63" t="s">
        <v>1057</v>
      </c>
      <c r="B439" s="141" t="s">
        <v>1058</v>
      </c>
      <c r="C439" s="38"/>
      <c r="D439" s="38"/>
      <c r="E439" s="39"/>
      <c r="F439" s="38"/>
      <c r="G439" s="38"/>
      <c r="H439" s="40"/>
      <c r="I439" s="40"/>
    </row>
    <row r="440" s="2" customFormat="true" ht="47.25" hidden="true" customHeight="true" outlineLevel="0" collapsed="false">
      <c r="A440" s="120" t="s">
        <v>1059</v>
      </c>
      <c r="B440" s="141" t="s">
        <v>1060</v>
      </c>
      <c r="C440" s="38"/>
      <c r="D440" s="38"/>
      <c r="E440" s="39"/>
      <c r="F440" s="38"/>
      <c r="G440" s="38"/>
      <c r="H440" s="40"/>
      <c r="I440" s="40"/>
    </row>
    <row r="441" s="2" customFormat="true" ht="47.25" hidden="true" customHeight="true" outlineLevel="0" collapsed="false">
      <c r="A441" s="120" t="s">
        <v>1061</v>
      </c>
      <c r="B441" s="141" t="s">
        <v>1062</v>
      </c>
      <c r="C441" s="38"/>
      <c r="D441" s="38"/>
      <c r="E441" s="39"/>
      <c r="F441" s="38"/>
      <c r="G441" s="38"/>
      <c r="H441" s="40"/>
      <c r="I441" s="40"/>
    </row>
    <row r="442" s="2" customFormat="true" ht="31.5" hidden="true" customHeight="true" outlineLevel="0" collapsed="false">
      <c r="A442" s="120" t="s">
        <v>1063</v>
      </c>
      <c r="B442" s="123" t="s">
        <v>1064</v>
      </c>
      <c r="C442" s="38"/>
      <c r="D442" s="38"/>
      <c r="E442" s="39"/>
      <c r="F442" s="38"/>
      <c r="G442" s="38"/>
      <c r="H442" s="40"/>
      <c r="I442" s="40"/>
    </row>
    <row r="443" s="2" customFormat="true" ht="31.5" hidden="true" customHeight="true" outlineLevel="0" collapsed="false">
      <c r="A443" s="120" t="s">
        <v>1065</v>
      </c>
      <c r="B443" s="150" t="s">
        <v>1066</v>
      </c>
      <c r="C443" s="38"/>
      <c r="D443" s="38"/>
      <c r="E443" s="39"/>
      <c r="F443" s="38"/>
      <c r="G443" s="38"/>
      <c r="H443" s="40"/>
      <c r="I443" s="40"/>
    </row>
    <row r="444" s="2" customFormat="true" ht="31.5" hidden="true" customHeight="true" outlineLevel="0" collapsed="false">
      <c r="A444" s="120" t="s">
        <v>1067</v>
      </c>
      <c r="B444" s="150" t="s">
        <v>1068</v>
      </c>
      <c r="C444" s="38"/>
      <c r="D444" s="38"/>
      <c r="E444" s="39"/>
      <c r="F444" s="38"/>
      <c r="G444" s="38"/>
      <c r="H444" s="40"/>
      <c r="I444" s="40"/>
    </row>
    <row r="445" s="2" customFormat="true" ht="31.5" hidden="true" customHeight="true" outlineLevel="0" collapsed="false">
      <c r="A445" s="63" t="s">
        <v>1069</v>
      </c>
      <c r="B445" s="141" t="s">
        <v>1070</v>
      </c>
      <c r="C445" s="38"/>
      <c r="D445" s="38"/>
      <c r="E445" s="39"/>
      <c r="F445" s="38"/>
      <c r="G445" s="38"/>
      <c r="H445" s="40"/>
      <c r="I445" s="40"/>
    </row>
    <row r="446" s="2" customFormat="true" ht="31.5" hidden="true" customHeight="true" outlineLevel="0" collapsed="false">
      <c r="A446" s="63" t="s">
        <v>1071</v>
      </c>
      <c r="B446" s="43" t="s">
        <v>1072</v>
      </c>
      <c r="C446" s="38"/>
      <c r="D446" s="38"/>
      <c r="E446" s="39"/>
      <c r="F446" s="38"/>
      <c r="G446" s="38"/>
      <c r="H446" s="40"/>
      <c r="I446" s="40"/>
    </row>
    <row r="447" s="2" customFormat="true" ht="40.35" hidden="true" customHeight="true" outlineLevel="0" collapsed="false">
      <c r="A447" s="119" t="s">
        <v>1073</v>
      </c>
      <c r="B447" s="35" t="s">
        <v>1074</v>
      </c>
      <c r="C447" s="35"/>
      <c r="D447" s="35"/>
      <c r="E447" s="35"/>
      <c r="F447" s="35"/>
      <c r="G447" s="35"/>
      <c r="H447" s="40"/>
      <c r="I447" s="40"/>
    </row>
    <row r="448" s="2" customFormat="true" ht="31.5" hidden="true" customHeight="true" outlineLevel="0" collapsed="false">
      <c r="A448" s="36" t="s">
        <v>1075</v>
      </c>
      <c r="B448" s="49" t="s">
        <v>1076</v>
      </c>
      <c r="C448" s="38"/>
      <c r="D448" s="38"/>
      <c r="E448" s="39"/>
      <c r="F448" s="38"/>
      <c r="G448" s="38"/>
      <c r="H448" s="40"/>
      <c r="I448" s="40"/>
    </row>
    <row r="449" s="2" customFormat="true" ht="31.5" hidden="true" customHeight="true" outlineLevel="0" collapsed="false">
      <c r="A449" s="36" t="s">
        <v>1077</v>
      </c>
      <c r="B449" s="49" t="s">
        <v>1078</v>
      </c>
      <c r="C449" s="38"/>
      <c r="D449" s="38"/>
      <c r="E449" s="39"/>
      <c r="F449" s="38"/>
      <c r="G449" s="38"/>
      <c r="H449" s="40"/>
      <c r="I449" s="40"/>
    </row>
    <row r="450" s="2" customFormat="true" ht="31.5" hidden="true" customHeight="true" outlineLevel="0" collapsed="false">
      <c r="A450" s="36" t="s">
        <v>1079</v>
      </c>
      <c r="B450" s="49" t="s">
        <v>1080</v>
      </c>
      <c r="C450" s="38"/>
      <c r="D450" s="38"/>
      <c r="E450" s="39"/>
      <c r="F450" s="38"/>
      <c r="G450" s="38"/>
      <c r="H450" s="40"/>
      <c r="I450" s="40"/>
    </row>
    <row r="451" s="2" customFormat="true" ht="31.5" hidden="true" customHeight="true" outlineLevel="0" collapsed="false">
      <c r="A451" s="36" t="s">
        <v>1081</v>
      </c>
      <c r="B451" s="49" t="s">
        <v>1082</v>
      </c>
      <c r="C451" s="38"/>
      <c r="D451" s="38"/>
      <c r="E451" s="39"/>
      <c r="F451" s="38"/>
      <c r="G451" s="38"/>
      <c r="H451" s="40"/>
      <c r="I451" s="40"/>
    </row>
    <row r="452" s="2" customFormat="true" ht="31.5" hidden="true" customHeight="true" outlineLevel="0" collapsed="false">
      <c r="A452" s="36" t="s">
        <v>1083</v>
      </c>
      <c r="B452" s="49" t="s">
        <v>1084</v>
      </c>
      <c r="C452" s="38"/>
      <c r="D452" s="38"/>
      <c r="E452" s="39"/>
      <c r="F452" s="38"/>
      <c r="G452" s="38"/>
      <c r="H452" s="40"/>
      <c r="I452" s="40"/>
    </row>
    <row r="453" s="2" customFormat="true" ht="31.5" hidden="true" customHeight="true" outlineLevel="0" collapsed="false">
      <c r="A453" s="36" t="s">
        <v>1085</v>
      </c>
      <c r="B453" s="49" t="s">
        <v>1086</v>
      </c>
      <c r="C453" s="38"/>
      <c r="D453" s="38"/>
      <c r="E453" s="39"/>
      <c r="F453" s="38"/>
      <c r="G453" s="38"/>
      <c r="H453" s="40"/>
      <c r="I453" s="40"/>
    </row>
    <row r="454" s="2" customFormat="true" ht="40.35" hidden="true" customHeight="true" outlineLevel="0" collapsed="false">
      <c r="A454" s="119" t="s">
        <v>1087</v>
      </c>
      <c r="B454" s="35" t="s">
        <v>1088</v>
      </c>
      <c r="C454" s="35"/>
      <c r="D454" s="35"/>
      <c r="E454" s="35"/>
      <c r="F454" s="35"/>
      <c r="G454" s="35"/>
      <c r="H454" s="40"/>
      <c r="I454" s="40"/>
    </row>
    <row r="455" s="2" customFormat="true" ht="31.5" hidden="true" customHeight="true" outlineLevel="0" collapsed="false">
      <c r="A455" s="36" t="s">
        <v>1089</v>
      </c>
      <c r="B455" s="49" t="s">
        <v>1090</v>
      </c>
      <c r="C455" s="38"/>
      <c r="D455" s="38"/>
      <c r="E455" s="39"/>
      <c r="F455" s="38"/>
      <c r="G455" s="38"/>
      <c r="H455" s="40"/>
      <c r="I455" s="40"/>
    </row>
    <row r="456" s="2" customFormat="true" ht="31.5" hidden="true" customHeight="true" outlineLevel="0" collapsed="false">
      <c r="A456" s="36" t="s">
        <v>1091</v>
      </c>
      <c r="B456" s="49" t="s">
        <v>1092</v>
      </c>
      <c r="C456" s="38"/>
      <c r="D456" s="38"/>
      <c r="E456" s="39"/>
      <c r="F456" s="38"/>
      <c r="G456" s="38"/>
      <c r="H456" s="40"/>
      <c r="I456" s="40"/>
    </row>
    <row r="457" s="2" customFormat="true" ht="31.5" hidden="true" customHeight="true" outlineLevel="0" collapsed="false">
      <c r="A457" s="36" t="s">
        <v>1093</v>
      </c>
      <c r="B457" s="49" t="s">
        <v>1094</v>
      </c>
      <c r="C457" s="38"/>
      <c r="D457" s="38"/>
      <c r="E457" s="39"/>
      <c r="F457" s="38"/>
      <c r="G457" s="38"/>
      <c r="H457" s="40"/>
      <c r="I457" s="40"/>
    </row>
    <row r="458" s="2" customFormat="true" ht="31.5" hidden="true" customHeight="true" outlineLevel="0" collapsed="false">
      <c r="A458" s="36" t="s">
        <v>1095</v>
      </c>
      <c r="B458" s="49" t="s">
        <v>1096</v>
      </c>
      <c r="C458" s="38"/>
      <c r="D458" s="38"/>
      <c r="E458" s="39"/>
      <c r="F458" s="38"/>
      <c r="G458" s="38"/>
      <c r="H458" s="40"/>
      <c r="I458" s="40"/>
    </row>
    <row r="459" s="2" customFormat="true" ht="40.35" hidden="true" customHeight="true" outlineLevel="0" collapsed="false">
      <c r="A459" s="119" t="s">
        <v>1097</v>
      </c>
      <c r="B459" s="35" t="s">
        <v>1098</v>
      </c>
      <c r="C459" s="35"/>
      <c r="D459" s="35"/>
      <c r="E459" s="35"/>
      <c r="F459" s="35"/>
      <c r="G459" s="35"/>
      <c r="H459" s="40"/>
      <c r="I459" s="40"/>
    </row>
    <row r="460" s="2" customFormat="true" ht="47.25" hidden="true" customHeight="true" outlineLevel="0" collapsed="false">
      <c r="A460" s="36" t="s">
        <v>1099</v>
      </c>
      <c r="B460" s="79" t="s">
        <v>1100</v>
      </c>
      <c r="C460" s="38"/>
      <c r="D460" s="38"/>
      <c r="E460" s="39"/>
      <c r="F460" s="38"/>
      <c r="G460" s="38"/>
      <c r="H460" s="40"/>
      <c r="I460" s="40"/>
    </row>
    <row r="461" s="2" customFormat="true" ht="47.25" hidden="true" customHeight="true" outlineLevel="0" collapsed="false">
      <c r="A461" s="36" t="s">
        <v>1101</v>
      </c>
      <c r="B461" s="79" t="s">
        <v>1102</v>
      </c>
      <c r="C461" s="38"/>
      <c r="D461" s="38"/>
      <c r="E461" s="39"/>
      <c r="F461" s="38"/>
      <c r="G461" s="38"/>
      <c r="H461" s="40"/>
      <c r="I461" s="40"/>
    </row>
    <row r="462" s="2" customFormat="true" ht="47.25" hidden="true" customHeight="true" outlineLevel="0" collapsed="false">
      <c r="A462" s="36" t="s">
        <v>1103</v>
      </c>
      <c r="B462" s="79" t="s">
        <v>1104</v>
      </c>
      <c r="C462" s="38"/>
      <c r="D462" s="38"/>
      <c r="E462" s="39"/>
      <c r="F462" s="38"/>
      <c r="G462" s="38"/>
      <c r="H462" s="40"/>
      <c r="I462" s="40"/>
    </row>
    <row r="463" s="2" customFormat="true" ht="47.25" hidden="true" customHeight="true" outlineLevel="0" collapsed="false">
      <c r="A463" s="36" t="s">
        <v>1105</v>
      </c>
      <c r="B463" s="79" t="s">
        <v>1106</v>
      </c>
      <c r="C463" s="38"/>
      <c r="D463" s="38"/>
      <c r="E463" s="39"/>
      <c r="F463" s="38"/>
      <c r="G463" s="38"/>
      <c r="H463" s="40"/>
      <c r="I463" s="40"/>
    </row>
    <row r="464" s="2" customFormat="true" ht="47.25" hidden="true" customHeight="true" outlineLevel="0" collapsed="false">
      <c r="A464" s="36" t="s">
        <v>1107</v>
      </c>
      <c r="B464" s="79" t="s">
        <v>1108</v>
      </c>
      <c r="C464" s="38"/>
      <c r="D464" s="38"/>
      <c r="E464" s="39"/>
      <c r="F464" s="38"/>
      <c r="G464" s="38"/>
      <c r="H464" s="40"/>
      <c r="I464" s="40"/>
    </row>
    <row r="465" s="2" customFormat="true" ht="47.25" hidden="true" customHeight="true" outlineLevel="0" collapsed="false">
      <c r="A465" s="36" t="s">
        <v>1109</v>
      </c>
      <c r="B465" s="79" t="s">
        <v>1110</v>
      </c>
      <c r="C465" s="38"/>
      <c r="D465" s="38"/>
      <c r="E465" s="39"/>
      <c r="F465" s="38"/>
      <c r="G465" s="38"/>
      <c r="H465" s="40"/>
      <c r="I465" s="40"/>
    </row>
    <row r="466" s="2" customFormat="true" ht="47.25" hidden="true" customHeight="true" outlineLevel="0" collapsed="false">
      <c r="A466" s="36" t="s">
        <v>1111</v>
      </c>
      <c r="B466" s="79" t="s">
        <v>1112</v>
      </c>
      <c r="C466" s="38"/>
      <c r="D466" s="38"/>
      <c r="E466" s="39"/>
      <c r="F466" s="38"/>
      <c r="G466" s="38"/>
      <c r="H466" s="40"/>
      <c r="I466" s="40"/>
    </row>
    <row r="467" s="2" customFormat="true" ht="78.75" hidden="true" customHeight="true" outlineLevel="0" collapsed="false">
      <c r="A467" s="36" t="s">
        <v>1113</v>
      </c>
      <c r="B467" s="79" t="s">
        <v>1114</v>
      </c>
      <c r="C467" s="38"/>
      <c r="D467" s="38"/>
      <c r="E467" s="39"/>
      <c r="F467" s="38"/>
      <c r="G467" s="38"/>
      <c r="H467" s="40"/>
      <c r="I467" s="40"/>
    </row>
    <row r="468" s="2" customFormat="true" ht="31.5" hidden="true" customHeight="true" outlineLevel="0" collapsed="false">
      <c r="A468" s="36" t="s">
        <v>1115</v>
      </c>
      <c r="B468" s="49" t="s">
        <v>1116</v>
      </c>
      <c r="C468" s="38"/>
      <c r="D468" s="38"/>
      <c r="E468" s="39"/>
      <c r="F468" s="38"/>
      <c r="G468" s="38"/>
      <c r="H468" s="40"/>
      <c r="I468" s="40"/>
    </row>
    <row r="469" s="2" customFormat="true" ht="47.25" hidden="true" customHeight="true" outlineLevel="0" collapsed="false">
      <c r="A469" s="36" t="s">
        <v>1117</v>
      </c>
      <c r="B469" s="79" t="s">
        <v>1118</v>
      </c>
      <c r="C469" s="38"/>
      <c r="D469" s="38"/>
      <c r="E469" s="39"/>
      <c r="F469" s="38"/>
      <c r="G469" s="38"/>
      <c r="H469" s="40"/>
      <c r="I469" s="40"/>
    </row>
    <row r="470" customFormat="false" ht="18.75" hidden="false" customHeight="true" outlineLevel="0" collapsed="false">
      <c r="A470" s="152"/>
      <c r="B470" s="33" t="s">
        <v>1119</v>
      </c>
      <c r="C470" s="33"/>
      <c r="D470" s="33"/>
      <c r="E470" s="33"/>
      <c r="F470" s="33"/>
      <c r="G470" s="33"/>
      <c r="H470" s="5" t="n">
        <f aca="false">H471+H478+H491+H500+H516+H532</f>
        <v>63</v>
      </c>
      <c r="I470" s="5" t="n">
        <f aca="false">I471+I478+I491+I500+I516+I532</f>
        <v>126</v>
      </c>
    </row>
    <row r="471" customFormat="false" ht="40.35" hidden="false" customHeight="true" outlineLevel="0" collapsed="false">
      <c r="A471" s="66" t="s">
        <v>1120</v>
      </c>
      <c r="B471" s="35" t="s">
        <v>1121</v>
      </c>
      <c r="C471" s="35"/>
      <c r="D471" s="35"/>
      <c r="E471" s="35"/>
      <c r="F471" s="35"/>
      <c r="G471" s="35"/>
      <c r="H471" s="5" t="n">
        <f aca="false">SUM(D473:D477)</f>
        <v>5</v>
      </c>
      <c r="I471" s="5" t="n">
        <f aca="false">COUNT(D473:D477)*2</f>
        <v>10</v>
      </c>
    </row>
    <row r="472" s="2" customFormat="true" ht="31.5" hidden="true" customHeight="true" outlineLevel="0" collapsed="false">
      <c r="A472" s="153" t="s">
        <v>1122</v>
      </c>
      <c r="B472" s="79" t="s">
        <v>1123</v>
      </c>
      <c r="C472" s="154"/>
      <c r="D472" s="154"/>
      <c r="E472" s="99"/>
      <c r="F472" s="154"/>
      <c r="G472" s="154"/>
      <c r="H472" s="40"/>
      <c r="I472" s="40"/>
    </row>
    <row r="473" customFormat="false" ht="47.25" hidden="false" customHeight="true" outlineLevel="0" collapsed="false">
      <c r="A473" s="155" t="s">
        <v>1124</v>
      </c>
      <c r="B473" s="79" t="s">
        <v>1125</v>
      </c>
      <c r="C473" s="51" t="s">
        <v>1126</v>
      </c>
      <c r="D473" s="156" t="n">
        <v>1</v>
      </c>
      <c r="E473" s="99" t="s">
        <v>73</v>
      </c>
      <c r="F473" s="51" t="s">
        <v>1127</v>
      </c>
      <c r="G473" s="157"/>
    </row>
    <row r="474" customFormat="false" ht="66" hidden="false" customHeight="true" outlineLevel="0" collapsed="false">
      <c r="A474" s="155" t="s">
        <v>1128</v>
      </c>
      <c r="B474" s="79" t="s">
        <v>1129</v>
      </c>
      <c r="C474" s="51" t="s">
        <v>1130</v>
      </c>
      <c r="D474" s="156" t="n">
        <v>1</v>
      </c>
      <c r="E474" s="99" t="s">
        <v>73</v>
      </c>
      <c r="F474" s="51" t="s">
        <v>1131</v>
      </c>
      <c r="G474" s="157"/>
    </row>
    <row r="475" customFormat="false" ht="31.5" hidden="false" customHeight="true" outlineLevel="0" collapsed="false">
      <c r="A475" s="155" t="s">
        <v>1132</v>
      </c>
      <c r="B475" s="79" t="s">
        <v>1133</v>
      </c>
      <c r="C475" s="57" t="s">
        <v>1134</v>
      </c>
      <c r="D475" s="156" t="n">
        <v>1</v>
      </c>
      <c r="E475" s="99" t="s">
        <v>73</v>
      </c>
      <c r="F475" s="51" t="s">
        <v>1135</v>
      </c>
      <c r="G475" s="157"/>
    </row>
    <row r="476" customFormat="false" ht="47.25" hidden="false" customHeight="true" outlineLevel="0" collapsed="false">
      <c r="A476" s="155" t="s">
        <v>1136</v>
      </c>
      <c r="B476" s="79" t="s">
        <v>1137</v>
      </c>
      <c r="C476" s="112" t="s">
        <v>1138</v>
      </c>
      <c r="D476" s="156" t="n">
        <v>1</v>
      </c>
      <c r="E476" s="99" t="s">
        <v>73</v>
      </c>
      <c r="F476" s="46" t="s">
        <v>1139</v>
      </c>
      <c r="G476" s="157"/>
    </row>
    <row r="477" customFormat="false" ht="31.5" hidden="false" customHeight="true" outlineLevel="0" collapsed="false">
      <c r="A477" s="155" t="s">
        <v>1140</v>
      </c>
      <c r="B477" s="158" t="s">
        <v>1141</v>
      </c>
      <c r="C477" s="51" t="s">
        <v>1142</v>
      </c>
      <c r="D477" s="156" t="n">
        <v>1</v>
      </c>
      <c r="E477" s="99" t="s">
        <v>73</v>
      </c>
      <c r="F477" s="41" t="s">
        <v>1143</v>
      </c>
      <c r="G477" s="157"/>
    </row>
    <row r="478" customFormat="false" ht="40.35" hidden="false" customHeight="true" outlineLevel="0" collapsed="false">
      <c r="A478" s="66" t="s">
        <v>1144</v>
      </c>
      <c r="B478" s="35" t="s">
        <v>1145</v>
      </c>
      <c r="C478" s="35"/>
      <c r="D478" s="35"/>
      <c r="E478" s="35"/>
      <c r="F478" s="35"/>
      <c r="G478" s="35"/>
      <c r="H478" s="5" t="n">
        <f aca="false">SUM(D479:D490)</f>
        <v>12</v>
      </c>
      <c r="I478" s="5" t="n">
        <f aca="false">COUNT(D479:D490)*2</f>
        <v>24</v>
      </c>
    </row>
    <row r="479" customFormat="false" ht="31.5" hidden="false" customHeight="true" outlineLevel="0" collapsed="false">
      <c r="A479" s="155" t="s">
        <v>1146</v>
      </c>
      <c r="B479" s="79" t="s">
        <v>1147</v>
      </c>
      <c r="C479" s="57" t="s">
        <v>1148</v>
      </c>
      <c r="D479" s="156" t="n">
        <v>1</v>
      </c>
      <c r="E479" s="99" t="s">
        <v>171</v>
      </c>
      <c r="F479" s="41" t="s">
        <v>1149</v>
      </c>
      <c r="G479" s="100"/>
    </row>
    <row r="480" customFormat="false" ht="51" hidden="false" customHeight="true" outlineLevel="0" collapsed="false">
      <c r="A480" s="155"/>
      <c r="B480" s="79"/>
      <c r="C480" s="57" t="s">
        <v>1150</v>
      </c>
      <c r="D480" s="156" t="n">
        <v>1</v>
      </c>
      <c r="E480" s="99" t="s">
        <v>344</v>
      </c>
      <c r="F480" s="41" t="s">
        <v>1151</v>
      </c>
      <c r="G480" s="100"/>
    </row>
    <row r="481" customFormat="false" ht="30" hidden="false" customHeight="true" outlineLevel="0" collapsed="false">
      <c r="A481" s="155"/>
      <c r="B481" s="79"/>
      <c r="C481" s="57" t="s">
        <v>1152</v>
      </c>
      <c r="D481" s="100" t="n">
        <v>1</v>
      </c>
      <c r="E481" s="99" t="s">
        <v>171</v>
      </c>
      <c r="F481" s="41" t="s">
        <v>1153</v>
      </c>
      <c r="G481" s="100"/>
    </row>
    <row r="482" customFormat="false" ht="28.5" hidden="false" customHeight="true" outlineLevel="0" collapsed="false">
      <c r="A482" s="155"/>
      <c r="B482" s="79"/>
      <c r="C482" s="51" t="s">
        <v>1154</v>
      </c>
      <c r="D482" s="100" t="n">
        <v>1</v>
      </c>
      <c r="E482" s="99" t="s">
        <v>171</v>
      </c>
      <c r="F482" s="41" t="s">
        <v>1155</v>
      </c>
      <c r="G482" s="100"/>
    </row>
    <row r="483" customFormat="false" ht="58.5" hidden="false" customHeight="true" outlineLevel="0" collapsed="false">
      <c r="A483" s="155"/>
      <c r="B483" s="79"/>
      <c r="C483" s="51" t="s">
        <v>1156</v>
      </c>
      <c r="D483" s="100" t="n">
        <v>1</v>
      </c>
      <c r="E483" s="99" t="s">
        <v>171</v>
      </c>
      <c r="F483" s="41" t="s">
        <v>1157</v>
      </c>
      <c r="G483" s="100"/>
    </row>
    <row r="484" customFormat="false" ht="153.75" hidden="false" customHeight="true" outlineLevel="0" collapsed="false">
      <c r="A484" s="155" t="s">
        <v>1158</v>
      </c>
      <c r="B484" s="79" t="s">
        <v>1159</v>
      </c>
      <c r="C484" s="43" t="s">
        <v>1160</v>
      </c>
      <c r="D484" s="100" t="n">
        <v>1</v>
      </c>
      <c r="E484" s="126" t="s">
        <v>1161</v>
      </c>
      <c r="F484" s="3" t="s">
        <v>1162</v>
      </c>
      <c r="G484" s="100"/>
    </row>
    <row r="485" customFormat="false" ht="108.75" hidden="false" customHeight="true" outlineLevel="0" collapsed="false">
      <c r="A485" s="155"/>
      <c r="B485" s="49"/>
      <c r="C485" s="50" t="s">
        <v>1163</v>
      </c>
      <c r="D485" s="100" t="n">
        <v>1</v>
      </c>
      <c r="E485" s="99" t="s">
        <v>80</v>
      </c>
      <c r="F485" s="50" t="s">
        <v>1164</v>
      </c>
      <c r="G485" s="159"/>
    </row>
    <row r="486" customFormat="false" ht="108.75" hidden="false" customHeight="true" outlineLevel="0" collapsed="false">
      <c r="A486" s="155"/>
      <c r="B486" s="49"/>
      <c r="C486" s="50" t="s">
        <v>1165</v>
      </c>
      <c r="D486" s="100" t="n">
        <v>1</v>
      </c>
      <c r="E486" s="99" t="s">
        <v>80</v>
      </c>
      <c r="F486" s="50" t="s">
        <v>1166</v>
      </c>
      <c r="G486" s="159"/>
    </row>
    <row r="487" customFormat="false" ht="30" hidden="false" customHeight="true" outlineLevel="0" collapsed="false">
      <c r="A487" s="155"/>
      <c r="B487" s="79"/>
      <c r="C487" s="57" t="s">
        <v>1167</v>
      </c>
      <c r="D487" s="100" t="n">
        <v>1</v>
      </c>
      <c r="E487" s="99" t="s">
        <v>1168</v>
      </c>
      <c r="F487" s="51" t="s">
        <v>1169</v>
      </c>
      <c r="G487" s="100"/>
    </row>
    <row r="488" customFormat="false" ht="31.5" hidden="false" customHeight="true" outlineLevel="0" collapsed="false">
      <c r="A488" s="155" t="s">
        <v>1170</v>
      </c>
      <c r="B488" s="79" t="s">
        <v>1171</v>
      </c>
      <c r="C488" s="57" t="s">
        <v>1172</v>
      </c>
      <c r="D488" s="100" t="n">
        <v>1</v>
      </c>
      <c r="E488" s="99" t="s">
        <v>171</v>
      </c>
      <c r="F488" s="51" t="s">
        <v>1173</v>
      </c>
      <c r="G488" s="100"/>
    </row>
    <row r="489" customFormat="false" ht="71.25" hidden="false" customHeight="true" outlineLevel="0" collapsed="false">
      <c r="A489" s="155"/>
      <c r="B489" s="79"/>
      <c r="C489" s="43" t="s">
        <v>1174</v>
      </c>
      <c r="D489" s="100" t="n">
        <v>1</v>
      </c>
      <c r="E489" s="99" t="s">
        <v>344</v>
      </c>
      <c r="F489" s="51" t="s">
        <v>1175</v>
      </c>
      <c r="G489" s="100"/>
    </row>
    <row r="490" customFormat="false" ht="62.25" hidden="false" customHeight="true" outlineLevel="0" collapsed="false">
      <c r="A490" s="155"/>
      <c r="B490" s="79"/>
      <c r="C490" s="43" t="s">
        <v>1176</v>
      </c>
      <c r="D490" s="100" t="n">
        <v>1</v>
      </c>
      <c r="E490" s="99" t="s">
        <v>344</v>
      </c>
      <c r="F490" s="51" t="s">
        <v>1177</v>
      </c>
      <c r="G490" s="100"/>
    </row>
    <row r="491" customFormat="false" ht="40.35" hidden="false" customHeight="true" outlineLevel="0" collapsed="false">
      <c r="A491" s="66" t="s">
        <v>1178</v>
      </c>
      <c r="B491" s="35" t="s">
        <v>1179</v>
      </c>
      <c r="C491" s="35"/>
      <c r="D491" s="35"/>
      <c r="E491" s="35"/>
      <c r="F491" s="35"/>
      <c r="G491" s="35"/>
      <c r="H491" s="5" t="n">
        <f aca="false">SUM(D492:D499)</f>
        <v>8</v>
      </c>
      <c r="I491" s="5" t="n">
        <f aca="false">COUNT(D492:D499)*2</f>
        <v>16</v>
      </c>
    </row>
    <row r="492" customFormat="false" ht="47.25" hidden="false" customHeight="true" outlineLevel="0" collapsed="false">
      <c r="A492" s="155" t="s">
        <v>1180</v>
      </c>
      <c r="B492" s="160" t="s">
        <v>1181</v>
      </c>
      <c r="C492" s="41" t="s">
        <v>1182</v>
      </c>
      <c r="D492" s="100" t="n">
        <v>1</v>
      </c>
      <c r="E492" s="99" t="s">
        <v>344</v>
      </c>
      <c r="F492" s="41" t="s">
        <v>1183</v>
      </c>
      <c r="G492" s="157"/>
    </row>
    <row r="493" customFormat="false" ht="15.75" hidden="false" customHeight="true" outlineLevel="0" collapsed="false">
      <c r="A493" s="155"/>
      <c r="B493" s="160"/>
      <c r="C493" s="41" t="s">
        <v>1184</v>
      </c>
      <c r="D493" s="100" t="n">
        <v>1</v>
      </c>
      <c r="E493" s="99" t="s">
        <v>344</v>
      </c>
      <c r="F493" s="41" t="s">
        <v>1183</v>
      </c>
      <c r="G493" s="157"/>
    </row>
    <row r="494" customFormat="false" ht="30" hidden="false" customHeight="true" outlineLevel="0" collapsed="false">
      <c r="A494" s="155"/>
      <c r="B494" s="160"/>
      <c r="C494" s="41" t="s">
        <v>1185</v>
      </c>
      <c r="D494" s="100" t="n">
        <v>1</v>
      </c>
      <c r="E494" s="99" t="s">
        <v>344</v>
      </c>
      <c r="F494" s="41" t="s">
        <v>1183</v>
      </c>
      <c r="G494" s="157"/>
    </row>
    <row r="495" customFormat="false" ht="39" hidden="false" customHeight="true" outlineLevel="0" collapsed="false">
      <c r="A495" s="155"/>
      <c r="B495" s="160"/>
      <c r="C495" s="51" t="s">
        <v>1186</v>
      </c>
      <c r="D495" s="100" t="n">
        <v>1</v>
      </c>
      <c r="E495" s="99" t="s">
        <v>344</v>
      </c>
      <c r="F495" s="51" t="s">
        <v>1187</v>
      </c>
      <c r="G495" s="157"/>
    </row>
    <row r="496" customFormat="false" ht="39" hidden="false" customHeight="true" outlineLevel="0" collapsed="false">
      <c r="A496" s="155"/>
      <c r="B496" s="160"/>
      <c r="C496" s="51" t="s">
        <v>1188</v>
      </c>
      <c r="D496" s="100" t="n">
        <v>1</v>
      </c>
      <c r="E496" s="99" t="s">
        <v>344</v>
      </c>
      <c r="F496" s="41" t="s">
        <v>1183</v>
      </c>
      <c r="G496" s="157"/>
    </row>
    <row r="497" customFormat="false" ht="45" hidden="false" customHeight="true" outlineLevel="0" collapsed="false">
      <c r="A497" s="155" t="s">
        <v>1189</v>
      </c>
      <c r="B497" s="79" t="s">
        <v>1190</v>
      </c>
      <c r="C497" s="51" t="s">
        <v>1191</v>
      </c>
      <c r="D497" s="100" t="n">
        <v>1</v>
      </c>
      <c r="E497" s="99" t="s">
        <v>1161</v>
      </c>
      <c r="F497" s="41" t="s">
        <v>1192</v>
      </c>
      <c r="G497" s="157"/>
    </row>
    <row r="498" customFormat="false" ht="59.1" hidden="false" customHeight="true" outlineLevel="0" collapsed="false">
      <c r="A498" s="155"/>
      <c r="B498" s="79"/>
      <c r="C498" s="51" t="s">
        <v>1193</v>
      </c>
      <c r="D498" s="100" t="n">
        <v>1</v>
      </c>
      <c r="E498" s="99" t="s">
        <v>1168</v>
      </c>
      <c r="F498" s="41" t="s">
        <v>1194</v>
      </c>
      <c r="G498" s="157"/>
    </row>
    <row r="499" customFormat="false" ht="63" hidden="false" customHeight="true" outlineLevel="0" collapsed="false">
      <c r="A499" s="155"/>
      <c r="B499" s="79"/>
      <c r="C499" s="43" t="s">
        <v>1195</v>
      </c>
      <c r="D499" s="38" t="n">
        <v>1</v>
      </c>
      <c r="E499" s="39" t="s">
        <v>1168</v>
      </c>
      <c r="F499" s="41" t="s">
        <v>1194</v>
      </c>
      <c r="G499" s="157"/>
    </row>
    <row r="500" customFormat="false" ht="40.35" hidden="false" customHeight="true" outlineLevel="0" collapsed="false">
      <c r="A500" s="66" t="s">
        <v>1196</v>
      </c>
      <c r="B500" s="35" t="s">
        <v>1197</v>
      </c>
      <c r="C500" s="35"/>
      <c r="D500" s="35"/>
      <c r="E500" s="35"/>
      <c r="F500" s="35"/>
      <c r="G500" s="35"/>
      <c r="H500" s="5" t="n">
        <f aca="false">SUM(D501:D515)</f>
        <v>15</v>
      </c>
      <c r="I500" s="5" t="n">
        <f aca="false">COUNT(D501:D515)*2</f>
        <v>30</v>
      </c>
    </row>
    <row r="501" customFormat="false" ht="86.25" hidden="false" customHeight="true" outlineLevel="0" collapsed="false">
      <c r="A501" s="155" t="s">
        <v>1198</v>
      </c>
      <c r="B501" s="41" t="s">
        <v>1199</v>
      </c>
      <c r="C501" s="51" t="s">
        <v>1200</v>
      </c>
      <c r="D501" s="156" t="n">
        <v>1</v>
      </c>
      <c r="E501" s="99" t="s">
        <v>80</v>
      </c>
      <c r="F501" s="41" t="s">
        <v>1201</v>
      </c>
      <c r="G501" s="161"/>
    </row>
    <row r="502" customFormat="false" ht="102.6" hidden="false" customHeight="true" outlineLevel="0" collapsed="false">
      <c r="A502" s="155"/>
      <c r="B502" s="41"/>
      <c r="C502" s="51" t="s">
        <v>1202</v>
      </c>
      <c r="D502" s="156" t="n">
        <v>1</v>
      </c>
      <c r="E502" s="99" t="s">
        <v>80</v>
      </c>
      <c r="F502" s="41" t="s">
        <v>1203</v>
      </c>
      <c r="G502" s="161"/>
    </row>
    <row r="503" customFormat="false" ht="48" hidden="false" customHeight="true" outlineLevel="0" collapsed="false">
      <c r="A503" s="155"/>
      <c r="B503" s="41"/>
      <c r="C503" s="51" t="s">
        <v>1204</v>
      </c>
      <c r="D503" s="156" t="n">
        <v>1</v>
      </c>
      <c r="E503" s="99" t="s">
        <v>80</v>
      </c>
      <c r="F503" s="41" t="s">
        <v>1205</v>
      </c>
      <c r="G503" s="157"/>
    </row>
    <row r="504" customFormat="false" ht="30" hidden="false" customHeight="true" outlineLevel="0" collapsed="false">
      <c r="A504" s="155"/>
      <c r="B504" s="41"/>
      <c r="C504" s="162" t="s">
        <v>1206</v>
      </c>
      <c r="D504" s="156" t="n">
        <v>1</v>
      </c>
      <c r="E504" s="99" t="s">
        <v>80</v>
      </c>
      <c r="F504" s="41" t="s">
        <v>1207</v>
      </c>
      <c r="G504" s="163"/>
    </row>
    <row r="505" customFormat="false" ht="75" hidden="false" customHeight="true" outlineLevel="0" collapsed="false">
      <c r="A505" s="155" t="s">
        <v>1208</v>
      </c>
      <c r="B505" s="41" t="s">
        <v>1209</v>
      </c>
      <c r="C505" s="164" t="s">
        <v>1210</v>
      </c>
      <c r="D505" s="156" t="n">
        <v>1</v>
      </c>
      <c r="E505" s="165" t="s">
        <v>344</v>
      </c>
      <c r="F505" s="43" t="s">
        <v>1211</v>
      </c>
      <c r="G505" s="47"/>
    </row>
    <row r="506" customFormat="false" ht="60" hidden="false" customHeight="true" outlineLevel="0" collapsed="false">
      <c r="A506" s="155"/>
      <c r="B506" s="41"/>
      <c r="C506" s="57" t="s">
        <v>1212</v>
      </c>
      <c r="D506" s="156" t="n">
        <v>1</v>
      </c>
      <c r="E506" s="165" t="s">
        <v>344</v>
      </c>
      <c r="F506" s="43" t="s">
        <v>1213</v>
      </c>
      <c r="G506" s="47"/>
    </row>
    <row r="507" customFormat="false" ht="45" hidden="false" customHeight="true" outlineLevel="0" collapsed="false">
      <c r="A507" s="155"/>
      <c r="B507" s="41"/>
      <c r="C507" s="41" t="s">
        <v>1214</v>
      </c>
      <c r="D507" s="156" t="n">
        <v>1</v>
      </c>
      <c r="E507" s="165" t="s">
        <v>344</v>
      </c>
      <c r="F507" s="43" t="s">
        <v>1215</v>
      </c>
      <c r="G507" s="47"/>
    </row>
    <row r="508" customFormat="false" ht="45" hidden="false" customHeight="true" outlineLevel="0" collapsed="false">
      <c r="A508" s="155"/>
      <c r="B508" s="41"/>
      <c r="C508" s="51" t="s">
        <v>1216</v>
      </c>
      <c r="D508" s="156" t="n">
        <v>1</v>
      </c>
      <c r="E508" s="165" t="s">
        <v>344</v>
      </c>
      <c r="F508" s="43" t="s">
        <v>1217</v>
      </c>
      <c r="G508" s="47"/>
    </row>
    <row r="509" customFormat="false" ht="45" hidden="false" customHeight="true" outlineLevel="0" collapsed="false">
      <c r="A509" s="155"/>
      <c r="B509" s="41"/>
      <c r="C509" s="41" t="s">
        <v>1218</v>
      </c>
      <c r="D509" s="156" t="n">
        <v>1</v>
      </c>
      <c r="E509" s="165" t="s">
        <v>344</v>
      </c>
      <c r="F509" s="43" t="s">
        <v>1219</v>
      </c>
      <c r="G509" s="47"/>
    </row>
    <row r="510" customFormat="false" ht="45" hidden="false" customHeight="true" outlineLevel="0" collapsed="false">
      <c r="A510" s="155"/>
      <c r="B510" s="41"/>
      <c r="C510" s="57" t="s">
        <v>1220</v>
      </c>
      <c r="D510" s="156" t="n">
        <v>1</v>
      </c>
      <c r="E510" s="165" t="s">
        <v>344</v>
      </c>
      <c r="F510" s="43" t="s">
        <v>1221</v>
      </c>
      <c r="G510" s="166"/>
    </row>
    <row r="511" customFormat="false" ht="45" hidden="false" customHeight="true" outlineLevel="0" collapsed="false">
      <c r="A511" s="155"/>
      <c r="B511" s="41"/>
      <c r="C511" s="41" t="s">
        <v>1222</v>
      </c>
      <c r="D511" s="156" t="n">
        <v>1</v>
      </c>
      <c r="E511" s="99" t="s">
        <v>1161</v>
      </c>
      <c r="F511" s="51" t="s">
        <v>1223</v>
      </c>
      <c r="G511" s="167"/>
    </row>
    <row r="512" customFormat="false" ht="126" hidden="false" customHeight="true" outlineLevel="0" collapsed="false">
      <c r="A512" s="155"/>
      <c r="B512" s="41"/>
      <c r="C512" s="41" t="s">
        <v>1224</v>
      </c>
      <c r="D512" s="156" t="n">
        <v>1</v>
      </c>
      <c r="E512" s="99" t="s">
        <v>1161</v>
      </c>
      <c r="F512" s="51" t="s">
        <v>1225</v>
      </c>
      <c r="G512" s="167"/>
    </row>
    <row r="513" customFormat="false" ht="60.95" hidden="false" customHeight="true" outlineLevel="0" collapsed="false">
      <c r="A513" s="155"/>
      <c r="B513" s="41"/>
      <c r="C513" s="41" t="s">
        <v>1226</v>
      </c>
      <c r="D513" s="156" t="n">
        <v>1</v>
      </c>
      <c r="E513" s="99" t="s">
        <v>1161</v>
      </c>
      <c r="F513" s="41" t="s">
        <v>1227</v>
      </c>
      <c r="G513" s="161"/>
    </row>
    <row r="514" customFormat="false" ht="45" hidden="false" customHeight="true" outlineLevel="0" collapsed="false">
      <c r="A514" s="155"/>
      <c r="B514" s="41"/>
      <c r="C514" s="41" t="s">
        <v>1228</v>
      </c>
      <c r="D514" s="156" t="n">
        <v>1</v>
      </c>
      <c r="E514" s="99" t="s">
        <v>1161</v>
      </c>
      <c r="F514" s="41" t="s">
        <v>1229</v>
      </c>
      <c r="G514" s="161"/>
    </row>
    <row r="515" customFormat="false" ht="45" hidden="false" customHeight="true" outlineLevel="0" collapsed="false">
      <c r="A515" s="155"/>
      <c r="B515" s="41"/>
      <c r="C515" s="41" t="s">
        <v>1230</v>
      </c>
      <c r="D515" s="156" t="n">
        <v>1</v>
      </c>
      <c r="E515" s="99" t="s">
        <v>553</v>
      </c>
      <c r="F515" s="41" t="s">
        <v>1231</v>
      </c>
      <c r="G515" s="161"/>
    </row>
    <row r="516" customFormat="false" ht="40.35" hidden="false" customHeight="true" outlineLevel="0" collapsed="false">
      <c r="A516" s="66" t="s">
        <v>1232</v>
      </c>
      <c r="B516" s="35" t="s">
        <v>1233</v>
      </c>
      <c r="C516" s="35"/>
      <c r="D516" s="35"/>
      <c r="E516" s="35"/>
      <c r="F516" s="35"/>
      <c r="G516" s="35"/>
      <c r="H516" s="5" t="n">
        <f aca="false">SUM(D517:D531)</f>
        <v>14</v>
      </c>
      <c r="I516" s="5" t="n">
        <f aca="false">COUNT(D517:D531)*2</f>
        <v>28</v>
      </c>
    </row>
    <row r="517" customFormat="false" ht="66" hidden="false" customHeight="true" outlineLevel="0" collapsed="false">
      <c r="A517" s="155" t="s">
        <v>1234</v>
      </c>
      <c r="B517" s="130" t="s">
        <v>1235</v>
      </c>
      <c r="C517" s="41" t="s">
        <v>1236</v>
      </c>
      <c r="D517" s="100" t="n">
        <v>1</v>
      </c>
      <c r="E517" s="99" t="s">
        <v>171</v>
      </c>
      <c r="F517" s="41" t="s">
        <v>1237</v>
      </c>
      <c r="G517" s="159"/>
    </row>
    <row r="518" customFormat="false" ht="75.75" hidden="false" customHeight="true" outlineLevel="0" collapsed="false">
      <c r="A518" s="155"/>
      <c r="B518" s="43"/>
      <c r="C518" s="41" t="s">
        <v>1238</v>
      </c>
      <c r="D518" s="100" t="n">
        <v>1</v>
      </c>
      <c r="E518" s="99" t="s">
        <v>171</v>
      </c>
      <c r="F518" s="41" t="s">
        <v>1239</v>
      </c>
      <c r="G518" s="159"/>
    </row>
    <row r="519" customFormat="false" ht="45" hidden="false" customHeight="true" outlineLevel="0" collapsed="false">
      <c r="A519" s="155" t="s">
        <v>1240</v>
      </c>
      <c r="B519" s="41" t="s">
        <v>1241</v>
      </c>
      <c r="C519" s="57" t="s">
        <v>1242</v>
      </c>
      <c r="D519" s="100" t="n">
        <v>1</v>
      </c>
      <c r="E519" s="99" t="s">
        <v>344</v>
      </c>
      <c r="F519" s="51" t="s">
        <v>1243</v>
      </c>
      <c r="G519" s="159"/>
    </row>
    <row r="520" customFormat="false" ht="45" hidden="false" customHeight="true" outlineLevel="0" collapsed="false">
      <c r="A520" s="155"/>
      <c r="B520" s="41"/>
      <c r="C520" s="130" t="s">
        <v>1244</v>
      </c>
      <c r="D520" s="159" t="n">
        <v>1</v>
      </c>
      <c r="E520" s="168" t="s">
        <v>344</v>
      </c>
      <c r="F520" s="169" t="s">
        <v>1245</v>
      </c>
      <c r="G520" s="159"/>
    </row>
    <row r="521" customFormat="false" ht="45" hidden="false" customHeight="true" outlineLevel="0" collapsed="false">
      <c r="A521" s="155" t="s">
        <v>1246</v>
      </c>
      <c r="B521" s="41" t="s">
        <v>1247</v>
      </c>
      <c r="C521" s="75" t="s">
        <v>1248</v>
      </c>
      <c r="D521" s="170" t="n">
        <v>1</v>
      </c>
      <c r="E521" s="171" t="s">
        <v>73</v>
      </c>
      <c r="F521" s="75" t="s">
        <v>1249</v>
      </c>
      <c r="G521" s="100"/>
    </row>
    <row r="522" customFormat="false" ht="45" hidden="false" customHeight="true" outlineLevel="0" collapsed="false">
      <c r="A522" s="155"/>
      <c r="B522" s="41"/>
      <c r="C522" s="43" t="s">
        <v>1250</v>
      </c>
      <c r="D522" s="172" t="n">
        <v>1</v>
      </c>
      <c r="E522" s="173" t="s">
        <v>80</v>
      </c>
      <c r="F522" s="43" t="s">
        <v>1251</v>
      </c>
      <c r="G522" s="100"/>
    </row>
    <row r="523" customFormat="false" ht="41.1" hidden="false" customHeight="true" outlineLevel="0" collapsed="false">
      <c r="A523" s="155"/>
      <c r="B523" s="41"/>
      <c r="C523" s="57" t="s">
        <v>1252</v>
      </c>
      <c r="D523" s="100" t="n">
        <v>1</v>
      </c>
      <c r="E523" s="99" t="s">
        <v>73</v>
      </c>
      <c r="F523" s="93" t="s">
        <v>1253</v>
      </c>
      <c r="G523" s="100"/>
    </row>
    <row r="524" customFormat="false" ht="45" hidden="false" customHeight="true" outlineLevel="0" collapsed="false">
      <c r="A524" s="155"/>
      <c r="B524" s="41"/>
      <c r="C524" s="57" t="s">
        <v>1254</v>
      </c>
      <c r="D524" s="100" t="n">
        <v>1</v>
      </c>
      <c r="E524" s="99" t="s">
        <v>344</v>
      </c>
      <c r="F524" s="93" t="s">
        <v>1255</v>
      </c>
      <c r="G524" s="100"/>
    </row>
    <row r="525" customFormat="false" ht="30" hidden="false" customHeight="true" outlineLevel="0" collapsed="false">
      <c r="A525" s="155"/>
      <c r="B525" s="41"/>
      <c r="C525" s="57" t="s">
        <v>1256</v>
      </c>
      <c r="D525" s="100" t="n">
        <v>1</v>
      </c>
      <c r="E525" s="99" t="s">
        <v>344</v>
      </c>
      <c r="F525" s="93" t="s">
        <v>1257</v>
      </c>
      <c r="G525" s="100"/>
    </row>
    <row r="526" customFormat="false" ht="30" hidden="false" customHeight="true" outlineLevel="0" collapsed="false">
      <c r="A526" s="155"/>
      <c r="B526" s="41"/>
      <c r="C526" s="57" t="s">
        <v>1258</v>
      </c>
      <c r="D526" s="100" t="n">
        <v>1</v>
      </c>
      <c r="E526" s="99" t="s">
        <v>73</v>
      </c>
      <c r="F526" s="93" t="s">
        <v>1259</v>
      </c>
      <c r="G526" s="100"/>
    </row>
    <row r="527" customFormat="false" ht="30" hidden="false" customHeight="true" outlineLevel="0" collapsed="false">
      <c r="A527" s="155"/>
      <c r="B527" s="41"/>
      <c r="C527" s="57" t="s">
        <v>1260</v>
      </c>
      <c r="D527" s="100" t="n">
        <v>1</v>
      </c>
      <c r="E527" s="99" t="s">
        <v>171</v>
      </c>
      <c r="F527" s="93" t="s">
        <v>1261</v>
      </c>
      <c r="G527" s="100"/>
    </row>
    <row r="528" customFormat="false" ht="65.25" hidden="false" customHeight="true" outlineLevel="0" collapsed="false">
      <c r="A528" s="155"/>
      <c r="B528" s="41"/>
      <c r="C528" s="57" t="s">
        <v>1262</v>
      </c>
      <c r="D528" s="100" t="n">
        <v>1</v>
      </c>
      <c r="E528" s="99" t="s">
        <v>553</v>
      </c>
      <c r="F528" s="93" t="s">
        <v>1263</v>
      </c>
      <c r="G528" s="100"/>
    </row>
    <row r="529" s="2" customFormat="true" ht="65.25" hidden="true" customHeight="true" outlineLevel="0" collapsed="false">
      <c r="A529" s="153" t="s">
        <v>1264</v>
      </c>
      <c r="B529" s="43" t="s">
        <v>1265</v>
      </c>
      <c r="C529" s="57"/>
      <c r="D529" s="100"/>
      <c r="E529" s="99"/>
      <c r="F529" s="93"/>
      <c r="G529" s="100"/>
      <c r="H529" s="40"/>
      <c r="I529" s="40"/>
    </row>
    <row r="530" customFormat="false" ht="71.1" hidden="false" customHeight="true" outlineLevel="0" collapsed="false">
      <c r="A530" s="155" t="s">
        <v>1266</v>
      </c>
      <c r="B530" s="43" t="s">
        <v>1267</v>
      </c>
      <c r="C530" s="41" t="s">
        <v>1268</v>
      </c>
      <c r="D530" s="100" t="n">
        <v>1</v>
      </c>
      <c r="E530" s="99" t="s">
        <v>344</v>
      </c>
      <c r="F530" s="93" t="s">
        <v>1269</v>
      </c>
      <c r="G530" s="100"/>
    </row>
    <row r="531" customFormat="false" ht="30" hidden="false" customHeight="true" outlineLevel="0" collapsed="false">
      <c r="A531" s="155"/>
      <c r="B531" s="43"/>
      <c r="C531" s="41" t="s">
        <v>1270</v>
      </c>
      <c r="D531" s="100" t="n">
        <v>1</v>
      </c>
      <c r="E531" s="99" t="s">
        <v>73</v>
      </c>
      <c r="F531" s="41" t="s">
        <v>1271</v>
      </c>
      <c r="G531" s="100"/>
    </row>
    <row r="532" customFormat="false" ht="40.35" hidden="false" customHeight="true" outlineLevel="0" collapsed="false">
      <c r="A532" s="66" t="s">
        <v>1272</v>
      </c>
      <c r="B532" s="35" t="s">
        <v>1273</v>
      </c>
      <c r="C532" s="35"/>
      <c r="D532" s="35"/>
      <c r="E532" s="35"/>
      <c r="F532" s="35"/>
      <c r="G532" s="35"/>
      <c r="H532" s="5" t="n">
        <f aca="false">SUM(D533:D541)</f>
        <v>9</v>
      </c>
      <c r="I532" s="5" t="n">
        <f aca="false">COUNT(D533:D541)*2</f>
        <v>18</v>
      </c>
    </row>
    <row r="533" customFormat="false" ht="45" hidden="false" customHeight="true" outlineLevel="0" collapsed="false">
      <c r="A533" s="155" t="s">
        <v>1274</v>
      </c>
      <c r="B533" s="160" t="s">
        <v>1275</v>
      </c>
      <c r="C533" s="51" t="s">
        <v>1276</v>
      </c>
      <c r="D533" s="156" t="n">
        <v>1</v>
      </c>
      <c r="E533" s="99" t="s">
        <v>171</v>
      </c>
      <c r="F533" s="41" t="s">
        <v>1277</v>
      </c>
      <c r="G533" s="100"/>
    </row>
    <row r="534" customFormat="false" ht="45" hidden="false" customHeight="true" outlineLevel="0" collapsed="false">
      <c r="A534" s="155"/>
      <c r="B534" s="160"/>
      <c r="C534" s="51" t="s">
        <v>1278</v>
      </c>
      <c r="D534" s="156" t="n">
        <v>1</v>
      </c>
      <c r="E534" s="99" t="s">
        <v>344</v>
      </c>
      <c r="F534" s="41" t="s">
        <v>1279</v>
      </c>
      <c r="G534" s="100"/>
    </row>
    <row r="535" customFormat="false" ht="45" hidden="false" customHeight="true" outlineLevel="0" collapsed="false">
      <c r="A535" s="155"/>
      <c r="B535" s="160"/>
      <c r="C535" s="51" t="s">
        <v>1280</v>
      </c>
      <c r="D535" s="156" t="n">
        <v>1</v>
      </c>
      <c r="E535" s="99" t="s">
        <v>171</v>
      </c>
      <c r="F535" s="41" t="s">
        <v>1279</v>
      </c>
      <c r="G535" s="100"/>
    </row>
    <row r="536" customFormat="false" ht="45" hidden="false" customHeight="true" outlineLevel="0" collapsed="false">
      <c r="A536" s="155"/>
      <c r="B536" s="160"/>
      <c r="C536" s="51" t="s">
        <v>1281</v>
      </c>
      <c r="D536" s="156" t="n">
        <v>1</v>
      </c>
      <c r="E536" s="99" t="s">
        <v>171</v>
      </c>
      <c r="F536" s="41" t="s">
        <v>1282</v>
      </c>
      <c r="G536" s="100"/>
    </row>
    <row r="537" customFormat="false" ht="31.5" hidden="false" customHeight="true" outlineLevel="0" collapsed="false">
      <c r="A537" s="155" t="s">
        <v>1283</v>
      </c>
      <c r="B537" s="160" t="s">
        <v>1284</v>
      </c>
      <c r="C537" s="57" t="s">
        <v>1285</v>
      </c>
      <c r="D537" s="156" t="n">
        <v>1</v>
      </c>
      <c r="E537" s="99" t="s">
        <v>171</v>
      </c>
      <c r="F537" s="41" t="s">
        <v>1286</v>
      </c>
      <c r="G537" s="100"/>
    </row>
    <row r="538" customFormat="false" ht="30" hidden="false" customHeight="true" outlineLevel="0" collapsed="false">
      <c r="A538" s="155"/>
      <c r="B538" s="160"/>
      <c r="C538" s="57" t="s">
        <v>1287</v>
      </c>
      <c r="D538" s="156" t="n">
        <v>1</v>
      </c>
      <c r="E538" s="174" t="s">
        <v>344</v>
      </c>
      <c r="F538" s="41" t="s">
        <v>1288</v>
      </c>
      <c r="G538" s="100"/>
    </row>
    <row r="539" customFormat="false" ht="30" hidden="false" customHeight="true" outlineLevel="0" collapsed="false">
      <c r="A539" s="155"/>
      <c r="B539" s="160"/>
      <c r="C539" s="175" t="s">
        <v>1289</v>
      </c>
      <c r="D539" s="156" t="n">
        <v>1</v>
      </c>
      <c r="E539" s="99" t="s">
        <v>171</v>
      </c>
      <c r="F539" s="41" t="s">
        <v>1290</v>
      </c>
      <c r="G539" s="100"/>
    </row>
    <row r="540" customFormat="false" ht="31.5" hidden="false" customHeight="true" outlineLevel="0" collapsed="false">
      <c r="A540" s="155" t="s">
        <v>1291</v>
      </c>
      <c r="B540" s="160" t="s">
        <v>1292</v>
      </c>
      <c r="C540" s="43" t="s">
        <v>1293</v>
      </c>
      <c r="D540" s="156" t="n">
        <v>1</v>
      </c>
      <c r="E540" s="176" t="s">
        <v>1168</v>
      </c>
      <c r="F540" s="51" t="s">
        <v>1294</v>
      </c>
      <c r="G540" s="100"/>
    </row>
    <row r="541" customFormat="false" ht="31.5" hidden="false" customHeight="true" outlineLevel="0" collapsed="false">
      <c r="A541" s="155"/>
      <c r="B541" s="160"/>
      <c r="C541" s="43" t="s">
        <v>1295</v>
      </c>
      <c r="D541" s="156" t="n">
        <v>1</v>
      </c>
      <c r="E541" s="176" t="s">
        <v>80</v>
      </c>
      <c r="F541" s="177" t="s">
        <v>1296</v>
      </c>
      <c r="G541" s="100"/>
    </row>
    <row r="542" customFormat="false" ht="18.75" hidden="false" customHeight="true" outlineLevel="0" collapsed="false">
      <c r="A542" s="32"/>
      <c r="B542" s="33" t="s">
        <v>1297</v>
      </c>
      <c r="C542" s="33"/>
      <c r="D542" s="33"/>
      <c r="E542" s="33"/>
      <c r="F542" s="33"/>
      <c r="G542" s="33"/>
      <c r="H542" s="5" t="n">
        <f aca="false">H543+H550+H554+H567+H571+H578+H586+H596</f>
        <v>28</v>
      </c>
      <c r="I542" s="5" t="n">
        <f aca="false">I543+I550+I554+I567+I571+I578+I586+I596</f>
        <v>56</v>
      </c>
    </row>
    <row r="543" customFormat="false" ht="40.35" hidden="false" customHeight="true" outlineLevel="0" collapsed="false">
      <c r="A543" s="34" t="s">
        <v>1298</v>
      </c>
      <c r="B543" s="35" t="s">
        <v>1299</v>
      </c>
      <c r="C543" s="35"/>
      <c r="D543" s="35"/>
      <c r="E543" s="35"/>
      <c r="F543" s="35"/>
      <c r="G543" s="35"/>
      <c r="H543" s="5" t="n">
        <f aca="false">SUM(D544)</f>
        <v>1</v>
      </c>
      <c r="I543" s="5" t="n">
        <f aca="false">COUNT(D544)*2</f>
        <v>2</v>
      </c>
    </row>
    <row r="544" customFormat="false" ht="46.5" hidden="false" customHeight="true" outlineLevel="0" collapsed="false">
      <c r="A544" s="178" t="s">
        <v>1300</v>
      </c>
      <c r="B544" s="79" t="s">
        <v>1301</v>
      </c>
      <c r="C544" s="43" t="s">
        <v>1302</v>
      </c>
      <c r="D544" s="42" t="n">
        <v>1</v>
      </c>
      <c r="E544" s="39" t="s">
        <v>73</v>
      </c>
      <c r="F544" s="43" t="s">
        <v>1303</v>
      </c>
      <c r="G544" s="42"/>
    </row>
    <row r="545" s="2" customFormat="true" ht="30" hidden="true" customHeight="true" outlineLevel="0" collapsed="false">
      <c r="A545" s="120" t="s">
        <v>1304</v>
      </c>
      <c r="B545" s="43" t="s">
        <v>1305</v>
      </c>
      <c r="C545" s="38"/>
      <c r="D545" s="38"/>
      <c r="E545" s="39"/>
      <c r="F545" s="38"/>
      <c r="G545" s="38"/>
      <c r="H545" s="40"/>
      <c r="I545" s="40"/>
    </row>
    <row r="546" s="2" customFormat="true" ht="40.35" hidden="true" customHeight="true" outlineLevel="0" collapsed="false">
      <c r="A546" s="119" t="s">
        <v>1306</v>
      </c>
      <c r="B546" s="35" t="s">
        <v>1307</v>
      </c>
      <c r="C546" s="35"/>
      <c r="D546" s="35"/>
      <c r="E546" s="35"/>
      <c r="F546" s="35"/>
      <c r="G546" s="35"/>
      <c r="H546" s="40"/>
      <c r="I546" s="40"/>
    </row>
    <row r="547" s="2" customFormat="true" ht="31.5" hidden="true" customHeight="true" outlineLevel="0" collapsed="false">
      <c r="A547" s="120" t="s">
        <v>1308</v>
      </c>
      <c r="B547" s="160" t="s">
        <v>1309</v>
      </c>
      <c r="C547" s="38"/>
      <c r="D547" s="38"/>
      <c r="E547" s="39"/>
      <c r="F547" s="38"/>
      <c r="G547" s="38"/>
      <c r="H547" s="40"/>
      <c r="I547" s="40"/>
    </row>
    <row r="548" s="2" customFormat="true" ht="31.5" hidden="true" customHeight="true" outlineLevel="0" collapsed="false">
      <c r="A548" s="120" t="s">
        <v>1310</v>
      </c>
      <c r="B548" s="160" t="s">
        <v>1311</v>
      </c>
      <c r="C548" s="38"/>
      <c r="D548" s="38"/>
      <c r="E548" s="39"/>
      <c r="F548" s="38"/>
      <c r="G548" s="38"/>
      <c r="H548" s="40"/>
      <c r="I548" s="40"/>
    </row>
    <row r="549" s="2" customFormat="true" ht="31.5" hidden="true" customHeight="true" outlineLevel="0" collapsed="false">
      <c r="A549" s="120" t="s">
        <v>1312</v>
      </c>
      <c r="B549" s="160" t="s">
        <v>1313</v>
      </c>
      <c r="C549" s="38"/>
      <c r="D549" s="38"/>
      <c r="E549" s="39"/>
      <c r="F549" s="38"/>
      <c r="G549" s="38"/>
      <c r="H549" s="40"/>
      <c r="I549" s="40"/>
    </row>
    <row r="550" customFormat="false" ht="40.35" hidden="false" customHeight="true" outlineLevel="0" collapsed="false">
      <c r="A550" s="66" t="s">
        <v>1314</v>
      </c>
      <c r="B550" s="35" t="s">
        <v>1315</v>
      </c>
      <c r="C550" s="35"/>
      <c r="D550" s="35"/>
      <c r="E550" s="35"/>
      <c r="F550" s="35"/>
      <c r="G550" s="35"/>
      <c r="H550" s="5" t="n">
        <f aca="false">SUM(D551:D553)</f>
        <v>2</v>
      </c>
      <c r="I550" s="5" t="n">
        <f aca="false">COUNT(D551:D553)*2</f>
        <v>4</v>
      </c>
    </row>
    <row r="551" customFormat="false" ht="60" hidden="false" customHeight="true" outlineLevel="0" collapsed="false">
      <c r="A551" s="48" t="s">
        <v>1316</v>
      </c>
      <c r="B551" s="160" t="s">
        <v>1317</v>
      </c>
      <c r="C551" s="169" t="s">
        <v>1318</v>
      </c>
      <c r="D551" s="90" t="n">
        <v>1</v>
      </c>
      <c r="E551" s="39" t="s">
        <v>73</v>
      </c>
      <c r="F551" s="57" t="s">
        <v>1319</v>
      </c>
      <c r="G551" s="42"/>
    </row>
    <row r="552" s="2" customFormat="true" ht="63" hidden="true" customHeight="false" outlineLevel="0" collapsed="false">
      <c r="A552" s="36" t="s">
        <v>1320</v>
      </c>
      <c r="B552" s="160" t="s">
        <v>1321</v>
      </c>
      <c r="C552" s="179" t="s">
        <v>1322</v>
      </c>
      <c r="D552" s="90"/>
      <c r="E552" s="39" t="s">
        <v>73</v>
      </c>
      <c r="F552" s="179" t="s">
        <v>1323</v>
      </c>
      <c r="G552" s="38"/>
      <c r="H552" s="40"/>
      <c r="I552" s="40"/>
    </row>
    <row r="553" customFormat="false" ht="47.25" hidden="false" customHeight="true" outlineLevel="0" collapsed="false">
      <c r="A553" s="48" t="s">
        <v>1324</v>
      </c>
      <c r="B553" s="49" t="s">
        <v>1325</v>
      </c>
      <c r="C553" s="160" t="s">
        <v>1322</v>
      </c>
      <c r="D553" s="42" t="n">
        <v>1</v>
      </c>
      <c r="E553" s="39" t="s">
        <v>73</v>
      </c>
      <c r="F553" s="160" t="s">
        <v>1323</v>
      </c>
      <c r="G553" s="42"/>
    </row>
    <row r="554" customFormat="false" ht="40.35" hidden="false" customHeight="true" outlineLevel="0" collapsed="false">
      <c r="A554" s="66" t="s">
        <v>1326</v>
      </c>
      <c r="B554" s="35" t="s">
        <v>1327</v>
      </c>
      <c r="C554" s="35"/>
      <c r="D554" s="35"/>
      <c r="E554" s="35"/>
      <c r="F554" s="35"/>
      <c r="G554" s="35"/>
      <c r="H554" s="5" t="n">
        <f aca="false">SUM(D555:D566)</f>
        <v>12</v>
      </c>
      <c r="I554" s="5" t="n">
        <f aca="false">COUNT(D555:D566)*2</f>
        <v>24</v>
      </c>
    </row>
    <row r="555" customFormat="false" ht="45" hidden="false" customHeight="true" outlineLevel="0" collapsed="false">
      <c r="A555" s="48" t="s">
        <v>1328</v>
      </c>
      <c r="B555" s="160" t="s">
        <v>1329</v>
      </c>
      <c r="C555" s="3" t="s">
        <v>1330</v>
      </c>
      <c r="D555" s="42" t="n">
        <v>1</v>
      </c>
      <c r="E555" s="39" t="s">
        <v>731</v>
      </c>
      <c r="F555" s="41" t="s">
        <v>1331</v>
      </c>
      <c r="G555" s="42"/>
    </row>
    <row r="556" customFormat="false" ht="45" hidden="false" customHeight="true" outlineLevel="0" collapsed="false">
      <c r="A556" s="48"/>
      <c r="B556" s="160"/>
      <c r="C556" s="57" t="s">
        <v>1332</v>
      </c>
      <c r="D556" s="42" t="n">
        <v>1</v>
      </c>
      <c r="E556" s="39" t="s">
        <v>359</v>
      </c>
      <c r="F556" s="41" t="s">
        <v>1333</v>
      </c>
      <c r="G556" s="42"/>
    </row>
    <row r="557" customFormat="false" ht="69.95" hidden="false" customHeight="true" outlineLevel="0" collapsed="false">
      <c r="A557" s="48" t="s">
        <v>1334</v>
      </c>
      <c r="B557" s="160" t="s">
        <v>1335</v>
      </c>
      <c r="C557" s="180" t="s">
        <v>1336</v>
      </c>
      <c r="D557" s="42" t="n">
        <v>1</v>
      </c>
      <c r="E557" s="39" t="s">
        <v>731</v>
      </c>
      <c r="F557" s="43" t="s">
        <v>1337</v>
      </c>
      <c r="G557" s="41"/>
    </row>
    <row r="558" customFormat="false" ht="99.95" hidden="false" customHeight="true" outlineLevel="0" collapsed="false">
      <c r="A558" s="48"/>
      <c r="B558" s="160"/>
      <c r="C558" s="180" t="s">
        <v>1338</v>
      </c>
      <c r="D558" s="42" t="n">
        <v>1</v>
      </c>
      <c r="E558" s="39" t="s">
        <v>731</v>
      </c>
      <c r="F558" s="43" t="s">
        <v>1337</v>
      </c>
      <c r="G558" s="41"/>
    </row>
    <row r="559" customFormat="false" ht="47.1" hidden="false" customHeight="true" outlineLevel="0" collapsed="false">
      <c r="A559" s="48"/>
      <c r="B559" s="160"/>
      <c r="C559" s="180" t="s">
        <v>1339</v>
      </c>
      <c r="D559" s="42" t="n">
        <v>1</v>
      </c>
      <c r="E559" s="39" t="s">
        <v>731</v>
      </c>
      <c r="F559" s="43" t="s">
        <v>1337</v>
      </c>
      <c r="G559" s="38"/>
    </row>
    <row r="560" customFormat="false" ht="47.25" hidden="false" customHeight="true" outlineLevel="0" collapsed="false">
      <c r="A560" s="48"/>
      <c r="B560" s="160"/>
      <c r="C560" s="180" t="s">
        <v>1340</v>
      </c>
      <c r="D560" s="42" t="n">
        <v>1</v>
      </c>
      <c r="E560" s="39" t="s">
        <v>731</v>
      </c>
      <c r="F560" s="43" t="s">
        <v>1337</v>
      </c>
      <c r="G560" s="38"/>
    </row>
    <row r="561" customFormat="false" ht="47.25" hidden="false" customHeight="true" outlineLevel="0" collapsed="false">
      <c r="A561" s="48"/>
      <c r="B561" s="160"/>
      <c r="C561" s="180" t="s">
        <v>1341</v>
      </c>
      <c r="D561" s="42" t="n">
        <v>1</v>
      </c>
      <c r="E561" s="39" t="s">
        <v>731</v>
      </c>
      <c r="F561" s="43" t="s">
        <v>1337</v>
      </c>
      <c r="G561" s="38"/>
    </row>
    <row r="562" customFormat="false" ht="47.25" hidden="false" customHeight="true" outlineLevel="0" collapsed="false">
      <c r="A562" s="48"/>
      <c r="B562" s="160"/>
      <c r="C562" s="180" t="s">
        <v>1342</v>
      </c>
      <c r="D562" s="42" t="n">
        <v>1</v>
      </c>
      <c r="E562" s="39" t="s">
        <v>731</v>
      </c>
      <c r="F562" s="43" t="s">
        <v>1337</v>
      </c>
      <c r="G562" s="38"/>
    </row>
    <row r="563" customFormat="false" ht="47.25" hidden="false" customHeight="true" outlineLevel="0" collapsed="false">
      <c r="A563" s="48"/>
      <c r="B563" s="160"/>
      <c r="C563" s="180" t="s">
        <v>1343</v>
      </c>
      <c r="D563" s="42" t="n">
        <v>1</v>
      </c>
      <c r="E563" s="39" t="s">
        <v>731</v>
      </c>
      <c r="F563" s="43" t="s">
        <v>1337</v>
      </c>
      <c r="G563" s="38"/>
    </row>
    <row r="564" customFormat="false" ht="74.1" hidden="false" customHeight="true" outlineLevel="0" collapsed="false">
      <c r="A564" s="48"/>
      <c r="B564" s="160"/>
      <c r="C564" s="180" t="s">
        <v>1344</v>
      </c>
      <c r="D564" s="42" t="n">
        <v>1</v>
      </c>
      <c r="E564" s="39" t="s">
        <v>731</v>
      </c>
      <c r="F564" s="43" t="s">
        <v>1337</v>
      </c>
      <c r="G564" s="38"/>
    </row>
    <row r="565" customFormat="false" ht="31.5" hidden="false" customHeight="true" outlineLevel="0" collapsed="false">
      <c r="A565" s="48" t="s">
        <v>1345</v>
      </c>
      <c r="B565" s="160" t="s">
        <v>1346</v>
      </c>
      <c r="C565" s="41" t="s">
        <v>1347</v>
      </c>
      <c r="D565" s="42" t="n">
        <v>1</v>
      </c>
      <c r="E565" s="39" t="s">
        <v>73</v>
      </c>
      <c r="F565" s="41" t="s">
        <v>1348</v>
      </c>
      <c r="G565" s="42"/>
    </row>
    <row r="566" customFormat="false" ht="31.5" hidden="false" customHeight="true" outlineLevel="0" collapsed="false">
      <c r="A566" s="48" t="s">
        <v>1349</v>
      </c>
      <c r="B566" s="160" t="s">
        <v>1350</v>
      </c>
      <c r="C566" s="55" t="s">
        <v>1351</v>
      </c>
      <c r="D566" s="42" t="n">
        <v>1</v>
      </c>
      <c r="E566" s="39" t="s">
        <v>171</v>
      </c>
      <c r="F566" s="41" t="s">
        <v>1352</v>
      </c>
      <c r="G566" s="42"/>
    </row>
    <row r="567" customFormat="false" ht="40.35" hidden="false" customHeight="true" outlineLevel="0" collapsed="false">
      <c r="A567" s="66" t="s">
        <v>1353</v>
      </c>
      <c r="B567" s="35" t="s">
        <v>1354</v>
      </c>
      <c r="C567" s="35"/>
      <c r="D567" s="35"/>
      <c r="E567" s="35"/>
      <c r="F567" s="35"/>
      <c r="G567" s="35"/>
      <c r="H567" s="5" t="n">
        <f aca="false">SUM(D568:D570)</f>
        <v>3</v>
      </c>
      <c r="I567" s="5" t="n">
        <f aca="false">COUNT(B568:G571)*2</f>
        <v>6</v>
      </c>
    </row>
    <row r="568" customFormat="false" ht="60" hidden="false" customHeight="true" outlineLevel="0" collapsed="false">
      <c r="A568" s="48" t="s">
        <v>1355</v>
      </c>
      <c r="B568" s="160" t="s">
        <v>1356</v>
      </c>
      <c r="C568" s="41" t="s">
        <v>1357</v>
      </c>
      <c r="D568" s="90" t="n">
        <v>1</v>
      </c>
      <c r="E568" s="39" t="s">
        <v>73</v>
      </c>
      <c r="F568" s="57" t="s">
        <v>1358</v>
      </c>
      <c r="G568" s="90"/>
    </row>
    <row r="569" customFormat="false" ht="47.25" hidden="false" customHeight="true" outlineLevel="0" collapsed="false">
      <c r="A569" s="48" t="s">
        <v>1359</v>
      </c>
      <c r="B569" s="160" t="s">
        <v>1360</v>
      </c>
      <c r="C569" s="51" t="s">
        <v>1361</v>
      </c>
      <c r="D569" s="90" t="n">
        <v>1</v>
      </c>
      <c r="E569" s="39" t="s">
        <v>73</v>
      </c>
      <c r="F569" s="57" t="s">
        <v>1362</v>
      </c>
      <c r="G569" s="90"/>
    </row>
    <row r="570" customFormat="false" ht="45" hidden="false" customHeight="true" outlineLevel="0" collapsed="false">
      <c r="A570" s="48" t="s">
        <v>1363</v>
      </c>
      <c r="B570" s="160" t="s">
        <v>1364</v>
      </c>
      <c r="C570" s="57" t="s">
        <v>1365</v>
      </c>
      <c r="D570" s="90" t="n">
        <v>1</v>
      </c>
      <c r="E570" s="39" t="s">
        <v>73</v>
      </c>
      <c r="F570" s="57" t="s">
        <v>1366</v>
      </c>
      <c r="G570" s="90"/>
    </row>
    <row r="571" customFormat="false" ht="40.35" hidden="false" customHeight="true" outlineLevel="0" collapsed="false">
      <c r="A571" s="66" t="s">
        <v>1367</v>
      </c>
      <c r="B571" s="35" t="s">
        <v>1368</v>
      </c>
      <c r="C571" s="35"/>
      <c r="D571" s="35"/>
      <c r="E571" s="35"/>
      <c r="F571" s="35"/>
      <c r="G571" s="35"/>
      <c r="H571" s="5" t="n">
        <f aca="false">SUM(D572:D577)</f>
        <v>5</v>
      </c>
      <c r="I571" s="5" t="n">
        <f aca="false">COUNT(D572:D577)*2</f>
        <v>10</v>
      </c>
    </row>
    <row r="572" customFormat="false" ht="45" hidden="false" customHeight="true" outlineLevel="0" collapsed="false">
      <c r="A572" s="48" t="s">
        <v>1369</v>
      </c>
      <c r="B572" s="37" t="s">
        <v>1370</v>
      </c>
      <c r="C572" s="51" t="s">
        <v>1371</v>
      </c>
      <c r="D572" s="42" t="n">
        <v>1</v>
      </c>
      <c r="E572" s="39" t="s">
        <v>530</v>
      </c>
      <c r="F572" s="129" t="s">
        <v>1372</v>
      </c>
      <c r="G572" s="42"/>
    </row>
    <row r="573" s="2" customFormat="true" ht="31.5" hidden="true" customHeight="true" outlineLevel="0" collapsed="false">
      <c r="A573" s="36" t="s">
        <v>1373</v>
      </c>
      <c r="B573" s="37" t="s">
        <v>1374</v>
      </c>
      <c r="C573" s="105"/>
      <c r="D573" s="38"/>
      <c r="E573" s="39"/>
      <c r="F573" s="38"/>
      <c r="G573" s="38"/>
      <c r="H573" s="40"/>
      <c r="I573" s="40"/>
    </row>
    <row r="574" customFormat="false" ht="31.5" hidden="false" customHeight="true" outlineLevel="0" collapsed="false">
      <c r="A574" s="48"/>
      <c r="B574" s="37"/>
      <c r="C574" s="181" t="s">
        <v>1375</v>
      </c>
      <c r="D574" s="38" t="n">
        <v>1</v>
      </c>
      <c r="E574" s="39" t="s">
        <v>731</v>
      </c>
      <c r="F574" s="38" t="s">
        <v>1376</v>
      </c>
      <c r="G574" s="38"/>
    </row>
    <row r="575" customFormat="false" ht="47.25" hidden="false" customHeight="true" outlineLevel="0" collapsed="false">
      <c r="A575" s="48" t="s">
        <v>1377</v>
      </c>
      <c r="B575" s="117" t="s">
        <v>1378</v>
      </c>
      <c r="C575" s="3" t="s">
        <v>1379</v>
      </c>
      <c r="D575" s="42" t="n">
        <v>1</v>
      </c>
      <c r="E575" s="39" t="s">
        <v>530</v>
      </c>
      <c r="F575" s="43" t="s">
        <v>1380</v>
      </c>
      <c r="G575" s="42"/>
    </row>
    <row r="576" customFormat="false" ht="47.25" hidden="false" customHeight="true" outlineLevel="0" collapsed="false">
      <c r="A576" s="48" t="s">
        <v>1381</v>
      </c>
      <c r="B576" s="37" t="s">
        <v>1382</v>
      </c>
      <c r="C576" s="55" t="s">
        <v>1383</v>
      </c>
      <c r="D576" s="42" t="n">
        <v>1</v>
      </c>
      <c r="E576" s="39" t="s">
        <v>530</v>
      </c>
      <c r="F576" s="43" t="s">
        <v>1384</v>
      </c>
      <c r="G576" s="42"/>
    </row>
    <row r="577" customFormat="false" ht="66" hidden="false" customHeight="true" outlineLevel="0" collapsed="false">
      <c r="A577" s="48" t="s">
        <v>1385</v>
      </c>
      <c r="B577" s="37" t="s">
        <v>1386</v>
      </c>
      <c r="C577" s="51" t="s">
        <v>1387</v>
      </c>
      <c r="D577" s="90" t="n">
        <v>1</v>
      </c>
      <c r="E577" s="39" t="s">
        <v>530</v>
      </c>
      <c r="F577" s="57" t="s">
        <v>1388</v>
      </c>
      <c r="G577" s="90"/>
    </row>
    <row r="578" customFormat="false" ht="40.35" hidden="false" customHeight="true" outlineLevel="0" collapsed="false">
      <c r="A578" s="66" t="s">
        <v>1389</v>
      </c>
      <c r="B578" s="104" t="s">
        <v>1390</v>
      </c>
      <c r="C578" s="104"/>
      <c r="D578" s="104"/>
      <c r="E578" s="104"/>
      <c r="F578" s="104"/>
      <c r="G578" s="104"/>
      <c r="H578" s="5" t="n">
        <f aca="false">SUM(D582:D583)</f>
        <v>2</v>
      </c>
      <c r="I578" s="5" t="n">
        <f aca="false">COUNT(D582:D583)*2</f>
        <v>4</v>
      </c>
    </row>
    <row r="579" s="2" customFormat="true" ht="33.75" hidden="true" customHeight="true" outlineLevel="0" collapsed="false">
      <c r="A579" s="36" t="s">
        <v>1391</v>
      </c>
      <c r="B579" s="83" t="s">
        <v>1392</v>
      </c>
      <c r="C579" s="83" t="s">
        <v>1393</v>
      </c>
      <c r="D579" s="182"/>
      <c r="E579" s="38" t="s">
        <v>73</v>
      </c>
      <c r="F579" s="111" t="s">
        <v>1394</v>
      </c>
      <c r="G579" s="38"/>
      <c r="H579" s="40"/>
      <c r="I579" s="40"/>
    </row>
    <row r="580" s="2" customFormat="true" ht="63" hidden="true" customHeight="true" outlineLevel="0" collapsed="false">
      <c r="A580" s="36" t="s">
        <v>1395</v>
      </c>
      <c r="B580" s="83" t="s">
        <v>1396</v>
      </c>
      <c r="C580" s="83" t="s">
        <v>1397</v>
      </c>
      <c r="D580" s="182"/>
      <c r="E580" s="38" t="s">
        <v>73</v>
      </c>
      <c r="F580" s="111" t="s">
        <v>1398</v>
      </c>
      <c r="G580" s="42"/>
      <c r="H580" s="40"/>
      <c r="I580" s="40"/>
    </row>
    <row r="581" s="2" customFormat="true" ht="47.25" hidden="true" customHeight="true" outlineLevel="0" collapsed="false">
      <c r="A581" s="36" t="s">
        <v>1399</v>
      </c>
      <c r="B581" s="83" t="s">
        <v>1400</v>
      </c>
      <c r="C581" s="83" t="s">
        <v>1401</v>
      </c>
      <c r="D581" s="182"/>
      <c r="E581" s="38" t="s">
        <v>73</v>
      </c>
      <c r="F581" s="111" t="s">
        <v>1402</v>
      </c>
      <c r="G581" s="42"/>
      <c r="H581" s="40"/>
      <c r="I581" s="40"/>
    </row>
    <row r="582" customFormat="false" ht="47.25" hidden="false" customHeight="true" outlineLevel="0" collapsed="false">
      <c r="A582" s="183" t="s">
        <v>1403</v>
      </c>
      <c r="B582" s="83" t="s">
        <v>1404</v>
      </c>
      <c r="C582" s="41" t="s">
        <v>1405</v>
      </c>
      <c r="D582" s="182" t="n">
        <v>1</v>
      </c>
      <c r="E582" s="38" t="s">
        <v>73</v>
      </c>
      <c r="F582" s="184" t="s">
        <v>1406</v>
      </c>
      <c r="G582" s="42"/>
    </row>
    <row r="583" customFormat="false" ht="47.25" hidden="false" customHeight="true" outlineLevel="0" collapsed="false">
      <c r="A583" s="183" t="s">
        <v>1407</v>
      </c>
      <c r="B583" s="83" t="s">
        <v>1408</v>
      </c>
      <c r="C583" s="41" t="s">
        <v>1409</v>
      </c>
      <c r="D583" s="182" t="n">
        <v>1</v>
      </c>
      <c r="E583" s="38" t="s">
        <v>73</v>
      </c>
      <c r="F583" s="184" t="s">
        <v>1410</v>
      </c>
      <c r="G583" s="42"/>
    </row>
    <row r="584" s="2" customFormat="true" ht="47.25" hidden="true" customHeight="true" outlineLevel="0" collapsed="false">
      <c r="A584" s="36" t="s">
        <v>1411</v>
      </c>
      <c r="B584" s="83" t="s">
        <v>1412</v>
      </c>
      <c r="C584" s="83" t="s">
        <v>1413</v>
      </c>
      <c r="D584" s="182"/>
      <c r="E584" s="38" t="s">
        <v>73</v>
      </c>
      <c r="F584" s="111" t="s">
        <v>1414</v>
      </c>
      <c r="G584" s="42"/>
      <c r="H584" s="40"/>
      <c r="I584" s="40"/>
    </row>
    <row r="585" s="2" customFormat="true" ht="31.5" hidden="true" customHeight="true" outlineLevel="0" collapsed="false">
      <c r="A585" s="36" t="s">
        <v>1415</v>
      </c>
      <c r="B585" s="83" t="s">
        <v>1416</v>
      </c>
      <c r="C585" s="83" t="s">
        <v>1417</v>
      </c>
      <c r="D585" s="182"/>
      <c r="E585" s="38" t="s">
        <v>73</v>
      </c>
      <c r="F585" s="111" t="s">
        <v>1418</v>
      </c>
      <c r="G585" s="42"/>
      <c r="H585" s="40"/>
      <c r="I585" s="40"/>
    </row>
    <row r="586" customFormat="false" ht="40.35" hidden="false" customHeight="true" outlineLevel="0" collapsed="false">
      <c r="A586" s="66" t="s">
        <v>1419</v>
      </c>
      <c r="B586" s="35" t="s">
        <v>1420</v>
      </c>
      <c r="C586" s="35"/>
      <c r="D586" s="35"/>
      <c r="E586" s="35"/>
      <c r="F586" s="35"/>
      <c r="G586" s="35"/>
      <c r="H586" s="5" t="n">
        <f aca="false">SUM(D587:D588)</f>
        <v>2</v>
      </c>
      <c r="I586" s="5" t="n">
        <f aca="false">COUNT(D587:D588)*2</f>
        <v>4</v>
      </c>
    </row>
    <row r="587" customFormat="false" ht="31.5" hidden="false" customHeight="true" outlineLevel="0" collapsed="false">
      <c r="A587" s="48" t="s">
        <v>1421</v>
      </c>
      <c r="B587" s="185" t="s">
        <v>1422</v>
      </c>
      <c r="C587" s="57" t="s">
        <v>1423</v>
      </c>
      <c r="D587" s="90" t="n">
        <v>1</v>
      </c>
      <c r="E587" s="39" t="s">
        <v>80</v>
      </c>
      <c r="F587" s="57" t="s">
        <v>1424</v>
      </c>
      <c r="G587" s="42"/>
    </row>
    <row r="588" customFormat="false" ht="31.5" hidden="false" customHeight="true" outlineLevel="0" collapsed="false">
      <c r="A588" s="48" t="s">
        <v>1425</v>
      </c>
      <c r="B588" s="185" t="s">
        <v>1426</v>
      </c>
      <c r="C588" s="186" t="s">
        <v>1427</v>
      </c>
      <c r="D588" s="90" t="n">
        <v>1</v>
      </c>
      <c r="E588" s="187" t="s">
        <v>73</v>
      </c>
      <c r="F588" s="57" t="s">
        <v>1428</v>
      </c>
      <c r="G588" s="42"/>
    </row>
    <row r="589" s="2" customFormat="true" ht="31.5" hidden="true" customHeight="true" outlineLevel="0" collapsed="false">
      <c r="A589" s="188" t="s">
        <v>1429</v>
      </c>
      <c r="B589" s="189" t="s">
        <v>1430</v>
      </c>
      <c r="C589" s="189"/>
      <c r="D589" s="189"/>
      <c r="E589" s="189"/>
      <c r="F589" s="189"/>
      <c r="G589" s="189"/>
      <c r="H589" s="40"/>
      <c r="I589" s="40"/>
    </row>
    <row r="590" s="2" customFormat="true" ht="31.5" hidden="true" customHeight="true" outlineLevel="0" collapsed="false">
      <c r="A590" s="188" t="s">
        <v>1431</v>
      </c>
      <c r="B590" s="83" t="s">
        <v>1432</v>
      </c>
      <c r="C590" s="83"/>
      <c r="D590" s="190"/>
      <c r="E590" s="83"/>
      <c r="F590" s="83"/>
      <c r="G590" s="83"/>
      <c r="H590" s="40"/>
      <c r="I590" s="40"/>
    </row>
    <row r="591" s="2" customFormat="true" ht="31.5" hidden="true" customHeight="true" outlineLevel="0" collapsed="false">
      <c r="A591" s="188" t="s">
        <v>1433</v>
      </c>
      <c r="B591" s="83" t="s">
        <v>1434</v>
      </c>
      <c r="C591" s="83"/>
      <c r="D591" s="190"/>
      <c r="E591" s="83"/>
      <c r="F591" s="83"/>
      <c r="G591" s="83"/>
      <c r="H591" s="40"/>
      <c r="I591" s="40"/>
    </row>
    <row r="592" s="2" customFormat="true" ht="31.5" hidden="true" customHeight="true" outlineLevel="0" collapsed="false">
      <c r="A592" s="188" t="s">
        <v>1435</v>
      </c>
      <c r="B592" s="83" t="s">
        <v>1436</v>
      </c>
      <c r="C592" s="83"/>
      <c r="D592" s="190"/>
      <c r="E592" s="83"/>
      <c r="F592" s="83"/>
      <c r="G592" s="83"/>
      <c r="H592" s="40"/>
      <c r="I592" s="40"/>
    </row>
    <row r="593" s="2" customFormat="true" ht="31.5" hidden="true" customHeight="true" outlineLevel="0" collapsed="false">
      <c r="A593" s="188" t="s">
        <v>1437</v>
      </c>
      <c r="B593" s="83" t="s">
        <v>1438</v>
      </c>
      <c r="C593" s="83"/>
      <c r="D593" s="190"/>
      <c r="E593" s="83"/>
      <c r="F593" s="83"/>
      <c r="G593" s="83"/>
      <c r="H593" s="40"/>
      <c r="I593" s="40"/>
    </row>
    <row r="594" s="2" customFormat="true" ht="31.5" hidden="true" customHeight="true" outlineLevel="0" collapsed="false">
      <c r="A594" s="188" t="s">
        <v>1439</v>
      </c>
      <c r="B594" s="83" t="s">
        <v>1440</v>
      </c>
      <c r="C594" s="83"/>
      <c r="D594" s="190"/>
      <c r="E594" s="83"/>
      <c r="F594" s="83"/>
      <c r="G594" s="83"/>
      <c r="H594" s="40"/>
      <c r="I594" s="40"/>
    </row>
    <row r="595" s="2" customFormat="true" ht="31.5" hidden="true" customHeight="true" outlineLevel="0" collapsed="false">
      <c r="A595" s="188" t="s">
        <v>1441</v>
      </c>
      <c r="B595" s="83" t="s">
        <v>1442</v>
      </c>
      <c r="C595" s="83"/>
      <c r="D595" s="190"/>
      <c r="E595" s="83"/>
      <c r="F595" s="83"/>
      <c r="G595" s="83"/>
      <c r="H595" s="40"/>
      <c r="I595" s="40"/>
    </row>
    <row r="596" customFormat="false" ht="31.5" hidden="false" customHeight="true" outlineLevel="0" collapsed="false">
      <c r="A596" s="109" t="s">
        <v>1443</v>
      </c>
      <c r="B596" s="189" t="s">
        <v>1444</v>
      </c>
      <c r="C596" s="189"/>
      <c r="D596" s="189"/>
      <c r="E596" s="189"/>
      <c r="F596" s="189"/>
      <c r="G596" s="189"/>
      <c r="H596" s="5" t="n">
        <f aca="false">SUM(D602)</f>
        <v>1</v>
      </c>
      <c r="I596" s="5" t="n">
        <f aca="false">COUNT(D602)*2</f>
        <v>2</v>
      </c>
    </row>
    <row r="597" s="2" customFormat="true" ht="31.5" hidden="true" customHeight="true" outlineLevel="0" collapsed="false">
      <c r="A597" s="188" t="s">
        <v>1445</v>
      </c>
      <c r="B597" s="83" t="s">
        <v>1446</v>
      </c>
      <c r="C597" s="191"/>
      <c r="D597" s="192"/>
      <c r="E597" s="192"/>
      <c r="F597" s="191"/>
      <c r="G597" s="192"/>
      <c r="H597" s="40"/>
      <c r="I597" s="40"/>
    </row>
    <row r="598" s="2" customFormat="true" ht="31.5" hidden="true" customHeight="true" outlineLevel="0" collapsed="false">
      <c r="A598" s="188" t="s">
        <v>1447</v>
      </c>
      <c r="B598" s="83" t="s">
        <v>1448</v>
      </c>
      <c r="C598" s="191"/>
      <c r="D598" s="192"/>
      <c r="E598" s="192"/>
      <c r="F598" s="191"/>
      <c r="G598" s="192"/>
      <c r="H598" s="40"/>
      <c r="I598" s="40"/>
    </row>
    <row r="599" s="2" customFormat="true" ht="31.5" hidden="true" customHeight="true" outlineLevel="0" collapsed="false">
      <c r="A599" s="188" t="s">
        <v>1449</v>
      </c>
      <c r="B599" s="83" t="s">
        <v>1450</v>
      </c>
      <c r="C599" s="191"/>
      <c r="D599" s="192"/>
      <c r="E599" s="192"/>
      <c r="F599" s="191"/>
      <c r="G599" s="192"/>
      <c r="H599" s="40"/>
      <c r="I599" s="40"/>
    </row>
    <row r="600" s="2" customFormat="true" ht="31.5" hidden="true" customHeight="true" outlineLevel="0" collapsed="false">
      <c r="A600" s="188" t="s">
        <v>1451</v>
      </c>
      <c r="B600" s="83" t="s">
        <v>1452</v>
      </c>
      <c r="C600" s="191"/>
      <c r="D600" s="192"/>
      <c r="E600" s="192"/>
      <c r="F600" s="191"/>
      <c r="G600" s="192"/>
      <c r="H600" s="40"/>
      <c r="I600" s="40"/>
    </row>
    <row r="601" s="2" customFormat="true" ht="31.5" hidden="true" customHeight="true" outlineLevel="0" collapsed="false">
      <c r="A601" s="188" t="s">
        <v>1453</v>
      </c>
      <c r="B601" s="83" t="s">
        <v>1454</v>
      </c>
      <c r="C601" s="191"/>
      <c r="D601" s="192"/>
      <c r="E601" s="192"/>
      <c r="F601" s="191"/>
      <c r="G601" s="192"/>
      <c r="H601" s="40"/>
      <c r="I601" s="40"/>
    </row>
    <row r="602" customFormat="false" ht="87" hidden="false" customHeight="true" outlineLevel="0" collapsed="false">
      <c r="A602" s="109" t="s">
        <v>1455</v>
      </c>
      <c r="B602" s="83" t="s">
        <v>1456</v>
      </c>
      <c r="C602" s="41" t="s">
        <v>1457</v>
      </c>
      <c r="D602" s="193" t="n">
        <v>1</v>
      </c>
      <c r="E602" s="187" t="s">
        <v>73</v>
      </c>
      <c r="F602" s="41" t="s">
        <v>1458</v>
      </c>
      <c r="G602" s="90"/>
    </row>
    <row r="603" s="2" customFormat="true" ht="87" hidden="true" customHeight="true" outlineLevel="0" collapsed="false">
      <c r="A603" s="36" t="s">
        <v>1459</v>
      </c>
      <c r="B603" s="83" t="s">
        <v>1460</v>
      </c>
      <c r="C603" s="41"/>
      <c r="D603" s="90"/>
      <c r="E603" s="39"/>
      <c r="F603" s="41"/>
      <c r="G603" s="90"/>
      <c r="H603" s="40"/>
      <c r="I603" s="40"/>
    </row>
    <row r="604" s="2" customFormat="true" ht="87" hidden="true" customHeight="true" outlineLevel="0" collapsed="false">
      <c r="A604" s="36" t="s">
        <v>1461</v>
      </c>
      <c r="B604" s="83" t="s">
        <v>1462</v>
      </c>
      <c r="C604" s="41"/>
      <c r="D604" s="90"/>
      <c r="E604" s="39"/>
      <c r="F604" s="41"/>
      <c r="G604" s="90"/>
      <c r="H604" s="40"/>
      <c r="I604" s="40"/>
    </row>
    <row r="605" s="2" customFormat="true" ht="87" hidden="true" customHeight="true" outlineLevel="0" collapsed="false">
      <c r="A605" s="36" t="s">
        <v>1463</v>
      </c>
      <c r="B605" s="83" t="s">
        <v>1464</v>
      </c>
      <c r="C605" s="41"/>
      <c r="D605" s="90"/>
      <c r="E605" s="39"/>
      <c r="F605" s="41"/>
      <c r="G605" s="90"/>
      <c r="H605" s="40"/>
      <c r="I605" s="40"/>
    </row>
    <row r="606" s="2" customFormat="true" ht="87" hidden="true" customHeight="true" outlineLevel="0" collapsed="false">
      <c r="A606" s="36" t="s">
        <v>1465</v>
      </c>
      <c r="B606" s="83" t="s">
        <v>1466</v>
      </c>
      <c r="C606" s="41"/>
      <c r="D606" s="90"/>
      <c r="E606" s="39"/>
      <c r="F606" s="41"/>
      <c r="G606" s="90"/>
      <c r="H606" s="40"/>
      <c r="I606" s="40"/>
    </row>
    <row r="607" customFormat="false" ht="18.75" hidden="false" customHeight="true" outlineLevel="0" collapsed="false">
      <c r="A607" s="32"/>
      <c r="B607" s="33" t="s">
        <v>1467</v>
      </c>
      <c r="C607" s="33"/>
      <c r="D607" s="33"/>
      <c r="E607" s="33"/>
      <c r="F607" s="33"/>
      <c r="G607" s="33"/>
      <c r="H607" s="5" t="n">
        <f aca="false">H608+H612+H618+H625</f>
        <v>12</v>
      </c>
      <c r="I607" s="5" t="n">
        <f aca="false">I608+I612+I618+I625</f>
        <v>24</v>
      </c>
    </row>
    <row r="608" customFormat="false" ht="40.35" hidden="false" customHeight="true" outlineLevel="0" collapsed="false">
      <c r="A608" s="34" t="s">
        <v>1468</v>
      </c>
      <c r="B608" s="35" t="s">
        <v>1469</v>
      </c>
      <c r="C608" s="35"/>
      <c r="D608" s="35"/>
      <c r="E608" s="35"/>
      <c r="F608" s="35"/>
      <c r="G608" s="35"/>
      <c r="H608" s="5" t="n">
        <f aca="false">SUM(D609:D610)</f>
        <v>2</v>
      </c>
      <c r="I608" s="5" t="n">
        <f aca="false">COUNT(D609:D610)*2</f>
        <v>4</v>
      </c>
    </row>
    <row r="609" customFormat="false" ht="30" hidden="false" customHeight="true" outlineLevel="0" collapsed="false">
      <c r="A609" s="48" t="s">
        <v>1470</v>
      </c>
      <c r="B609" s="43" t="s">
        <v>1471</v>
      </c>
      <c r="C609" s="43" t="s">
        <v>1472</v>
      </c>
      <c r="D609" s="100" t="n">
        <v>1</v>
      </c>
      <c r="E609" s="99" t="s">
        <v>731</v>
      </c>
      <c r="F609" s="41" t="s">
        <v>1473</v>
      </c>
      <c r="G609" s="100"/>
    </row>
    <row r="610" customFormat="false" ht="49.5" hidden="false" customHeight="true" outlineLevel="0" collapsed="false">
      <c r="A610" s="48"/>
      <c r="B610" s="43"/>
      <c r="C610" s="43" t="s">
        <v>1474</v>
      </c>
      <c r="D610" s="100" t="n">
        <v>1</v>
      </c>
      <c r="E610" s="99" t="s">
        <v>731</v>
      </c>
      <c r="F610" s="41" t="s">
        <v>1475</v>
      </c>
      <c r="G610" s="100"/>
    </row>
    <row r="611" s="2" customFormat="true" ht="30" hidden="true" customHeight="true" outlineLevel="0" collapsed="false">
      <c r="A611" s="36" t="s">
        <v>1476</v>
      </c>
      <c r="B611" s="43" t="s">
        <v>1477</v>
      </c>
      <c r="C611" s="154"/>
      <c r="D611" s="154"/>
      <c r="E611" s="99"/>
      <c r="F611" s="154"/>
      <c r="G611" s="154"/>
      <c r="H611" s="40"/>
      <c r="I611" s="40"/>
    </row>
    <row r="612" customFormat="false" ht="40.35" hidden="false" customHeight="true" outlineLevel="0" collapsed="false">
      <c r="A612" s="34" t="s">
        <v>1478</v>
      </c>
      <c r="B612" s="35" t="s">
        <v>1479</v>
      </c>
      <c r="C612" s="35"/>
      <c r="D612" s="35"/>
      <c r="E612" s="35"/>
      <c r="F612" s="35"/>
      <c r="G612" s="35"/>
      <c r="H612" s="5" t="n">
        <f aca="false">SUM(D613:D617)</f>
        <v>4</v>
      </c>
      <c r="I612" s="5" t="n">
        <f aca="false">COUNT(D613:D617)*2</f>
        <v>8</v>
      </c>
    </row>
    <row r="613" customFormat="false" ht="57.95" hidden="false" customHeight="true" outlineLevel="0" collapsed="false">
      <c r="A613" s="48" t="s">
        <v>1480</v>
      </c>
      <c r="B613" s="43" t="s">
        <v>1481</v>
      </c>
      <c r="C613" s="43" t="s">
        <v>1482</v>
      </c>
      <c r="D613" s="100" t="n">
        <v>1</v>
      </c>
      <c r="E613" s="99" t="s">
        <v>731</v>
      </c>
      <c r="F613" s="41" t="s">
        <v>1483</v>
      </c>
      <c r="G613" s="159"/>
    </row>
    <row r="614" customFormat="false" ht="59.1" hidden="false" customHeight="true" outlineLevel="0" collapsed="false">
      <c r="A614" s="48"/>
      <c r="B614" s="43"/>
      <c r="C614" s="41" t="s">
        <v>1484</v>
      </c>
      <c r="D614" s="100" t="n">
        <v>1</v>
      </c>
      <c r="E614" s="99" t="s">
        <v>731</v>
      </c>
      <c r="F614" s="41" t="s">
        <v>1485</v>
      </c>
      <c r="G614" s="100"/>
    </row>
    <row r="615" customFormat="false" ht="30" hidden="false" customHeight="true" outlineLevel="0" collapsed="false">
      <c r="A615" s="48"/>
      <c r="B615" s="43"/>
      <c r="C615" s="41" t="s">
        <v>1486</v>
      </c>
      <c r="D615" s="100" t="n">
        <v>1</v>
      </c>
      <c r="E615" s="99" t="s">
        <v>731</v>
      </c>
      <c r="F615" s="41" t="s">
        <v>1487</v>
      </c>
      <c r="G615" s="100"/>
    </row>
    <row r="616" s="2" customFormat="true" ht="45" hidden="true" customHeight="true" outlineLevel="0" collapsed="false">
      <c r="A616" s="36" t="s">
        <v>1488</v>
      </c>
      <c r="B616" s="43" t="s">
        <v>1489</v>
      </c>
      <c r="C616" s="154"/>
      <c r="D616" s="154"/>
      <c r="E616" s="99"/>
      <c r="F616" s="154"/>
      <c r="G616" s="154"/>
      <c r="H616" s="40"/>
      <c r="I616" s="40"/>
    </row>
    <row r="617" customFormat="false" ht="45" hidden="false" customHeight="true" outlineLevel="0" collapsed="false">
      <c r="A617" s="48"/>
      <c r="B617" s="43"/>
      <c r="C617" s="83" t="s">
        <v>1490</v>
      </c>
      <c r="D617" s="100" t="n">
        <v>1</v>
      </c>
      <c r="E617" s="99" t="s">
        <v>731</v>
      </c>
      <c r="F617" s="154"/>
      <c r="G617" s="154"/>
    </row>
    <row r="618" customFormat="false" ht="40.35" hidden="false" customHeight="true" outlineLevel="0" collapsed="false">
      <c r="A618" s="34" t="s">
        <v>1491</v>
      </c>
      <c r="B618" s="35" t="s">
        <v>1492</v>
      </c>
      <c r="C618" s="35"/>
      <c r="D618" s="35"/>
      <c r="E618" s="35"/>
      <c r="F618" s="35"/>
      <c r="G618" s="35"/>
      <c r="H618" s="5" t="n">
        <f aca="false">SUM(D619:D624)</f>
        <v>5</v>
      </c>
      <c r="I618" s="5" t="n">
        <f aca="false">COUNT(D619:D624)*2</f>
        <v>10</v>
      </c>
    </row>
    <row r="619" customFormat="false" ht="45" hidden="false" customHeight="true" outlineLevel="0" collapsed="false">
      <c r="A619" s="48" t="s">
        <v>1493</v>
      </c>
      <c r="B619" s="43" t="s">
        <v>1494</v>
      </c>
      <c r="C619" s="57" t="s">
        <v>1495</v>
      </c>
      <c r="D619" s="100" t="n">
        <v>1</v>
      </c>
      <c r="E619" s="99" t="s">
        <v>731</v>
      </c>
      <c r="F619" s="41" t="s">
        <v>1496</v>
      </c>
      <c r="G619" s="157"/>
    </row>
    <row r="620" customFormat="false" ht="30" hidden="false" customHeight="true" outlineLevel="0" collapsed="false">
      <c r="A620" s="48"/>
      <c r="B620" s="43"/>
      <c r="C620" s="43" t="s">
        <v>1497</v>
      </c>
      <c r="D620" s="100" t="n">
        <v>1</v>
      </c>
      <c r="E620" s="99" t="s">
        <v>731</v>
      </c>
      <c r="F620" s="41" t="s">
        <v>1498</v>
      </c>
      <c r="G620" s="157"/>
    </row>
    <row r="621" customFormat="false" ht="30" hidden="false" customHeight="true" outlineLevel="0" collapsed="false">
      <c r="A621" s="48"/>
      <c r="B621" s="43"/>
      <c r="C621" s="194" t="s">
        <v>1499</v>
      </c>
      <c r="D621" s="100" t="n">
        <v>1</v>
      </c>
      <c r="E621" s="99" t="s">
        <v>731</v>
      </c>
      <c r="F621" s="41" t="s">
        <v>1500</v>
      </c>
      <c r="G621" s="157"/>
    </row>
    <row r="622" customFormat="false" ht="45" hidden="false" customHeight="true" outlineLevel="0" collapsed="false">
      <c r="A622" s="48"/>
      <c r="B622" s="43"/>
      <c r="C622" s="194" t="s">
        <v>1501</v>
      </c>
      <c r="D622" s="100" t="n">
        <v>1</v>
      </c>
      <c r="E622" s="99" t="s">
        <v>731</v>
      </c>
      <c r="F622" s="41" t="s">
        <v>1502</v>
      </c>
      <c r="G622" s="157"/>
    </row>
    <row r="623" s="2" customFormat="true" ht="45" hidden="true" customHeight="true" outlineLevel="0" collapsed="false">
      <c r="A623" s="36" t="s">
        <v>1503</v>
      </c>
      <c r="B623" s="43" t="s">
        <v>1504</v>
      </c>
      <c r="C623" s="154"/>
      <c r="D623" s="154"/>
      <c r="E623" s="99"/>
      <c r="F623" s="154"/>
      <c r="G623" s="154"/>
      <c r="H623" s="40"/>
      <c r="I623" s="40"/>
    </row>
    <row r="624" customFormat="false" ht="45" hidden="false" customHeight="true" outlineLevel="0" collapsed="false">
      <c r="A624" s="48"/>
      <c r="B624" s="43"/>
      <c r="C624" s="83" t="s">
        <v>1505</v>
      </c>
      <c r="D624" s="100" t="n">
        <v>1</v>
      </c>
      <c r="E624" s="99" t="s">
        <v>731</v>
      </c>
      <c r="F624" s="83" t="s">
        <v>1506</v>
      </c>
      <c r="G624" s="154"/>
    </row>
    <row r="625" customFormat="false" ht="40.35" hidden="false" customHeight="true" outlineLevel="0" collapsed="false">
      <c r="A625" s="34" t="s">
        <v>1507</v>
      </c>
      <c r="B625" s="35" t="s">
        <v>1508</v>
      </c>
      <c r="C625" s="35"/>
      <c r="D625" s="35"/>
      <c r="E625" s="35"/>
      <c r="F625" s="35"/>
      <c r="G625" s="35"/>
      <c r="H625" s="5" t="n">
        <f aca="false">SUM(D626)</f>
        <v>1</v>
      </c>
      <c r="I625" s="5" t="n">
        <f aca="false">COUNT(D626)*2</f>
        <v>2</v>
      </c>
    </row>
    <row r="626" customFormat="false" ht="45" hidden="false" customHeight="false" outlineLevel="0" collapsed="false">
      <c r="A626" s="48" t="s">
        <v>1509</v>
      </c>
      <c r="B626" s="43" t="s">
        <v>1510</v>
      </c>
      <c r="C626" s="51" t="s">
        <v>1511</v>
      </c>
      <c r="D626" s="100" t="n">
        <v>1</v>
      </c>
      <c r="E626" s="99" t="s">
        <v>731</v>
      </c>
      <c r="F626" s="41" t="s">
        <v>1512</v>
      </c>
      <c r="G626" s="195"/>
    </row>
    <row r="627" s="2" customFormat="true" ht="45" hidden="true" customHeight="false" outlineLevel="0" collapsed="false">
      <c r="A627" s="196" t="s">
        <v>1513</v>
      </c>
      <c r="B627" s="43" t="s">
        <v>1514</v>
      </c>
      <c r="C627" s="154"/>
      <c r="D627" s="154"/>
      <c r="E627" s="99"/>
      <c r="F627" s="154"/>
      <c r="G627" s="154"/>
      <c r="H627" s="40"/>
      <c r="I627" s="40"/>
    </row>
    <row r="628" customFormat="false" ht="15" hidden="false" customHeight="false" outlineLevel="0" collapsed="false">
      <c r="A628" s="197"/>
      <c r="B628" s="198"/>
      <c r="C628" s="199"/>
      <c r="D628" s="199"/>
      <c r="E628" s="200"/>
      <c r="F628" s="199"/>
      <c r="G628" s="199"/>
      <c r="J628" s="2"/>
    </row>
    <row r="629" customFormat="false" ht="15" hidden="false" customHeight="false" outlineLevel="0" collapsed="false">
      <c r="A629" s="197"/>
      <c r="B629" s="198"/>
      <c r="C629" s="199"/>
      <c r="D629" s="199"/>
      <c r="E629" s="200"/>
      <c r="F629" s="199"/>
      <c r="G629" s="199"/>
      <c r="J629" s="2"/>
    </row>
    <row r="630" customFormat="false" ht="15" hidden="false" customHeight="false" outlineLevel="0" collapsed="false">
      <c r="A630" s="197"/>
      <c r="B630" s="198"/>
      <c r="C630" s="199"/>
      <c r="D630" s="199"/>
      <c r="E630" s="200"/>
      <c r="F630" s="199"/>
      <c r="G630" s="199"/>
      <c r="J630" s="2"/>
    </row>
    <row r="631" customFormat="false" ht="15" hidden="false" customHeight="false" outlineLevel="0" collapsed="false">
      <c r="A631" s="197"/>
      <c r="B631" s="198"/>
      <c r="C631" s="199"/>
      <c r="D631" s="199"/>
      <c r="E631" s="200"/>
      <c r="F631" s="199"/>
      <c r="G631" s="199"/>
      <c r="J631" s="2"/>
    </row>
    <row r="632" customFormat="false" ht="15" hidden="false" customHeight="false" outlineLevel="0" collapsed="false">
      <c r="A632" s="201"/>
      <c r="B632" s="5"/>
      <c r="C632" s="202"/>
      <c r="D632" s="5"/>
    </row>
    <row r="633" customFormat="false" ht="15" hidden="false" customHeight="false" outlineLevel="0" collapsed="false">
      <c r="B633" s="5" t="s">
        <v>1515</v>
      </c>
      <c r="C633" s="202" t="s">
        <v>1516</v>
      </c>
      <c r="D633" s="5" t="s">
        <v>1517</v>
      </c>
      <c r="E633" s="40"/>
      <c r="F633" s="202"/>
      <c r="G633" s="4"/>
    </row>
    <row r="634" customFormat="false" ht="15" hidden="false" customHeight="false" outlineLevel="0" collapsed="false">
      <c r="A634" s="1" t="s">
        <v>12</v>
      </c>
      <c r="B634" s="5" t="n">
        <f aca="false">H43</f>
        <v>9</v>
      </c>
      <c r="C634" s="5" t="n">
        <f aca="false">I43</f>
        <v>18</v>
      </c>
      <c r="D634" s="203" t="n">
        <f aca="false">B634/C634</f>
        <v>0.5</v>
      </c>
      <c r="E634" s="5"/>
      <c r="F634" s="202"/>
      <c r="G634" s="4"/>
    </row>
    <row r="635" customFormat="false" ht="15" hidden="false" customHeight="false" outlineLevel="0" collapsed="false">
      <c r="A635" s="1" t="s">
        <v>14</v>
      </c>
      <c r="B635" s="5" t="n">
        <f aca="false">H99</f>
        <v>11</v>
      </c>
      <c r="C635" s="5" t="n">
        <f aca="false">I99</f>
        <v>22</v>
      </c>
      <c r="D635" s="203" t="n">
        <f aca="false">B635/C635</f>
        <v>0.5</v>
      </c>
      <c r="E635" s="40"/>
      <c r="F635" s="202"/>
      <c r="G635" s="4"/>
    </row>
    <row r="636" customFormat="false" ht="15" hidden="false" customHeight="false" outlineLevel="0" collapsed="false">
      <c r="A636" s="1" t="s">
        <v>16</v>
      </c>
      <c r="B636" s="5" t="n">
        <f aca="false">H142</f>
        <v>58</v>
      </c>
      <c r="C636" s="5" t="n">
        <f aca="false">I142</f>
        <v>116</v>
      </c>
      <c r="D636" s="203" t="n">
        <f aca="false">B636/C636</f>
        <v>0.5</v>
      </c>
      <c r="E636" s="40"/>
      <c r="F636" s="202"/>
      <c r="G636" s="4"/>
    </row>
    <row r="637" customFormat="false" ht="15" hidden="false" customHeight="false" outlineLevel="0" collapsed="false">
      <c r="A637" s="1" t="s">
        <v>18</v>
      </c>
      <c r="B637" s="5" t="n">
        <f aca="false">H219</f>
        <v>35</v>
      </c>
      <c r="C637" s="5" t="n">
        <f aca="false">I219</f>
        <v>70</v>
      </c>
      <c r="D637" s="203" t="n">
        <f aca="false">B637/C637</f>
        <v>0.5</v>
      </c>
      <c r="E637" s="40"/>
      <c r="F637" s="202"/>
      <c r="G637" s="4"/>
    </row>
    <row r="638" customFormat="false" ht="15" hidden="false" customHeight="false" outlineLevel="0" collapsed="false">
      <c r="A638" s="1" t="s">
        <v>20</v>
      </c>
      <c r="B638" s="5" t="n">
        <f aca="false">H284</f>
        <v>84</v>
      </c>
      <c r="C638" s="5" t="n">
        <f aca="false">I284</f>
        <v>168</v>
      </c>
      <c r="D638" s="203" t="n">
        <f aca="false">B638/C638</f>
        <v>0.5</v>
      </c>
      <c r="E638" s="40"/>
      <c r="F638" s="202"/>
      <c r="G638" s="4"/>
    </row>
    <row r="639" customFormat="false" ht="15" hidden="false" customHeight="false" outlineLevel="0" collapsed="false">
      <c r="A639" s="1" t="s">
        <v>22</v>
      </c>
      <c r="B639" s="5" t="n">
        <f aca="false">H470</f>
        <v>63</v>
      </c>
      <c r="C639" s="5" t="n">
        <f aca="false">I470</f>
        <v>126</v>
      </c>
      <c r="D639" s="203" t="n">
        <f aca="false">B639/C639</f>
        <v>0.5</v>
      </c>
      <c r="E639" s="40"/>
      <c r="F639" s="202"/>
      <c r="G639" s="4"/>
    </row>
    <row r="640" customFormat="false" ht="15" hidden="false" customHeight="false" outlineLevel="0" collapsed="false">
      <c r="A640" s="1" t="s">
        <v>24</v>
      </c>
      <c r="B640" s="5" t="n">
        <f aca="false">H542</f>
        <v>28</v>
      </c>
      <c r="C640" s="5" t="n">
        <f aca="false">I542</f>
        <v>56</v>
      </c>
      <c r="D640" s="203" t="n">
        <f aca="false">B640/C640</f>
        <v>0.5</v>
      </c>
      <c r="E640" s="40"/>
      <c r="F640" s="202"/>
      <c r="G640" s="4"/>
    </row>
    <row r="641" customFormat="false" ht="15" hidden="false" customHeight="false" outlineLevel="0" collapsed="false">
      <c r="A641" s="1" t="s">
        <v>26</v>
      </c>
      <c r="B641" s="5" t="n">
        <f aca="false">H607</f>
        <v>12</v>
      </c>
      <c r="C641" s="5" t="n">
        <f aca="false">I607</f>
        <v>24</v>
      </c>
      <c r="D641" s="203" t="n">
        <f aca="false">B641/C641</f>
        <v>0.5</v>
      </c>
      <c r="E641" s="40"/>
      <c r="F641" s="202"/>
      <c r="G641" s="4"/>
    </row>
    <row r="642" customFormat="false" ht="15" hidden="false" customHeight="false" outlineLevel="0" collapsed="false">
      <c r="A642" s="1" t="s">
        <v>1518</v>
      </c>
      <c r="B642" s="5" t="n">
        <f aca="false">SUM(B634:B641)</f>
        <v>300</v>
      </c>
      <c r="C642" s="5" t="n">
        <f aca="false">SUM(C634:C641)</f>
        <v>600</v>
      </c>
      <c r="D642" s="203" t="n">
        <f aca="false">B642/C642</f>
        <v>0.5</v>
      </c>
      <c r="E642" s="40"/>
      <c r="F642" s="202"/>
      <c r="G642" s="4"/>
    </row>
    <row r="643" customFormat="false" ht="15" hidden="false" customHeight="false" outlineLevel="0" collapsed="false">
      <c r="B643" s="5"/>
      <c r="C643" s="202"/>
      <c r="D643" s="5"/>
      <c r="E643" s="40"/>
      <c r="F643" s="202"/>
      <c r="G643" s="4"/>
    </row>
    <row r="644" customFormat="false" ht="15" hidden="false" customHeight="false" outlineLevel="0" collapsed="false">
      <c r="A644" s="1" t="n">
        <v>0</v>
      </c>
      <c r="B644" s="5"/>
      <c r="C644" s="202"/>
      <c r="D644" s="5"/>
      <c r="E644" s="40"/>
      <c r="F644" s="202"/>
      <c r="G644" s="4"/>
    </row>
    <row r="645" customFormat="false" ht="15" hidden="false" customHeight="false" outlineLevel="0" collapsed="false">
      <c r="A645" s="1" t="n">
        <v>1</v>
      </c>
      <c r="B645" s="5"/>
      <c r="C645" s="202"/>
      <c r="D645" s="5"/>
      <c r="E645" s="40"/>
      <c r="F645" s="202"/>
      <c r="G645" s="4"/>
    </row>
    <row r="646" customFormat="false" ht="15" hidden="false" customHeight="false" outlineLevel="0" collapsed="false">
      <c r="A646" s="1" t="n">
        <v>2</v>
      </c>
      <c r="B646" s="5"/>
      <c r="C646" s="202"/>
      <c r="D646" s="5"/>
      <c r="E646" s="40"/>
      <c r="F646" s="202"/>
      <c r="G646" s="4"/>
    </row>
  </sheetData>
  <autoFilter ref="A42:G627"/>
  <mergeCells count="121">
    <mergeCell ref="A1:I1"/>
    <mergeCell ref="A2:I2"/>
    <mergeCell ref="A3:I3"/>
    <mergeCell ref="A4:B4"/>
    <mergeCell ref="C4:E4"/>
    <mergeCell ref="G4:I4"/>
    <mergeCell ref="A5:B5"/>
    <mergeCell ref="C5:E5"/>
    <mergeCell ref="G5:I5"/>
    <mergeCell ref="A6:B6"/>
    <mergeCell ref="C6:E6"/>
    <mergeCell ref="G6:I6"/>
    <mergeCell ref="A7:I7"/>
    <mergeCell ref="A8:C8"/>
    <mergeCell ref="D8:I8"/>
    <mergeCell ref="D9:I16"/>
    <mergeCell ref="A17:I17"/>
    <mergeCell ref="B18:I18"/>
    <mergeCell ref="B19:I19"/>
    <mergeCell ref="B20:I20"/>
    <mergeCell ref="B21:I21"/>
    <mergeCell ref="B22:I22"/>
    <mergeCell ref="B23:I23"/>
    <mergeCell ref="B24:I24"/>
    <mergeCell ref="B25:I25"/>
    <mergeCell ref="B26:I26"/>
    <mergeCell ref="B27:I27"/>
    <mergeCell ref="B28:I28"/>
    <mergeCell ref="B29:I29"/>
    <mergeCell ref="B30:I30"/>
    <mergeCell ref="B31:I31"/>
    <mergeCell ref="B32:I32"/>
    <mergeCell ref="B33:I33"/>
    <mergeCell ref="B34:I34"/>
    <mergeCell ref="B35:I35"/>
    <mergeCell ref="B36:I36"/>
    <mergeCell ref="B37:I37"/>
    <mergeCell ref="A38:I40"/>
    <mergeCell ref="A41:G41"/>
    <mergeCell ref="B43:G43"/>
    <mergeCell ref="B44:G44"/>
    <mergeCell ref="B63:G63"/>
    <mergeCell ref="B70:G70"/>
    <mergeCell ref="B74:G74"/>
    <mergeCell ref="B87:G87"/>
    <mergeCell ref="B96:G96"/>
    <mergeCell ref="B99:G99"/>
    <mergeCell ref="B100:G100"/>
    <mergeCell ref="B108:G108"/>
    <mergeCell ref="B113:G113"/>
    <mergeCell ref="B119:G119"/>
    <mergeCell ref="B126:G126"/>
    <mergeCell ref="B130:G130"/>
    <mergeCell ref="B142:G142"/>
    <mergeCell ref="B143:G143"/>
    <mergeCell ref="B160:G160"/>
    <mergeCell ref="B167:G167"/>
    <mergeCell ref="B171:G171"/>
    <mergeCell ref="B178:G178"/>
    <mergeCell ref="B190:G190"/>
    <mergeCell ref="B204:G204"/>
    <mergeCell ref="B219:G219"/>
    <mergeCell ref="B220:G220"/>
    <mergeCell ref="B226:G226"/>
    <mergeCell ref="B237:G237"/>
    <mergeCell ref="B243:G243"/>
    <mergeCell ref="B253:G253"/>
    <mergeCell ref="B258:G258"/>
    <mergeCell ref="B262:G262"/>
    <mergeCell ref="B267:G267"/>
    <mergeCell ref="B270:G270"/>
    <mergeCell ref="B273:G273"/>
    <mergeCell ref="B277:G277"/>
    <mergeCell ref="B281:G281"/>
    <mergeCell ref="B284:G284"/>
    <mergeCell ref="B285:G285"/>
    <mergeCell ref="B290:G290"/>
    <mergeCell ref="B293:G293"/>
    <mergeCell ref="B298:G298"/>
    <mergeCell ref="B303:G303"/>
    <mergeCell ref="B306:G306"/>
    <mergeCell ref="B310:G310"/>
    <mergeCell ref="B319:G319"/>
    <mergeCell ref="B329:G329"/>
    <mergeCell ref="B334:G334"/>
    <mergeCell ref="B338:G338"/>
    <mergeCell ref="B344:G344"/>
    <mergeCell ref="B348:G348"/>
    <mergeCell ref="B361:G361"/>
    <mergeCell ref="B374:G374"/>
    <mergeCell ref="B396:G396"/>
    <mergeCell ref="B401:G401"/>
    <mergeCell ref="B408:G408"/>
    <mergeCell ref="B428:G428"/>
    <mergeCell ref="B435:G435"/>
    <mergeCell ref="B447:G447"/>
    <mergeCell ref="B454:G454"/>
    <mergeCell ref="B459:G459"/>
    <mergeCell ref="B470:G470"/>
    <mergeCell ref="B471:G471"/>
    <mergeCell ref="B478:G478"/>
    <mergeCell ref="B491:G491"/>
    <mergeCell ref="B500:G500"/>
    <mergeCell ref="B516:G516"/>
    <mergeCell ref="B532:G532"/>
    <mergeCell ref="B542:G542"/>
    <mergeCell ref="B543:G543"/>
    <mergeCell ref="B546:G546"/>
    <mergeCell ref="B550:G550"/>
    <mergeCell ref="B554:G554"/>
    <mergeCell ref="B567:G567"/>
    <mergeCell ref="B571:G571"/>
    <mergeCell ref="B578:G578"/>
    <mergeCell ref="B586:G586"/>
    <mergeCell ref="B589:G589"/>
    <mergeCell ref="B596:G596"/>
    <mergeCell ref="B607:G607"/>
    <mergeCell ref="B608:G608"/>
    <mergeCell ref="B612:G612"/>
    <mergeCell ref="B618:G618"/>
    <mergeCell ref="B625:G625"/>
  </mergeCells>
  <dataValidations count="5">
    <dataValidation allowBlank="true" operator="between" showDropDown="false" showErrorMessage="true" showInputMessage="true" sqref="D1 D3:D168 D170:D251 D253:D316 D318:D410 D415:D421 D424:D631 D643:D646" type="list">
      <formula1>$A$644:$A$646</formula1>
      <formula2>0</formula2>
    </dataValidation>
    <dataValidation allowBlank="true" operator="between" showDropDown="false" showErrorMessage="true" showInputMessage="true" sqref="D317" type="list">
      <formula1>$A$652:$A$654</formula1>
      <formula2>0</formula2>
    </dataValidation>
    <dataValidation allowBlank="true" operator="between" showDropDown="false" showErrorMessage="true" showInputMessage="true" sqref="D169 D411:D414" type="list">
      <formula1>$A$621:$A$623</formula1>
      <formula2>0</formula2>
    </dataValidation>
    <dataValidation allowBlank="true" operator="between" showDropDown="false" showErrorMessage="true" showInputMessage="true" sqref="D252" type="list">
      <formula1>$A$622:$A$624</formula1>
      <formula2>0</formula2>
    </dataValidation>
    <dataValidation allowBlank="true" operator="between" showDropDown="false" showErrorMessage="true" showInputMessage="true" sqref="D422:D423" type="list">
      <formula1>$A$620:$A$622</formula1>
      <formula2>0</formula2>
    </dataValidation>
  </dataValidations>
  <printOptions headings="false" gridLines="false" gridLinesSet="true" horizontalCentered="false" verticalCentered="false"/>
  <pageMargins left="0.708333333333333" right="0.708333333333333" top="0.748611111111111" bottom="0.748611111111111" header="0.315277777777778" footer="0.315277777777778"/>
  <pageSetup paperSize="9" scale="56" firstPageNumber="0" fitToWidth="1" fitToHeight="1" pageOrder="downThenOver" orientation="portrait" blackAndWhite="false" draft="false" cellComments="none" useFirstPageNumber="false" horizontalDpi="300" verticalDpi="300" copies="1"/>
  <headerFooter differentFirst="false" differentOddEven="false">
    <oddHeader>&amp;LChecklist No 8 &amp;COperation Theatre &amp;RVersion - NHSRC /3.0</oddHeader>
    <oddFooter>&amp;CPage &amp;P</oddFooter>
  </headerFooter>
  <colBreaks count="1" manualBreakCount="1">
    <brk id="9" man="true" max="65535" min="0"/>
  </colBreaks>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LibreOffice/5.4.2.2$MacOSX_X86_64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2017-12-13T06:46:11Z</dcterms:created>
  <dc:creator>Microsoft Office User</dc:creator>
  <dc:description/>
  <dc:language>en-IN</dc:language>
  <cp:lastModifiedBy/>
  <cp:lastPrinted>2018-02-10T09:48:21Z</cp:lastPrinted>
  <dcterms:modified xsi:type="dcterms:W3CDTF">2018-02-21T11:42:43Z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