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OPD" sheetId="1" state="visible" r:id="rId2"/>
    <sheet name="Labour room" sheetId="2" state="visible" r:id="rId3"/>
    <sheet name="Indoor" sheetId="3" state="visible" r:id="rId4"/>
    <sheet name="Laboratory" sheetId="4" state="visible" r:id="rId5"/>
    <sheet name="NHP" sheetId="5" state="visible" r:id="rId6"/>
    <sheet name="General" sheetId="6" state="visible" r:id="rId7"/>
  </sheets>
  <definedNames>
    <definedName function="false" hidden="false" localSheetId="5" name="_xlnm.Print_Area" vbProcedure="false">General!$A$1:$G$568</definedName>
    <definedName function="false" hidden="true" localSheetId="5" name="_xlnm._FilterDatabase" vbProcedure="false">General!$A$3:$G$542</definedName>
    <definedName function="false" hidden="false" localSheetId="2" name="_xlnm.Print_Area" vbProcedure="false">Indoor!$A$1:$G$408</definedName>
    <definedName function="false" hidden="true" localSheetId="2" name="_xlnm._FilterDatabase" vbProcedure="false">Indoor!$A$3:$G$383</definedName>
    <definedName function="false" hidden="false" localSheetId="3" name="_xlnm.Print_Area" vbProcedure="false">Laboratory!$A$1:$G$391</definedName>
    <definedName function="false" hidden="true" localSheetId="3" name="_xlnm._FilterDatabase" vbProcedure="false">Laboratory!$A$3:$G$367</definedName>
    <definedName function="false" hidden="false" localSheetId="1" name="_xlnm.Print_Area" vbProcedure="false">'Labour room'!$A$1:$G$464</definedName>
    <definedName function="false" hidden="true" localSheetId="1" name="_xlnm._FilterDatabase" vbProcedure="false">'Labour room'!$A$3:$G$440</definedName>
    <definedName function="false" hidden="false" localSheetId="4" name="_xlnm.Print_Area" vbProcedure="false">NHP!$A$1:$G$562</definedName>
    <definedName function="false" hidden="true" localSheetId="4" name="_xlnm._FilterDatabase" vbProcedure="false">NHP!$A$3:$G$537</definedName>
    <definedName function="false" hidden="false" localSheetId="0" name="_xlnm.Print_Area" vbProcedure="false">OPD!$A$1:$G$532</definedName>
    <definedName function="false" hidden="true" localSheetId="0" name="_xlnm._FilterDatabase" vbProcedure="false">OPD!$A$3:$G$507</definedName>
    <definedName function="false" hidden="false" localSheetId="0" name="_xlnm.Print_Area" vbProcedure="false">OPD!$A$1:$G$532</definedName>
    <definedName function="false" hidden="false" localSheetId="0" name="_xlnm.Print_Area_0" vbProcedure="false">OPD!$A$1:$G$532</definedName>
    <definedName function="false" hidden="false" localSheetId="0" name="_xlnm.Print_Area_0_0" vbProcedure="false">OPD!$A$1:$G$532</definedName>
    <definedName function="false" hidden="false" localSheetId="0" name="_xlnm._FilterDatabase" vbProcedure="false">OPD!$A$3:$G$507</definedName>
    <definedName function="false" hidden="false" localSheetId="0" name="_xlnm._FilterDatabase_0" vbProcedure="false">OPD!$A$3:$G$507</definedName>
    <definedName function="false" hidden="false" localSheetId="0" name="_xlnm._FilterDatabase_0_0" vbProcedure="false">OPD!$A$3:$G$507</definedName>
    <definedName function="false" hidden="false" localSheetId="1" name="_xlnm.Print_Area" vbProcedure="false">'Labour room'!$A$1:$G$464</definedName>
    <definedName function="false" hidden="false" localSheetId="1" name="_xlnm.Print_Area_0" vbProcedure="false">'Labour room'!$A$1:$G$464</definedName>
    <definedName function="false" hidden="false" localSheetId="1" name="_xlnm.Print_Area_0_0" vbProcedure="false">'Labour room'!$A$1:$G$464</definedName>
    <definedName function="false" hidden="false" localSheetId="1" name="_xlnm._FilterDatabase" vbProcedure="false">'Labour room'!$A$3:$G$440</definedName>
    <definedName function="false" hidden="false" localSheetId="1" name="_xlnm._FilterDatabase_0" vbProcedure="false">'Labour room'!$A$3:$G$440</definedName>
    <definedName function="false" hidden="false" localSheetId="1" name="_xlnm._FilterDatabase_0_0" vbProcedure="false">'Labour room'!$A$3:$G$440</definedName>
    <definedName function="false" hidden="false" localSheetId="2" name="_xlnm.Print_Area" vbProcedure="false">Indoor!$A$1:$G$408</definedName>
    <definedName function="false" hidden="false" localSheetId="2" name="_xlnm.Print_Area_0" vbProcedure="false">Indoor!$A$1:$G$408</definedName>
    <definedName function="false" hidden="false" localSheetId="2" name="_xlnm.Print_Area_0_0" vbProcedure="false">Indoor!$A$1:$G$408</definedName>
    <definedName function="false" hidden="false" localSheetId="2" name="_xlnm._FilterDatabase" vbProcedure="false">Indoor!$A$3:$G$383</definedName>
    <definedName function="false" hidden="false" localSheetId="2" name="_xlnm._FilterDatabase_0" vbProcedure="false">Indoor!$A$3:$G$383</definedName>
    <definedName function="false" hidden="false" localSheetId="2" name="_xlnm._FilterDatabase_0_0" vbProcedure="false">Indoor!$A$3:$G$383</definedName>
    <definedName function="false" hidden="false" localSheetId="3" name="_xlnm.Print_Area" vbProcedure="false">Laboratory!$A$1:$G$391</definedName>
    <definedName function="false" hidden="false" localSheetId="3" name="_xlnm.Print_Area_0" vbProcedure="false">Laboratory!$A$1:$G$391</definedName>
    <definedName function="false" hidden="false" localSheetId="3" name="_xlnm.Print_Area_0_0" vbProcedure="false">Laboratory!$A$1:$G$391</definedName>
    <definedName function="false" hidden="false" localSheetId="3" name="_xlnm._FilterDatabase" vbProcedure="false">Laboratory!$A$3:$G$367</definedName>
    <definedName function="false" hidden="false" localSheetId="3" name="_xlnm._FilterDatabase_0" vbProcedure="false">Laboratory!$A$3:$G$367</definedName>
    <definedName function="false" hidden="false" localSheetId="3" name="_xlnm._FilterDatabase_0_0" vbProcedure="false">Laboratory!$A$3:$G$367</definedName>
    <definedName function="false" hidden="false" localSheetId="4" name="_xlnm.Print_Area" vbProcedure="false">NHP!$A$1:$G$562</definedName>
    <definedName function="false" hidden="false" localSheetId="4" name="_xlnm.Print_Area_0" vbProcedure="false">NHP!$A$1:$G$562</definedName>
    <definedName function="false" hidden="false" localSheetId="4" name="_xlnm.Print_Area_0_0" vbProcedure="false">NHP!$A$1:$G$562</definedName>
    <definedName function="false" hidden="false" localSheetId="4" name="_xlnm._FilterDatabase" vbProcedure="false">NHP!$A$3:$G$537</definedName>
    <definedName function="false" hidden="false" localSheetId="4" name="_xlnm._FilterDatabase_0" vbProcedure="false">NHP!$A$3:$G$537</definedName>
    <definedName function="false" hidden="false" localSheetId="4" name="_xlnm._FilterDatabase_0_0" vbProcedure="false">NHP!$A$3:$G$537</definedName>
    <definedName function="false" hidden="false" localSheetId="5" name="_xlnm.Print_Area" vbProcedure="false">General!$A$1:$G$568</definedName>
    <definedName function="false" hidden="false" localSheetId="5" name="_xlnm.Print_Area_0" vbProcedure="false">General!$A$1:$G$568</definedName>
    <definedName function="false" hidden="false" localSheetId="5" name="_xlnm.Print_Area_0_0" vbProcedure="false">General!$A$1:$G$568</definedName>
    <definedName function="false" hidden="false" localSheetId="5" name="_xlnm._FilterDatabase" vbProcedure="false">General!$A$3:$G$542</definedName>
    <definedName function="false" hidden="false" localSheetId="5" name="_xlnm._FilterDatabase_0" vbProcedure="false">General!$A$3:$G$542</definedName>
    <definedName function="false" hidden="false" localSheetId="5" name="_xlnm._FilterDatabase_0_0" vbProcedure="false">General!$A$3:$G$542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<sst xmlns="http://schemas.openxmlformats.org/spreadsheetml/2006/main" count="7278" uniqueCount="2583">
  <si>
    <t xml:space="preserve">National Quality Assurance Standards for PHC </t>
  </si>
  <si>
    <t xml:space="preserve">Checklist for OPD </t>
  </si>
  <si>
    <t xml:space="preserve">Reference No.</t>
  </si>
  <si>
    <t xml:space="preserve">Measurable Element</t>
  </si>
  <si>
    <t xml:space="preserve">Checkpoint</t>
  </si>
  <si>
    <t xml:space="preserve">Compliance 
</t>
  </si>
  <si>
    <t xml:space="preserve">Assessment Method</t>
  </si>
  <si>
    <t xml:space="preserve">Means of Verification </t>
  </si>
  <si>
    <t xml:space="preserve">Remarks </t>
  </si>
  <si>
    <t xml:space="preserve">Area of Concern - A Service Provision </t>
  </si>
  <si>
    <t xml:space="preserve">Standard A1</t>
  </si>
  <si>
    <t xml:space="preserve">Facility provides primary level curative services</t>
  </si>
  <si>
    <t xml:space="preserve">ME A1.1</t>
  </si>
  <si>
    <t xml:space="preserve">The facility provides treatment of common ailments</t>
  </si>
  <si>
    <t xml:space="preserve">Availability of Consultation services for common illnesses </t>
  </si>
  <si>
    <t xml:space="preserve">RR/SI</t>
  </si>
  <si>
    <t xml:space="preserve">Common Cold, Fever, Diarrhoea, Bronchial Asthma, Foreign body in conjunctiva sac, etc.   </t>
  </si>
  <si>
    <t xml:space="preserve">ME A1.2</t>
  </si>
  <si>
    <t xml:space="preserve">The facility provides Accident &amp; Emergency Services    </t>
  </si>
  <si>
    <t xml:space="preserve">Primary Management of wounds &amp; First Aid </t>
  </si>
  <si>
    <t xml:space="preserve">Incision &amp; drainage, Stitching Dressing </t>
  </si>
  <si>
    <t xml:space="preserve">Primary Management of trauma &amp; bone injuries</t>
  </si>
  <si>
    <t xml:space="preserve">Splints</t>
  </si>
  <si>
    <t xml:space="preserve">Emergency Management of Life threatening conditions </t>
  </si>
  <si>
    <t xml:space="preserve">Stabilization/ Primary Management of Medical conditions like Shock, Ischemic Heart Disease, CVA, Dyspnoea, Unconscious patients, Status Epilepticus, etc. </t>
  </si>
  <si>
    <t xml:space="preserve">Primary Management &amp; stabilization of Poisoning / Snake Bite  cases</t>
  </si>
  <si>
    <t xml:space="preserve">Lavage, Antidotes, Anti-snake  venom/ Anti scorpion venom</t>
  </si>
  <si>
    <t xml:space="preserve">Primary treatment for   Dog Bite cases</t>
  </si>
  <si>
    <t xml:space="preserve">Anti Rabies Vaccines  </t>
  </si>
  <si>
    <t xml:space="preserve">ME A1.3</t>
  </si>
  <si>
    <t xml:space="preserve">The facility provides AYUSH Services </t>
  </si>
  <si>
    <t xml:space="preserve">Functional &amp; Dedicated  AYUSH Clinic </t>
  </si>
  <si>
    <t xml:space="preserve">Ayurveda, Unanai, Siddha, Homeopathy, Naturopathy as per State Guidelines </t>
  </si>
  <si>
    <t xml:space="preserve">ME A1.4</t>
  </si>
  <si>
    <t xml:space="preserve">Services are available for the time period as mandated </t>
  </si>
  <si>
    <t xml:space="preserve">OPD Services are available for at least 6 Hours in a day</t>
  </si>
  <si>
    <t xml:space="preserve">RR/SI/PI</t>
  </si>
  <si>
    <t xml:space="preserve">Emergency Services are functional 24X7 </t>
  </si>
  <si>
    <t xml:space="preserve">At least one ANM/ Nurse/ LHV is available 24X7, MO Should be available on call </t>
  </si>
  <si>
    <t xml:space="preserve">ME A1.5</t>
  </si>
  <si>
    <t xml:space="preserve">The facility provides curatives &amp; preventive services for the health problems and diseases, prevalent locally. </t>
  </si>
  <si>
    <t xml:space="preserve">Availability of OPD services for diseases, specifically prevalent locally</t>
  </si>
  <si>
    <t xml:space="preserve">Standard A2</t>
  </si>
  <si>
    <t xml:space="preserve">The facility provides RMNCHA Services </t>
  </si>
  <si>
    <t xml:space="preserve">ME A2.1</t>
  </si>
  <si>
    <t xml:space="preserve">The facility provides Reproductive health  Services </t>
  </si>
  <si>
    <t xml:space="preserve">Availablity of Counselling Services</t>
  </si>
  <si>
    <t xml:space="preserve">For Family Planning, Abortion &amp; Infertility </t>
  </si>
  <si>
    <t xml:space="preserve">Provision of Contraceptives </t>
  </si>
  <si>
    <t xml:space="preserve">Condoms, Oral Pills, Progesterone Only pill (POP),  Emergency Contraceptives , IUCD Insertion </t>
  </si>
  <si>
    <t xml:space="preserve">Referral &amp; Follow-up services</t>
  </si>
  <si>
    <t xml:space="preserve">For Permanent Methods of Family Planning, Abortion &amp; Infertility </t>
  </si>
  <si>
    <t xml:space="preserve">Safe Abortion Services </t>
  </si>
  <si>
    <t xml:space="preserve">Primary Management of spontenous cases of abortion. MTP using Manual Vacuum Aspiration (MVA) technique
Medical Method of abortion up to 7 weeks with referral linkages </t>
  </si>
  <si>
    <t xml:space="preserve">ME A2.2</t>
  </si>
  <si>
    <t xml:space="preserve">The facility provides Maternal health Services </t>
  </si>
  <si>
    <t xml:space="preserve">Availability of Functional   ANC Clinic </t>
  </si>
  <si>
    <t xml:space="preserve">Early registration &amp; Minimum 4 ANC Check-up </t>
  </si>
  <si>
    <t xml:space="preserve">Provision of Tetanus Toxoid and IFA </t>
  </si>
  <si>
    <t xml:space="preserve">Nutritional &amp; Health Counselling </t>
  </si>
  <si>
    <t xml:space="preserve">By MO. May be individual counselling/ group counselling</t>
  </si>
  <si>
    <t xml:space="preserve">Identification and management of High Risk and Danger signs during pregnancy </t>
  </si>
  <si>
    <t xml:space="preserve">PIH, Pre eclampsia, Severe Anaemia, IUGR, Multiple pregnancy, Bad Obstretics History</t>
  </si>
  <si>
    <t xml:space="preserve">ME A2.3</t>
  </si>
  <si>
    <t xml:space="preserve">The facility provides New-born health  Services </t>
  </si>
  <si>
    <t xml:space="preserve">Identification, primary management  and prompt referral of sick newborns </t>
  </si>
  <si>
    <t xml:space="preserve">ME A2.4</t>
  </si>
  <si>
    <t xml:space="preserve">The facility provides Child health Services </t>
  </si>
  <si>
    <t xml:space="preserve">Routine  &amp; Emergency  care of Sick Children </t>
  </si>
  <si>
    <t xml:space="preserve">Treatment of Diarrheal , Pneumonia, anaemia etc. </t>
  </si>
  <si>
    <t xml:space="preserve">Management of Malnutrition cases</t>
  </si>
  <si>
    <t xml:space="preserve">Identification  and referral of Severe Acute Malnutrition cases to NRC </t>
  </si>
  <si>
    <t xml:space="preserve">Counselling on breast-feeding </t>
  </si>
  <si>
    <t xml:space="preserve">Exclusive for 6 months and adequate complementary feeding from 6 months of age while continuing breastfeeding </t>
  </si>
  <si>
    <t xml:space="preserve">ME A2.5</t>
  </si>
  <si>
    <t xml:space="preserve">The facility provides Adolescent health Services </t>
  </si>
  <si>
    <t xml:space="preserve">Availability of Adolescent friendly clinic </t>
  </si>
  <si>
    <t xml:space="preserve">At least for 2 hours on a fixed day in week </t>
  </si>
  <si>
    <t xml:space="preserve">Standard A3 </t>
  </si>
  <si>
    <t xml:space="preserve">The Facility provides Diagnostic Services, Para-clinical  &amp; support services.</t>
  </si>
  <si>
    <t xml:space="preserve">ME A3.1 </t>
  </si>
  <si>
    <t xml:space="preserve">The Facility provides Laboratory Services </t>
  </si>
  <si>
    <t xml:space="preserve">ME A3.2</t>
  </si>
  <si>
    <t xml:space="preserve">The Facility provides other diagnostic services </t>
  </si>
  <si>
    <t xml:space="preserve">ME A3.3</t>
  </si>
  <si>
    <t xml:space="preserve">The facility provides pharmacy services</t>
  </si>
  <si>
    <t xml:space="preserve">Availability of Drug Dispensing counter </t>
  </si>
  <si>
    <t xml:space="preserve">For both Allopathic &amp; Alternate medicines</t>
  </si>
  <si>
    <t xml:space="preserve">ME A3.4</t>
  </si>
  <si>
    <t xml:space="preserve">The facility provides medico legal services </t>
  </si>
  <si>
    <t xml:space="preserve">Availability of Medico legal Services, as per state's guidelines</t>
  </si>
  <si>
    <t xml:space="preserve">Check for Medico Legal cases (MLC) are recorded  at facility  </t>
  </si>
  <si>
    <t xml:space="preserve">ME A3.5</t>
  </si>
  <si>
    <t xml:space="preserve">The facility provides MMU services</t>
  </si>
  <si>
    <t xml:space="preserve">ME A3.6</t>
  </si>
  <si>
    <t xml:space="preserve">The facility provides  administrative services</t>
  </si>
  <si>
    <t xml:space="preserve">ME A3.7</t>
  </si>
  <si>
    <t xml:space="preserve">The facility provides support services</t>
  </si>
  <si>
    <t xml:space="preserve">Standard A4</t>
  </si>
  <si>
    <t xml:space="preserve">The facility provides services as mandated in the National Health Programmes /State scheme(s).</t>
  </si>
  <si>
    <t xml:space="preserve">ME A4.1</t>
  </si>
  <si>
    <t xml:space="preserve">The facility provides services under National Vector Borne Disease Control Programme as per guidelines </t>
  </si>
  <si>
    <t xml:space="preserve">ME A4.2</t>
  </si>
  <si>
    <t xml:space="preserve">The facility provides services under Revised National TB Control Programme as per guidelines </t>
  </si>
  <si>
    <t xml:space="preserve">ME A4.3</t>
  </si>
  <si>
    <t xml:space="preserve">The facility provides services under National Leprosy Eradication Programme as per guidelines</t>
  </si>
  <si>
    <t xml:space="preserve">ME A4.4</t>
  </si>
  <si>
    <t xml:space="preserve">The facility provides services under National AIDS Control Programme as per guidelines</t>
  </si>
  <si>
    <t xml:space="preserve">ME A4.5</t>
  </si>
  <si>
    <t xml:space="preserve">The facility provides services under National Programme for control of Blindness as per guidelines </t>
  </si>
  <si>
    <t xml:space="preserve">ME A4.6</t>
  </si>
  <si>
    <t xml:space="preserve">The facility provides services under Mental Health Programme  as per guidelines </t>
  </si>
  <si>
    <t xml:space="preserve">ME A4.7</t>
  </si>
  <si>
    <t xml:space="preserve">The facility provides services under National Programme for the health care of the elderly as per guidelines </t>
  </si>
  <si>
    <t xml:space="preserve">ME A4.8</t>
  </si>
  <si>
    <t xml:space="preserve">The facility provides services under National Programme for Prevention and control of Cancer, Diabetes, Cardiovascular diseases &amp; Stroke (NPCDCS)  as per guidelines </t>
  </si>
  <si>
    <t xml:space="preserve">ME A4.9</t>
  </si>
  <si>
    <t xml:space="preserve">The facility Provides services under Integrated Disease Surveillance Programme as per Guidelines </t>
  </si>
  <si>
    <t xml:space="preserve">ME A4.10</t>
  </si>
  <si>
    <t xml:space="preserve">The facility provide services under National health Programme for prevention and control of deafness as per guidelines</t>
  </si>
  <si>
    <t xml:space="preserve">ME A4.11</t>
  </si>
  <si>
    <t xml:space="preserve">The facility provides services under School Health Programme as per guidelines</t>
  </si>
  <si>
    <t xml:space="preserve">ME A4.12</t>
  </si>
  <si>
    <t xml:space="preserve">The facility provides services under Universal Immunization Programme</t>
  </si>
  <si>
    <t xml:space="preserve">ME A4.13</t>
  </si>
  <si>
    <t xml:space="preserve">The facility provides services under National Iodine deficiency Programme as per guidelines</t>
  </si>
  <si>
    <t xml:space="preserve">ME A4.14</t>
  </si>
  <si>
    <t xml:space="preserve">The facility provides services under National tobacco Control Programme</t>
  </si>
  <si>
    <t xml:space="preserve">ME A4.15</t>
  </si>
  <si>
    <t xml:space="preserve">The facility provides services as per local needs/ State specific health programmes</t>
  </si>
  <si>
    <t xml:space="preserve">Area of Concern – B Patient Rights</t>
  </si>
  <si>
    <t xml:space="preserve">Standard B1</t>
  </si>
  <si>
    <t xml:space="preserve">The facility provides the information to care seekers, attendants &amp; community about the available  services  and their modalities </t>
  </si>
  <si>
    <t xml:space="preserve">ME B1.1</t>
  </si>
  <si>
    <t xml:space="preserve">The facility has uniform and user-friendly signage system </t>
  </si>
  <si>
    <t xml:space="preserve">ME B1.2</t>
  </si>
  <si>
    <t xml:space="preserve">The facility displays the services and entitlements available in its departments </t>
  </si>
  <si>
    <t xml:space="preserve">List of available services in the OPD are prominently displayed </t>
  </si>
  <si>
    <t xml:space="preserve">OB</t>
  </si>
  <si>
    <t xml:space="preserve">OPD services, Emergency services, Labour room , Laboratory Services etc.</t>
  </si>
  <si>
    <t xml:space="preserve">Timings and days of the OPD and other clinic services are displayed</t>
  </si>
  <si>
    <t xml:space="preserve">Including day and timing of fix day services like ANC, Immunization, Adolescent clinic etc. (as applicable) </t>
  </si>
  <si>
    <t xml:space="preserve">List of Available drugs prominently displayed at drug dispensing counter </t>
  </si>
  <si>
    <t xml:space="preserve">Should be updated as per current stock </t>
  </si>
  <si>
    <t xml:space="preserve">ME B1.3</t>
  </si>
  <si>
    <t xml:space="preserve">The facility has established citizen charter, which is followed at all levels </t>
  </si>
  <si>
    <t xml:space="preserve">ME B1.4</t>
  </si>
  <si>
    <t xml:space="preserve">Patients &amp; visitors are sensitized and educated through appropriate IEC / BCC approaches</t>
  </si>
  <si>
    <t xml:space="preserve">Availability of Booklets / Leaflets/ brochures in the waiting area for Health education and information about different programmes &amp; schemes </t>
  </si>
  <si>
    <t xml:space="preserve">OB/SI</t>
  </si>
  <si>
    <t xml:space="preserve">IEC Corner </t>
  </si>
  <si>
    <t xml:space="preserve">ME B1.5</t>
  </si>
  <si>
    <t xml:space="preserve">Information is available in local language and easy to understand </t>
  </si>
  <si>
    <t xml:space="preserve">ME B1.6</t>
  </si>
  <si>
    <t xml:space="preserve">There is established procedures for taking informed consent before treatment and procedures </t>
  </si>
  <si>
    <t xml:space="preserve">ME B1.7</t>
  </si>
  <si>
    <t xml:space="preserve">Information about the treatment is shared with patients or attendants, regularly </t>
  </si>
  <si>
    <t xml:space="preserve">Patient is informed about the diagnosis, &amp; Treatment Plan </t>
  </si>
  <si>
    <t xml:space="preserve">PI/RR</t>
  </si>
  <si>
    <t xml:space="preserve">Ask patients about what they have been communicated about the treatment plan </t>
  </si>
  <si>
    <t xml:space="preserve">A copy of OPD Slip/ Prescription containing Diagnosis &amp; treatment plan, is given to patient  </t>
  </si>
  <si>
    <t xml:space="preserve">RR</t>
  </si>
  <si>
    <t xml:space="preserve">Method of Administration /taking of  the medicines is informed to patient/ their relative by pharmacist as per  doctors prescription at the dispensary</t>
  </si>
  <si>
    <t xml:space="preserve">PI</t>
  </si>
  <si>
    <t xml:space="preserve">ME B1.8</t>
  </si>
  <si>
    <t xml:space="preserve">The facility has defined and established grievance redressal system in place</t>
  </si>
  <si>
    <t xml:space="preserve">Standard B2</t>
  </si>
  <si>
    <t xml:space="preserve">Services are delivered in a manner that is sensitive to gender, religious and cultural needs, and there are no barrier on account of physical, economic, cultural or social status. </t>
  </si>
  <si>
    <t xml:space="preserve">ME B2.1</t>
  </si>
  <si>
    <t xml:space="preserve">Services are provided in manner that are sensitive to gender</t>
  </si>
  <si>
    <t xml:space="preserve">Availability of female staff / attendant, if a male doctor examines a female patients </t>
  </si>
  <si>
    <t xml:space="preserve">SI/OB</t>
  </si>
  <si>
    <t xml:space="preserve">Dedicated Female OPD </t>
  </si>
  <si>
    <t xml:space="preserve">Specially for ANC clients </t>
  </si>
  <si>
    <t xml:space="preserve">Availability of Breast Feeding Corner </t>
  </si>
  <si>
    <t xml:space="preserve">ME B2.2</t>
  </si>
  <si>
    <t xml:space="preserve">Religious and cultural preferences of patients and attendants are taken into consideration while delivering services  </t>
  </si>
  <si>
    <t xml:space="preserve">ME B2.3</t>
  </si>
  <si>
    <t xml:space="preserve">Access to facility is provided without any physical barrier </t>
  </si>
  <si>
    <t xml:space="preserve">There is no over crowding in the OPD</t>
  </si>
  <si>
    <t xml:space="preserve">ME B2.4</t>
  </si>
  <si>
    <t xml:space="preserve">There is no discrimination on basis of social and economic status of the patients </t>
  </si>
  <si>
    <t xml:space="preserve">Standard B3</t>
  </si>
  <si>
    <t xml:space="preserve">The facility maintains privacy, confidentiality &amp; dignity of patient, and has a system for guarding patient related information.</t>
  </si>
  <si>
    <t xml:space="preserve">ME B3.1</t>
  </si>
  <si>
    <t xml:space="preserve">Adequate visual privacy is provided at every point of care </t>
  </si>
  <si>
    <t xml:space="preserve">Availability of screen/ curtains in the Examination Area </t>
  </si>
  <si>
    <t xml:space="preserve">One Patient is seen at a time in the clinic </t>
  </si>
  <si>
    <t xml:space="preserve">One clinic is not shared by two doctors at a time</t>
  </si>
  <si>
    <t xml:space="preserve">ME B3.2</t>
  </si>
  <si>
    <t xml:space="preserve">Confidentiality of patients records and clinical information is maintained </t>
  </si>
  <si>
    <t xml:space="preserve">Patient records are kept in safe custody in OPD,  and are stored securely.  </t>
  </si>
  <si>
    <t xml:space="preserve">Check Patient records e.g.. OPD register , OPD slips are kept in safe custody and are not accessible to unauthorized patients </t>
  </si>
  <si>
    <t xml:space="preserve">ME B3.3</t>
  </si>
  <si>
    <t xml:space="preserve">The facility ensures the behaviours of staff is dignified and respectful, while delivering the services </t>
  </si>
  <si>
    <t xml:space="preserve">Behaviour of staff is empathetic and courteous to patient &amp; Attendant  </t>
  </si>
  <si>
    <t xml:space="preserve">PI/SI</t>
  </si>
  <si>
    <t xml:space="preserve">ME B3.4</t>
  </si>
  <si>
    <t xml:space="preserve">The facility ensures privacy and confidentiality to every patient, especially of those conditions having social stigma, and also safeguards vulnerable groups</t>
  </si>
  <si>
    <t xml:space="preserve">Standard B4</t>
  </si>
  <si>
    <t xml:space="preserve">The facility ensures that there are no financial barrier to access, and that there is financial protection given from the cost of hospital services.</t>
  </si>
  <si>
    <t xml:space="preserve">ME B4.1</t>
  </si>
  <si>
    <t xml:space="preserve">The facility provides cashless services to pregnant women, mothers and neonates as per prevalent government schemes</t>
  </si>
  <si>
    <t xml:space="preserve">OPD Consultation/ ANC Check up is provided free of cost </t>
  </si>
  <si>
    <t xml:space="preserve">PI/SI/RR</t>
  </si>
  <si>
    <t xml:space="preserve">Check for there is no consultation fee/ registration fee for JSSK beneficiaries </t>
  </si>
  <si>
    <t xml:space="preserve">ME B4.2</t>
  </si>
  <si>
    <t xml:space="preserve">The facility ensures that drugs prescribed are available at Pharmacy and wards</t>
  </si>
  <si>
    <t xml:space="preserve">ME B4.3</t>
  </si>
  <si>
    <t xml:space="preserve">It is ensured that facilities for the prescribed investigations are available at the facility </t>
  </si>
  <si>
    <t xml:space="preserve">ME B4.4</t>
  </si>
  <si>
    <t xml:space="preserve">The facility provide free of cost treatment to Below poverty line patients without administrative hassles </t>
  </si>
  <si>
    <t xml:space="preserve">Check for BPL patients are not charged any services </t>
  </si>
  <si>
    <t xml:space="preserve">ME B4.5</t>
  </si>
  <si>
    <t xml:space="preserve">The facility ensures timely reimbursement of financial entitlements and reimbursement to the patients </t>
  </si>
  <si>
    <t xml:space="preserve">Area of Concern -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</si>
  <si>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</si>
  <si>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</si>
  <si>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</si>
  <si>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</si>
  <si>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Clinics have adequate space for consultation and examination  </t>
  </si>
  <si>
    <t xml:space="preserve">Adequate Space in Clinics (120 sq ft)</t>
  </si>
  <si>
    <t xml:space="preserve">ME C1.2</t>
  </si>
  <si>
    <t xml:space="preserve">Amenities for Patients &amp; Staff are available as per load </t>
  </si>
  <si>
    <t xml:space="preserve">Availability of waiting are with seating arrangement</t>
  </si>
  <si>
    <t xml:space="preserve">Waiting area As per average OPD at peak time </t>
  </si>
  <si>
    <t xml:space="preserve">Availability of Fans, Coolers /Warmers and drinking water facilities as per need </t>
  </si>
  <si>
    <t xml:space="preserve">Availability of drinking water facilities </t>
  </si>
  <si>
    <t xml:space="preserve">Availability of functional toilets </t>
  </si>
  <si>
    <t xml:space="preserve">Dry toilet with running water</t>
  </si>
  <si>
    <t xml:space="preserve">ME C1.3</t>
  </si>
  <si>
    <t xml:space="preserve">Departments have layout and demarcated areas as per functions </t>
  </si>
  <si>
    <t xml:space="preserve">There is functional registration counter, which is manned during OPD hours</t>
  </si>
  <si>
    <t xml:space="preserve">Dedicated Clinics for OPD Consultation and counseling</t>
  </si>
  <si>
    <t xml:space="preserve">Dedicated examination area is provided for each clinic </t>
  </si>
  <si>
    <t xml:space="preserve">Dedicated Clinic for AYUSH Doctor </t>
  </si>
  <si>
    <t xml:space="preserve">Dedicated dressing Room/ Minor OT/Injection room</t>
  </si>
  <si>
    <t xml:space="preserve">Dedicated Drug Dispensing cum Drug Store </t>
  </si>
  <si>
    <t xml:space="preserve">Unidirectional flow of services </t>
  </si>
  <si>
    <t xml:space="preserve">ME C1.4</t>
  </si>
  <si>
    <t xml:space="preserve">The facility has adequate circulation area and open spaces according to need and local law</t>
  </si>
  <si>
    <t xml:space="preserve">ME C1.5</t>
  </si>
  <si>
    <t xml:space="preserve">The facility has infrastructure for intramural and extramural communication </t>
  </si>
  <si>
    <t xml:space="preserve">Standard C2</t>
  </si>
  <si>
    <t xml:space="preserve">The facility ensures the physical safety including fire safety of the infrastructure. </t>
  </si>
  <si>
    <t xml:space="preserve">ME C2.1</t>
  </si>
  <si>
    <t xml:space="preserve">The facility ensures the seismic safety of the infrastructure </t>
  </si>
  <si>
    <t xml:space="preserve">ME C2.2</t>
  </si>
  <si>
    <t xml:space="preserve">The facility ensures safety of electrical establishment </t>
  </si>
  <si>
    <t xml:space="preserve">OPD does not have temporary connections and loosely hanging wires</t>
  </si>
  <si>
    <t xml:space="preserve">Switch Boards all other electrical installations are intact &amp;secure</t>
  </si>
  <si>
    <t xml:space="preserve">ME C2.3</t>
  </si>
  <si>
    <t xml:space="preserve">Physical condition of buildings are safe for providing patient care </t>
  </si>
  <si>
    <t xml:space="preserve">Floor of OPD is non slippery and even </t>
  </si>
  <si>
    <t xml:space="preserve">ME C2.4</t>
  </si>
  <si>
    <t xml:space="preserve">The facility Ensures fire Safety Measures including fire fighting equipment </t>
  </si>
  <si>
    <t xml:space="preserve">OPD has functional fire extinguisher</t>
  </si>
  <si>
    <t xml:space="preserve">Standard C3</t>
  </si>
  <si>
    <t xml:space="preserve">The facility has adequate qualified and trained staff,  required for providing the assured services to the current case load </t>
  </si>
  <si>
    <t xml:space="preserve">ME C3.1</t>
  </si>
  <si>
    <t xml:space="preserve">The facility has adequate medical officers as per service provision and work load </t>
  </si>
  <si>
    <t xml:space="preserve">Availability of Doctors for consultation during OPD hours </t>
  </si>
  <si>
    <t xml:space="preserve">One MO and one Ayush doctor for a minimum of six hours per day and for six days in a week </t>
  </si>
  <si>
    <t xml:space="preserve">ME C3.2</t>
  </si>
  <si>
    <t xml:space="preserve">The facility has adequate nursing staff /Paramedic as per service provision and work load </t>
  </si>
  <si>
    <t xml:space="preserve">Availability of at least of one staff in Dressing room/Injection room</t>
  </si>
  <si>
    <t xml:space="preserve">OB/RR</t>
  </si>
  <si>
    <t xml:space="preserve">Staff Nurse/ANM/ ophthalmic assistant (fixed day)Dresser/Others as per state norm </t>
  </si>
  <si>
    <t xml:space="preserve">Availability of one Pharmacist at Drug dispensing counter during OPD timings</t>
  </si>
  <si>
    <t xml:space="preserve">ME C3.3</t>
  </si>
  <si>
    <t xml:space="preserve">The facility has adequate Health workers as per requirement </t>
  </si>
  <si>
    <t xml:space="preserve">ME C3.4</t>
  </si>
  <si>
    <t xml:space="preserve">The facility has adequate support staff </t>
  </si>
  <si>
    <t xml:space="preserve">ME C3.5</t>
  </si>
  <si>
    <t xml:space="preserve">The Staff has been imparted necessary trainings/skill set to enable them to meet their roles &amp; responsibilities </t>
  </si>
  <si>
    <t xml:space="preserve">Training of Doctor for FIMNCI </t>
  </si>
  <si>
    <t xml:space="preserve">Check the staff about use of Oxytocin, Antibiotic &amp; Magnesium sulphate</t>
  </si>
  <si>
    <t xml:space="preserve">ME C3.6</t>
  </si>
  <si>
    <t xml:space="preserve">The Staff is skilled/ competent as per job description</t>
  </si>
  <si>
    <t xml:space="preserve">Check competency of the staff to use OPD equipment like BP apparatus, etc.</t>
  </si>
  <si>
    <t xml:space="preserve">SI</t>
  </si>
  <si>
    <t xml:space="preserve">Check the competency of ANM/Staff nurse for conducting ANC as per protocols</t>
  </si>
  <si>
    <t xml:space="preserve">Calculation of EDD and High risk pregnancy</t>
  </si>
  <si>
    <t xml:space="preserve">Standard C4</t>
  </si>
  <si>
    <t xml:space="preserve">The facility provides drugs and consumables required for assured services.</t>
  </si>
  <si>
    <t xml:space="preserve">ME C4.1</t>
  </si>
  <si>
    <t xml:space="preserve">The departments have availability of adequate drugs at point of use </t>
  </si>
  <si>
    <t xml:space="preserve">Availability of Drugs for ANC services </t>
  </si>
  <si>
    <t xml:space="preserve">IFA Tablets, Inj Tetanus Toxoid </t>
  </si>
  <si>
    <t xml:space="preserve">Availability of Vaccines at Immunization Clinic</t>
  </si>
  <si>
    <t xml:space="preserve">OPV, BCG, Hepatitis B, DPT, Measles, Vit A</t>
  </si>
  <si>
    <t xml:space="preserve">Availability of Contraceptives for Family Planning services </t>
  </si>
  <si>
    <t xml:space="preserve">Condoms, IUCD, ECP, OCP</t>
  </si>
  <si>
    <t xml:space="preserve">ME C4.2</t>
  </si>
  <si>
    <t xml:space="preserve">The departments have adequate consumables at point of use </t>
  </si>
  <si>
    <t xml:space="preserve">Availability of disposables in dressing room/ Injection room and  clinics </t>
  </si>
  <si>
    <t xml:space="preserve">examination gloves, Syringes, Dressing material, suture material </t>
  </si>
  <si>
    <t xml:space="preserve">Availability of splints for bone injury cases</t>
  </si>
  <si>
    <t xml:space="preserve">Splints including Thomas splint</t>
  </si>
  <si>
    <t xml:space="preserve">ME C4.3</t>
  </si>
  <si>
    <t xml:space="preserve">Emergency drug trays are maintained at every point of care, where ever it may be needed </t>
  </si>
  <si>
    <t xml:space="preserve">Emergency Drug Tray is maintained at injection room / Immunization Room </t>
  </si>
  <si>
    <t xml:space="preserve">OB/RR/SI</t>
  </si>
  <si>
    <t xml:space="preserve">Drugs for managing anaphylactic reaction - Inj Adrenalin, Inj Hydrocortisone Sodium Succinate, Injection Chlorpheniramine, 
IV Fluid,
Nitroglycerin spray,
Inj. Dopamine
Inj Magsulf
IV Set</t>
  </si>
  <si>
    <t xml:space="preserve">Standard C5</t>
  </si>
  <si>
    <t xml:space="preserve">The facility has equipment &amp; instruments required for assured list of services.</t>
  </si>
  <si>
    <t xml:space="preserve">ME C5.1</t>
  </si>
  <si>
    <t xml:space="preserve">Availability of equipment &amp; instruments for examination &amp; monitoring of patients </t>
  </si>
  <si>
    <t xml:space="preserve">Availability of functional Equipment  &amp; Instruments at OPD clinic </t>
  </si>
  <si>
    <t xml:space="preserve">BP apparatus, Thermometer, Weighing machine, Infant weighing scale, Facility for measuring height, Torch, Stethoscope, X-ray view box, Tongue Depressor, Otoscope, Hand Sanitiser, etc.  </t>
  </si>
  <si>
    <t xml:space="preserve">Availability of Instruments and Equipment for ANC Check up </t>
  </si>
  <si>
    <t xml:space="preserve">Stethoscope, BP Apparatus, weighing Scale, Inch Tape, Facility for measuring height,  Foetoscope, Thermometer, wall clock, towel</t>
  </si>
  <si>
    <t xml:space="preserve">ME C5.2</t>
  </si>
  <si>
    <t xml:space="preserve">Availability of equipment &amp; instruments for treatment procedures, being undertaken in the facility  </t>
  </si>
  <si>
    <t xml:space="preserve">Availability of Dressing Instruments in Dressing Room/ Injection Room </t>
  </si>
  <si>
    <t xml:space="preserve">Chittel's forcep, Artery Forceps, Blade, Normal Forcep, Tooth Forcep, Needle Holder, Splints, Suture Material, Dressing Drums</t>
  </si>
  <si>
    <t xml:space="preserve">Availability of instruments for refraction</t>
  </si>
  <si>
    <t xml:space="preserve">Tonometers (Schiotz)
Direct Ophthalmoscope
Illuminated Vision Testing Drum
Trial Lens Sets with Trial Frames
Snellen &amp; Near Vision Charts
Battery Operated Torch (2)
Slit lamp
Epilation forceps </t>
  </si>
  <si>
    <t xml:space="preserve">Availability of instruments for audiometry</t>
  </si>
  <si>
    <t xml:space="preserve">Head Light
Ear specula
Ear syringe
Otoscope
Jobson Horne probe
Tuning fork ( 512 HZ)
Noise Maker</t>
  </si>
  <si>
    <t xml:space="preserve">ME C5.3</t>
  </si>
  <si>
    <t xml:space="preserve">Availability of equipment &amp; instruments for diagnostic procedures being undertaken in the facility</t>
  </si>
  <si>
    <t xml:space="preserve">Availability of diagnostic instruments at clinics / consultation rooms for PAP smear</t>
  </si>
  <si>
    <t xml:space="preserve">Slides,
Lancet,
Cusco Spaculum
Spatula
Fixer (spray)
Marker pen
Light Source</t>
  </si>
  <si>
    <t xml:space="preserve">ME C5.4</t>
  </si>
  <si>
    <t xml:space="preserve">Availability of equipment and instruments for resuscitation of patients.</t>
  </si>
  <si>
    <t xml:space="preserve">Availability  of functional Instruments for Resuscitation.</t>
  </si>
  <si>
    <t xml:space="preserve">Airway, Ambu's bag, Oxygen Cylinder with key, Nebulizer, Suction Machine.</t>
  </si>
  <si>
    <t xml:space="preserve">ME C5.5</t>
  </si>
  <si>
    <t xml:space="preserve">Availability of equipments for storage.</t>
  </si>
  <si>
    <t xml:space="preserve">Availability of equipment for storage for drugs</t>
  </si>
  <si>
    <t xml:space="preserve">Refrigerator, Crash cart/Drug trolley, instrumental trolley, dressing trolley</t>
  </si>
  <si>
    <t xml:space="preserve">ME C5.6</t>
  </si>
  <si>
    <t xml:space="preserve">Availability of functional equipment and instruments for support &amp; outreach services</t>
  </si>
  <si>
    <t xml:space="preserve">ME C5.7</t>
  </si>
  <si>
    <t xml:space="preserve">Departments have patient furniture and fixtures as per load and service provision </t>
  </si>
  <si>
    <t xml:space="preserve">Availability of Fixtures </t>
  </si>
  <si>
    <t xml:space="preserve">Spot light, electrical fixture for equipment, X ray view box </t>
  </si>
  <si>
    <t xml:space="preserve">Availability of furniture at clinics </t>
  </si>
  <si>
    <t xml:space="preserve">Doctors Chair, Patient Stool, Examination Table, Attendant Chair, Table, Footstep, cupboard</t>
  </si>
  <si>
    <t xml:space="preserve">Area of Concern - D Support Services </t>
  </si>
  <si>
    <t xml:space="preserve">Standard D1</t>
  </si>
  <si>
    <t xml:space="preserve">The facility has a established Facility Management Program for Maintenance &amp; Upkeep of Equipment &amp; Infrastructure to provide safe &amp; Secure environment to staff &amp; Users </t>
  </si>
  <si>
    <t xml:space="preserve">ME D1.1</t>
  </si>
  <si>
    <t xml:space="preserve">The facility has  system for maintenance of critical Equipment</t>
  </si>
  <si>
    <t xml:space="preserve">ME D1.2</t>
  </si>
  <si>
    <t xml:space="preserve">The facility has procedure for calibration of measuring Equipment </t>
  </si>
  <si>
    <t xml:space="preserve">ME D1.3</t>
  </si>
  <si>
    <t xml:space="preserve">Operating and maintenance instructions are available with the users of equipment</t>
  </si>
  <si>
    <t xml:space="preserve">ME D1.4</t>
  </si>
  <si>
    <t xml:space="preserve">The facility provides adequate illumination level at patient care areas </t>
  </si>
  <si>
    <t xml:space="preserve">ME D1.5</t>
  </si>
  <si>
    <t xml:space="preserve">The facility ensures  comfortable environment for patients and service providers</t>
  </si>
  <si>
    <t xml:space="preserve">Temperature control and ventilation in OPD</t>
  </si>
  <si>
    <t xml:space="preserve">Check for  and Optimal temperature and ventilation is maintained in clinics  for comfort of staff &amp; Patients </t>
  </si>
  <si>
    <t xml:space="preserve">ME D1.6</t>
  </si>
  <si>
    <t xml:space="preserve">Exterior of the  facility building is maintained appropriately </t>
  </si>
  <si>
    <t xml:space="preserve">ME D1.7</t>
  </si>
  <si>
    <t xml:space="preserve">Patient care areas are clean and hygienic </t>
  </si>
  <si>
    <t xml:space="preserve">Floors, walls, roof , sinks patient care and corridors  are Clean </t>
  </si>
  <si>
    <t xml:space="preserve">All area are clean  with no dirt,grease,littering and cobwebs</t>
  </si>
  <si>
    <t xml:space="preserve">Surface of furniture and fixtures are clean</t>
  </si>
  <si>
    <t xml:space="preserve">Toilets are clean with functional flush and running water</t>
  </si>
  <si>
    <t xml:space="preserve">ME D1.8</t>
  </si>
  <si>
    <t xml:space="preserve">Facility  infrastructure is adequately maintained </t>
  </si>
  <si>
    <t xml:space="preserve">Fixtures and Patient Furniture are intact and maintained in OPD </t>
  </si>
  <si>
    <t xml:space="preserve">ME D1.9</t>
  </si>
  <si>
    <t xml:space="preserve">Facility  maintains the open area and landscaping of them </t>
  </si>
  <si>
    <t xml:space="preserve">ME D1.10</t>
  </si>
  <si>
    <t xml:space="preserve">Facility has policy of removal of condemned junk material </t>
  </si>
  <si>
    <t xml:space="preserve">No condemned/Junk material in the OPD </t>
  </si>
  <si>
    <t xml:space="preserve">ME D1.11</t>
  </si>
  <si>
    <t xml:space="preserve">Facility has established procedures for pest, rodent and animal control </t>
  </si>
  <si>
    <t xml:space="preserve">ME D1.12</t>
  </si>
  <si>
    <t xml:space="preserve">The facility has security system in place at patient care areas </t>
  </si>
  <si>
    <t xml:space="preserve">ME D1.13</t>
  </si>
  <si>
    <t xml:space="preserve">The facility has established measure for safety and security of female staff</t>
  </si>
  <si>
    <t xml:space="preserve">Standard D2</t>
  </si>
  <si>
    <t xml:space="preserve">The facility has defined procedures for storage, inventory management and dispensing of drugs in pharmacy and patient care areas</t>
  </si>
  <si>
    <t xml:space="preserve">ME D2.1</t>
  </si>
  <si>
    <t xml:space="preserve">There is established procedure for Estimation, indenting &amp; Procurement of drugs and consumables </t>
  </si>
  <si>
    <t xml:space="preserve">ME D2.2</t>
  </si>
  <si>
    <t xml:space="preserve">The facility ensures proper storage of drugs and consumables</t>
  </si>
  <si>
    <t xml:space="preserve">Drugs/ Injectable  are stored in containers/tray/and are labelled in Injection Room/ Dressing Room </t>
  </si>
  <si>
    <t xml:space="preserve">ME D2.3</t>
  </si>
  <si>
    <t xml:space="preserve">The facility ensures management of expiry and near expiry drugs </t>
  </si>
  <si>
    <t xml:space="preserve">Expiry dates' are maintained at emergency drug tray at Injection Room </t>
  </si>
  <si>
    <t xml:space="preserve">No expiry drug found at Injection Room </t>
  </si>
  <si>
    <t xml:space="preserve">ME D2.4</t>
  </si>
  <si>
    <t xml:space="preserve">The facility has established procedure for inventory management techniques</t>
  </si>
  <si>
    <t xml:space="preserve">Expenditure and left over records of vaccines is maintained at immunization clinic</t>
  </si>
  <si>
    <t xml:space="preserve">ME D2.5</t>
  </si>
  <si>
    <t xml:space="preserve">There is process for storage of vaccines and other drugs, requiring controlled temperature </t>
  </si>
  <si>
    <t xml:space="preserve">Standard D3</t>
  </si>
  <si>
    <t xml:space="preserve">The facility ensures availability of diet, linen, water and power backup as per requirement of service delivery &amp; support services norms</t>
  </si>
  <si>
    <t xml:space="preserve">ME D3.1</t>
  </si>
  <si>
    <t xml:space="preserve">The facility has adequate arrangement storage and supply for portable water in all functional areas  </t>
  </si>
  <si>
    <t xml:space="preserve">ME D3.2</t>
  </si>
  <si>
    <t xml:space="preserve">The facility ensures adequate power backup in all patient care areas as per load</t>
  </si>
  <si>
    <t xml:space="preserve">ME D3.3</t>
  </si>
  <si>
    <t xml:space="preserve">The facility provides diets according to nutritional requirements of the patients </t>
  </si>
  <si>
    <t xml:space="preserve">ME D3.4</t>
  </si>
  <si>
    <t xml:space="preserve">The facility provides Clean and adequate linen as per requirement </t>
  </si>
  <si>
    <t xml:space="preserve">Standard D4</t>
  </si>
  <si>
    <t xml:space="preserve">The facility has defined and established procedures for promoting public participation in management of hospital transparency and accountability.  </t>
  </si>
  <si>
    <t xml:space="preserve">ME D4.1</t>
  </si>
  <si>
    <t xml:space="preserve">The facility has established procures for management of activities of Rogi Kalyan Samitis </t>
  </si>
  <si>
    <t xml:space="preserve">ME D4.2</t>
  </si>
  <si>
    <t xml:space="preserve">The facility has established procedures for community based monitoring of its services</t>
  </si>
  <si>
    <t xml:space="preserve">ME D4.3</t>
  </si>
  <si>
    <t xml:space="preserve">The facility has established procedure for supporting and monitoring activities of community health work -ASHA</t>
  </si>
  <si>
    <t xml:space="preserve">Standard D5</t>
  </si>
  <si>
    <t xml:space="preserve">Hospital has defined and established procedures for Financial Management  &amp;  monitoring of quality of outsourced services.</t>
  </si>
  <si>
    <t xml:space="preserve">ME D5.1</t>
  </si>
  <si>
    <t xml:space="preserve">The facility ensures the proper utilization of fund provided to it </t>
  </si>
  <si>
    <t xml:space="preserve">ME D5.2</t>
  </si>
  <si>
    <t xml:space="preserve">The facility ensures proper planning and requisition of resources based on its need </t>
  </si>
  <si>
    <t xml:space="preserve">ME D5.3</t>
  </si>
  <si>
    <t xml:space="preserve">There is established system for contract management for out sourced services</t>
  </si>
  <si>
    <t xml:space="preserve">ME D5.4</t>
  </si>
  <si>
    <t xml:space="preserve">There is a system of periodic review of quality of out sourced services</t>
  </si>
  <si>
    <t xml:space="preserve">Standard D6</t>
  </si>
  <si>
    <t xml:space="preserve">The facility is compliant with all statutory and regulatory requirement imposed by local, state or central government  </t>
  </si>
  <si>
    <t xml:space="preserve">ME D6.1</t>
  </si>
  <si>
    <t xml:space="preserve">The facility has requisite licenses and certificates for operation of hospital and different activities </t>
  </si>
  <si>
    <t xml:space="preserve">ME D6.2</t>
  </si>
  <si>
    <t xml:space="preserve">Updated copies of relevant laws, regulations and government orders are available at the facility </t>
  </si>
  <si>
    <t xml:space="preserve">ME D6.3</t>
  </si>
  <si>
    <t xml:space="preserve">The facility ensures its processes are in compliance with statutory &amp; legal requirement</t>
  </si>
  <si>
    <t xml:space="preserve">Standard D7</t>
  </si>
  <si>
    <t xml:space="preserve">Roles &amp; Responsibilities of administrative and clinical staff are determined as per govt. regulations and standards operating procedures.  </t>
  </si>
  <si>
    <t xml:space="preserve">ME D7.1</t>
  </si>
  <si>
    <t xml:space="preserve">The facility has established job description as per govt guidelines </t>
  </si>
  <si>
    <t xml:space="preserve">ME D7.2</t>
  </si>
  <si>
    <t xml:space="preserve">The facility has a established procedure for duty roster and deputation to different departments </t>
  </si>
  <si>
    <t xml:space="preserve">ME D7.3</t>
  </si>
  <si>
    <t xml:space="preserve">The facility ensures the adherence to dress code as mandated by its administration / the health department</t>
  </si>
  <si>
    <t xml:space="preserve">Standard D8</t>
  </si>
  <si>
    <t xml:space="preserve">Hospital has defined and established procedure for monitoring &amp; reporting of National Health Program as per state specifications</t>
  </si>
  <si>
    <t xml:space="preserve">ME D8.1</t>
  </si>
  <si>
    <t xml:space="preserve">The facility provides monitoring &amp; reporting services under National Vector Borne Disease Control Programme </t>
  </si>
  <si>
    <t xml:space="preserve">ME D8.2</t>
  </si>
  <si>
    <t xml:space="preserve">The facility provides services monitoring &amp; reporting services under Revised National TB Control Programme </t>
  </si>
  <si>
    <t xml:space="preserve">ME D8.3</t>
  </si>
  <si>
    <t xml:space="preserve">The facility provides monitoring &amp; reporting  services under National Leprosy Eradication Programme as per guidelines</t>
  </si>
  <si>
    <t xml:space="preserve">ME D8.4</t>
  </si>
  <si>
    <t xml:space="preserve">The facility provides services under National AIDS Control Programme</t>
  </si>
  <si>
    <t xml:space="preserve">ME D8.5</t>
  </si>
  <si>
    <t xml:space="preserve">The facility provides monitoring &amp; reporting services under National Programme for control of Blindness as per guidelines </t>
  </si>
  <si>
    <t xml:space="preserve">ME D8.6</t>
  </si>
  <si>
    <t xml:space="preserve">The facility provides monitoring &amp; reporting services under Mental Health Programme  </t>
  </si>
  <si>
    <t xml:space="preserve">ME D8.7</t>
  </si>
  <si>
    <t xml:space="preserve">The facility provides monitoring &amp; reporting services under National Programme for the health care of the elderly as per guidelines </t>
  </si>
  <si>
    <t xml:space="preserve">ME D8.8</t>
  </si>
  <si>
    <t xml:space="preserve">The facility provides monitoring &amp; reporting service under National Programme for Prevention and Control of cancer, diabetes, cardiovascular diseases &amp; stroke (NPCDCS) </t>
  </si>
  <si>
    <t xml:space="preserve">ME D8.9</t>
  </si>
  <si>
    <t xml:space="preserve">The facility provide monitoring &amp; reporting service for Integrated disease surveillance Programme</t>
  </si>
  <si>
    <t xml:space="preserve">ME D8.10</t>
  </si>
  <si>
    <t xml:space="preserve">The facility provide services under National  Programme for prevention and control of  deafness</t>
  </si>
  <si>
    <t xml:space="preserve">ME D8.11</t>
  </si>
  <si>
    <t xml:space="preserve">The facility provides monitoring &amp; reporting services under School Health Programme</t>
  </si>
  <si>
    <t xml:space="preserve">ME D8.12</t>
  </si>
  <si>
    <t xml:space="preserve">The facility provides monitoring &amp; reporting services under Universal Immunization Programme</t>
  </si>
  <si>
    <t xml:space="preserve">ME D8.13</t>
  </si>
  <si>
    <t xml:space="preserve">The facility provides monitoring &amp; reporting services under National Iodine deficiency Programme</t>
  </si>
  <si>
    <t xml:space="preserve">ME D8.14</t>
  </si>
  <si>
    <t xml:space="preserve">The facility provides monitoring &amp; reporting services under National tobacco Control Programme</t>
  </si>
  <si>
    <t xml:space="preserve">ME D8.15</t>
  </si>
  <si>
    <t xml:space="preserve">Facility Reports data for Mother &amp; Child Tracking System as per Guidelines </t>
  </si>
  <si>
    <t xml:space="preserve">ME D8.16</t>
  </si>
  <si>
    <t xml:space="preserve">Facility Reports data for HMIS System as per Guidelines </t>
  </si>
  <si>
    <t xml:space="preserve">Area of Concern - E Clinical Services </t>
  </si>
  <si>
    <t xml:space="preserve">Standard E1</t>
  </si>
  <si>
    <t xml:space="preserve">The facility has defined procedures for registration,  consultation and admission of patients. </t>
  </si>
  <si>
    <t xml:space="preserve">ME E1.1</t>
  </si>
  <si>
    <t xml:space="preserve">The facility has established procedure for registration of patients </t>
  </si>
  <si>
    <t xml:space="preserve"> Unique  identification number  is given to each patient during process of registration</t>
  </si>
  <si>
    <t xml:space="preserve">Patient demographic details are recorded in OPD registration records</t>
  </si>
  <si>
    <t xml:space="preserve">Check for that patient demographics like Name, age, Sex, Address  etc.</t>
  </si>
  <si>
    <t xml:space="preserve">ME E1.2</t>
  </si>
  <si>
    <t xml:space="preserve">The facility has a established procedure for OPD consultation </t>
  </si>
  <si>
    <t xml:space="preserve">There is procedure for systematic calling of patients one by one</t>
  </si>
  <si>
    <t xml:space="preserve">Patient is called by Doctor/attendant as per his/her turn on the basis of “first come first examine” basis.  </t>
  </si>
  <si>
    <t xml:space="preserve">Every patient is offered a seat and is examined as per clinical condition </t>
  </si>
  <si>
    <t xml:space="preserve">No patient is consulted in standing position</t>
  </si>
  <si>
    <t xml:space="preserve">Clinical staff is not engaged in administrative work at OPD</t>
  </si>
  <si>
    <t xml:space="preserve">ME E1.3</t>
  </si>
  <si>
    <t xml:space="preserve">There is established procedure for admission of patients </t>
  </si>
  <si>
    <t xml:space="preserve">Standard E2</t>
  </si>
  <si>
    <t xml:space="preserve">The facility has  procedures for continuity of care of patient.</t>
  </si>
  <si>
    <t xml:space="preserve">ME E2.1</t>
  </si>
  <si>
    <t xml:space="preserve">There is established procedure for initial assessment &amp; Reassessment of patients </t>
  </si>
  <si>
    <t xml:space="preserve">Patient History is taken and recorded </t>
  </si>
  <si>
    <t xml:space="preserve">Physical Examination is done and recorded wherever required</t>
  </si>
  <si>
    <t xml:space="preserve">Provisional Diagnosis is recorded </t>
  </si>
  <si>
    <t xml:space="preserve">ME E2.2</t>
  </si>
  <si>
    <t xml:space="preserve">The facility provides appropriate referral linkages  for transfer to other/higher facilities to assure the continuity of care.</t>
  </si>
  <si>
    <t xml:space="preserve">There is a system of referring patient from OPD to higher centre for specialist consultation </t>
  </si>
  <si>
    <t xml:space="preserve">Check for practice, availability of referral slip, is there any information about the specialist doctors and there timings and day available </t>
  </si>
  <si>
    <t xml:space="preserve">ME E2.4</t>
  </si>
  <si>
    <t xml:space="preserve">Facility ensures follow up of patients</t>
  </si>
  <si>
    <t xml:space="preserve">There is system of follow up of the patients discharged form higher facilities </t>
  </si>
  <si>
    <t xml:space="preserve">Check system of follow up visit of ANM, ASHA or visit to PHC.</t>
  </si>
  <si>
    <t xml:space="preserve">Standard E3</t>
  </si>
  <si>
    <t xml:space="preserve">The facility has defined and established procedures for nursing care</t>
  </si>
  <si>
    <t xml:space="preserve">ME E3.1</t>
  </si>
  <si>
    <t xml:space="preserve">Procedure for identification of patients is established at the facility </t>
  </si>
  <si>
    <t xml:space="preserve">ME E3.2</t>
  </si>
  <si>
    <t xml:space="preserve">Procedure for ensuring timely and accurate nursing care as per treatment plan is established at the facility</t>
  </si>
  <si>
    <t xml:space="preserve">ME E3.3</t>
  </si>
  <si>
    <t xml:space="preserve">There is established procedure of patient hand over, whenever staff duty change happens</t>
  </si>
  <si>
    <t xml:space="preserve">ME E3.4</t>
  </si>
  <si>
    <t xml:space="preserve">Nursing records are maintained </t>
  </si>
  <si>
    <t xml:space="preserve">Standard E4</t>
  </si>
  <si>
    <t xml:space="preserve"> The facility has defined &amp; follows procedure for drug administration, and standard treatment guidelines, as defined by the government</t>
  </si>
  <si>
    <t xml:space="preserve">ME E4.1</t>
  </si>
  <si>
    <t xml:space="preserve">Medication orders are written legibly and adequately</t>
  </si>
  <si>
    <t xml:space="preserve">Every Medical advice and procedure is accompanied with date, time and signature </t>
  </si>
  <si>
    <t xml:space="preserve">Check for the writing, It  comprehendible by the clinical staff</t>
  </si>
  <si>
    <t xml:space="preserve">ME E4.2</t>
  </si>
  <si>
    <t xml:space="preserve">There is a procedure to check drug before administration/ dispensing </t>
  </si>
  <si>
    <t xml:space="preserve">Drugs are checked for expiry and   other inconsistency before administration</t>
  </si>
  <si>
    <t xml:space="preserve">Check in Injection room</t>
  </si>
  <si>
    <t xml:space="preserve">Check single dose vial / ampules are not used for more than one dose</t>
  </si>
  <si>
    <t xml:space="preserve">Check for any open single dose vial with left  over content intended to be used later on</t>
  </si>
  <si>
    <t xml:space="preserve">Check for separate sterile needle is used every time for multiple dose vial</t>
  </si>
  <si>
    <t xml:space="preserve">
In multi dose vial needle is not left in the septum</t>
  </si>
  <si>
    <t xml:space="preserve">Any adverse drug reaction is recorded and reported</t>
  </si>
  <si>
    <t xml:space="preserve">ME E4.3</t>
  </si>
  <si>
    <t xml:space="preserve">There is a system to ensure right medicine is given to right patient </t>
  </si>
  <si>
    <t xml:space="preserve">ME E4.4</t>
  </si>
  <si>
    <t xml:space="preserve">Patient is counselled for self drug administration </t>
  </si>
  <si>
    <t xml:space="preserve">Patient is advised by doctor/ Pharmacist /nurse about the dosages and timings . </t>
  </si>
  <si>
    <t xml:space="preserve">ME E4.5</t>
  </si>
  <si>
    <t xml:space="preserve">The facility ensures that drugs are prescribed in generic name only</t>
  </si>
  <si>
    <t xml:space="preserve">Check for OPD slip if drugs are prescribed under generic name only </t>
  </si>
  <si>
    <t xml:space="preserve">ME E4.6</t>
  </si>
  <si>
    <t xml:space="preserve">There is procedure of rational use of drugs</t>
  </si>
  <si>
    <t xml:space="preserve">Check for Doctor are sensitized for rational use of drugs specially antibiotics </t>
  </si>
  <si>
    <t xml:space="preserve">Ask the cases in which  doctor prescribe the antibiotics. </t>
  </si>
  <si>
    <t xml:space="preserve">ME E4.7</t>
  </si>
  <si>
    <t xml:space="preserve">Drugs are prescribed according to Standard Treatment Guidelines </t>
  </si>
  <si>
    <t xml:space="preserve">Check for that relevant Standard treatment guideline are available at point of use</t>
  </si>
  <si>
    <t xml:space="preserve">Check staff is aware of the drug regime and doses as per STG</t>
  </si>
  <si>
    <t xml:space="preserve">Check OPD ticket that drugs are prescribed as per STG</t>
  </si>
  <si>
    <t xml:space="preserve">Standard E5</t>
  </si>
  <si>
    <t xml:space="preserve">The facility has defined and established procedures for maintaining, updating of patients’ clinical records and their storage</t>
  </si>
  <si>
    <t xml:space="preserve">ME E5.1</t>
  </si>
  <si>
    <t xml:space="preserve">All the assessments, re-assessment and investigations are recorded and updated </t>
  </si>
  <si>
    <t xml:space="preserve">Patient History, Complaints and Examination Diagnosis/ Provisional Diagnosis is recorded in OPD slip </t>
  </si>
  <si>
    <t xml:space="preserve">ME E5.2</t>
  </si>
  <si>
    <t xml:space="preserve">All treatment plan prescription/orders are recorded in the patient records. </t>
  </si>
  <si>
    <t xml:space="preserve"> Written Prescription Treatment plan is documented </t>
  </si>
  <si>
    <t xml:space="preserve">ME E5.3</t>
  </si>
  <si>
    <t xml:space="preserve">Procedures performed are written on patients records </t>
  </si>
  <si>
    <t xml:space="preserve">Any dressing/injection, other procedure recorded in the OPD slip </t>
  </si>
  <si>
    <t xml:space="preserve">ME E5.4</t>
  </si>
  <si>
    <t xml:space="preserve">Adequate form and formats are available at point of use </t>
  </si>
  <si>
    <t xml:space="preserve">Check for the availability of OPD slip, Requisition slips etc.</t>
  </si>
  <si>
    <t xml:space="preserve">ME E5.5</t>
  </si>
  <si>
    <t xml:space="preserve">Register/records are maintained as per guidelines </t>
  </si>
  <si>
    <t xml:space="preserve">OPD records are maintained</t>
  </si>
  <si>
    <t xml:space="preserve">OPD register, Drug Expenditure Register Injection room  register etc.</t>
  </si>
  <si>
    <t xml:space="preserve">ME E5.6</t>
  </si>
  <si>
    <t xml:space="preserve">The facility ensures safe and adequate storage and retrieval  of medical records</t>
  </si>
  <si>
    <t xml:space="preserve">Standard E6</t>
  </si>
  <si>
    <t xml:space="preserve">The facility has defined and established procedures for discharge of patient.</t>
  </si>
  <si>
    <t xml:space="preserve">ME E6.1</t>
  </si>
  <si>
    <t xml:space="preserve">Discharge is done after assessing patient readiness </t>
  </si>
  <si>
    <t xml:space="preserve">ME E6.2</t>
  </si>
  <si>
    <t xml:space="preserve">Case summary and follow-up instructions are provided at the discharge  </t>
  </si>
  <si>
    <t xml:space="preserve">ME E6.3</t>
  </si>
  <si>
    <t xml:space="preserve">Counselling services are provided as during discharges wherever required </t>
  </si>
  <si>
    <t xml:space="preserve">ME E6.4</t>
  </si>
  <si>
    <t xml:space="preserve">The facility has established procedure for patients leaving the facility against medical advice, absconding, etc.</t>
  </si>
  <si>
    <t xml:space="preserve">Standard E7</t>
  </si>
  <si>
    <t xml:space="preserve">The facility has defined and established procedures for Emergency Services and Disaster Management </t>
  </si>
  <si>
    <t xml:space="preserve">ME E7.1</t>
  </si>
  <si>
    <t xml:space="preserve">There is procedure for Receiving and triage of patients </t>
  </si>
  <si>
    <t xml:space="preserve">PHC has implemented system of sorting the patients  in case of mass casualty </t>
  </si>
  <si>
    <t xml:space="preserve">As care provider how they triage patient- immediate, delayed, expectant, minimal, dead</t>
  </si>
  <si>
    <t xml:space="preserve">ME E7.2</t>
  </si>
  <si>
    <t xml:space="preserve">Emergency protocols are defined and implemented</t>
  </si>
  <si>
    <t xml:space="preserve">Emergency protocols are available at point of use</t>
  </si>
  <si>
    <t xml:space="preserve">See for protocols of head injury, snake bite, poisoning, drawing etc.</t>
  </si>
  <si>
    <t xml:space="preserve">There is procedure for CPR</t>
  </si>
  <si>
    <t xml:space="preserve">Ask for Demonstration on BLS (basic life support)</t>
  </si>
  <si>
    <t xml:space="preserve">ME E7.3</t>
  </si>
  <si>
    <t xml:space="preserve">The facility has disaster management plan in place </t>
  </si>
  <si>
    <t xml:space="preserve">ME E7.4</t>
  </si>
  <si>
    <t xml:space="preserve">The facility ensures adequate and timely availability of ambulances services </t>
  </si>
  <si>
    <t xml:space="preserve">Check for how ambulances are called and patients are shifted </t>
  </si>
  <si>
    <t xml:space="preserve">Ambulances are equipped </t>
  </si>
  <si>
    <t xml:space="preserve">Ventilation &amp; air way equipment, Portable Oxygen, oxygen administration equipment, bag &amp; mask resuscitators, immobilization devices, dressing&amp; bandage &amp;  emergency drugs</t>
  </si>
  <si>
    <t xml:space="preserve">All unstable patients are transferred (as decided by the Doctor), with one paramedical staff </t>
  </si>
  <si>
    <t xml:space="preserve">SI/RR</t>
  </si>
  <si>
    <t xml:space="preserve">The Patient’s rights are respected during transport.</t>
  </si>
  <si>
    <t xml:space="preserve">Ambulance appropriately equipped for BLS with trained personnel</t>
  </si>
  <si>
    <t xml:space="preserve">There is a daily checklist of all equipment and emergency medications</t>
  </si>
  <si>
    <t xml:space="preserve">Ambulance has a log book for the maintenance of vehicle and daily vehicle checklist </t>
  </si>
  <si>
    <t xml:space="preserve">Transfer register is maintained to record the detail of the referred patient</t>
  </si>
  <si>
    <t xml:space="preserve">Ambulance services are registered to three digit number</t>
  </si>
  <si>
    <t xml:space="preserve">e.g.: 108/ 102</t>
  </si>
  <si>
    <t xml:space="preserve">ME E7.5</t>
  </si>
  <si>
    <t xml:space="preserve">There is procedure for handling medico legal cases </t>
  </si>
  <si>
    <t xml:space="preserve">There is procedure for informing police</t>
  </si>
  <si>
    <t xml:space="preserve">Check for Police Information Register , Ask method for informing police </t>
  </si>
  <si>
    <t xml:space="preserve">There is procedure for preservation of samples of MLC cases</t>
  </si>
  <si>
    <t xml:space="preserve">Aspirations, Blood samples and Viscera</t>
  </si>
  <si>
    <t xml:space="preserve">Emergency has criteria for defining medico legal cases</t>
  </si>
  <si>
    <t xml:space="preserve">Criteria is defined based on cases and when to do MLC like all the cases not attended by the doctor/ criteria may vary from state to state</t>
  </si>
  <si>
    <t xml:space="preserve">All rape/ sexual Harassment cases are provided with Oral Contraceptive pill &amp; Antibiotic before referring to Higher centre</t>
  </si>
  <si>
    <t xml:space="preserve">Standard E8</t>
  </si>
  <si>
    <t xml:space="preserve">The facility has defined and established procedures for  diagnostic services  </t>
  </si>
  <si>
    <t xml:space="preserve">ME E8.1</t>
  </si>
  <si>
    <t xml:space="preserve">There are established  procedures for Pre-testing Activities </t>
  </si>
  <si>
    <t xml:space="preserve">ME E8.2</t>
  </si>
  <si>
    <t xml:space="preserve">There are established  procedures for testing Activities </t>
  </si>
  <si>
    <t xml:space="preserve">ME E8.3</t>
  </si>
  <si>
    <t xml:space="preserve">There are established  procedures for Post-testing Activities </t>
  </si>
  <si>
    <t xml:space="preserve">Clinics are  provided with  critical value of different tests </t>
  </si>
  <si>
    <t xml:space="preserve">ME E8.4</t>
  </si>
  <si>
    <t xml:space="preserve">There are established  procedures for Laboratory Diagnosis of Tuberculosis as per prevalent Guidelines </t>
  </si>
  <si>
    <t xml:space="preserve">ME E8.5</t>
  </si>
  <si>
    <t xml:space="preserve">There are established  procedures for Laboratory Diagnosis of Malaria  as per prevalent Guidelines </t>
  </si>
  <si>
    <t xml:space="preserve">Maternal &amp; Child Health Services</t>
  </si>
  <si>
    <t xml:space="preserve">Standard E9</t>
  </si>
  <si>
    <t xml:space="preserve">The facility has established procedures for Antenatal care as per  guidelines </t>
  </si>
  <si>
    <t xml:space="preserve">ME E9.1</t>
  </si>
  <si>
    <t xml:space="preserve">There is an established procedure for Registration and follow up of pregnant women.</t>
  </si>
  <si>
    <t xml:space="preserve">Facility provides and updates “Mother and Child Protection Card”</t>
  </si>
  <si>
    <t xml:space="preserve">Check Mother &amp; Child Protection cards have been provided for each pregnant women at time for registration/ First ANC </t>
  </si>
  <si>
    <t xml:space="preserve">Facility ensures early registration of ANC   </t>
  </si>
  <si>
    <t xml:space="preserve">Check ANC records for ensuring that majority of ANC registration is taking place within 12th week of Pregnancy in ANC register</t>
  </si>
  <si>
    <t xml:space="preserve">Records are maintained for ANC registered pregnant women </t>
  </si>
  <si>
    <t xml:space="preserve">Records of each ANC check-up is maintained are maintained in ANC register</t>
  </si>
  <si>
    <t xml:space="preserve">Clinical information of ANC is kept with ANC clinic </t>
  </si>
  <si>
    <t xml:space="preserve">Check, if there is a system of keeping copy of ANC information like LMP, EDD, Lab Investigation Findings , Examination findings etc. with them </t>
  </si>
  <si>
    <t xml:space="preserve">Staff has knowledge of calculating expected pregnancies in the area</t>
  </si>
  <si>
    <t xml:space="preserve">Check with staff the expected pregnancies in her area / How to calculate it.(Birth Rate X Population/1000   Add 10% as correction factor (Still Birth) </t>
  </si>
  <si>
    <t xml:space="preserve">Tracking of Missed and left out ANC </t>
  </si>
  <si>
    <t xml:space="preserve">Check with ANM how she tracks missed out ANC. Use of MCTS by generating work plan and follow-up with ASHA, AWW etc.
Check if there is practice of recording Mobile no. of clients/next to kin for follow up </t>
  </si>
  <si>
    <t xml:space="preserve">All pregnant women get ANC checkup as per recommended schedule</t>
  </si>
  <si>
    <t xml:space="preserve">Ask staff about schedule of 4 ANC Visits
 (1st - &lt; 12 Weeks
2nd - &lt; 26 weeks 
3rd - &lt; 34 weeks 
4th &gt;34 to term)
Check ANC register whether all 4 ANC covered for most of the women (sample cases)</t>
  </si>
  <si>
    <t xml:space="preserve">At least one ANC visit is attended by Medical Officer </t>
  </si>
  <si>
    <t xml:space="preserve">Preferably 3rd Visit (28-34 Weeks)</t>
  </si>
  <si>
    <t xml:space="preserve">ME E9.2</t>
  </si>
  <si>
    <t xml:space="preserve">There is an established procedure for History taking, Physical examination, and counseling of each antenatal woman, visiting the facility.</t>
  </si>
  <si>
    <t xml:space="preserve">ANC check-up is done by Qualified SBA trained personnel</t>
  </si>
  <si>
    <t xml:space="preserve">Check-up is done by a trained ANM, LHV, Staff Nurse or Medical Officer Only </t>
  </si>
  <si>
    <t xml:space="preserve">At ANC clinic, Pregnancy is confirmed by performing urine test </t>
  </si>
  <si>
    <t xml:space="preserve">Check for ANC record that pregnancy has been confirmed by using Pregnancy test Kit (Nischay Kit) </t>
  </si>
  <si>
    <t xml:space="preserve">Last menstrual period (LMP) is recorded and Expected date of Delivery (EDD) is calculated on first visit </t>
  </si>
  <si>
    <t xml:space="preserve">Check   how staff confirms EDD &amp; LMP, (EDD = Date of LMP+9 Months+7 Days)  How she estimates if Pregnant women is unable to recall first day of last menstrual cycle ('Quickening', Fundal Height) .Check ANC records that it has been written</t>
  </si>
  <si>
    <t xml:space="preserve">Comprehensive Obstetric History is recorded </t>
  </si>
  <si>
    <t xml:space="preserve">
History of Pervious pregnancies including complications and procedures done, if any, is taken </t>
  </si>
  <si>
    <t xml:space="preserve">History of Current or past systemic illnesses is taken &amp; recorded </t>
  </si>
  <si>
    <t xml:space="preserve">History of current or past systemic illness like Hypertension, Diabeties, Tuberculosis, Rheumatic Heart Disease, Rh Incompatibility, malaria, etc. is taken</t>
  </si>
  <si>
    <t xml:space="preserve">History of Drug intake or allergies &amp;  intake of Habit forming and Harmful substances like Tobacco, Alcohol, Passive smoking</t>
  </si>
  <si>
    <t xml:space="preserve">Allergies to drugs, any treatment taken for infertility. </t>
  </si>
  <si>
    <t xml:space="preserve">Physical Examination of Pregnant Women is done on every ANC visit </t>
  </si>
  <si>
    <t xml:space="preserve">RR/SI/OB</t>
  </si>
  <si>
    <t xml:space="preserve">Pulse, Respiratory Rate , Pallor, Oedema </t>
  </si>
  <si>
    <t xml:space="preserve">Weight measurement is measured on every ANC Visit </t>
  </si>
  <si>
    <t xml:space="preserve">Check any 3 ANC records/ MCP Card randomly to see that weight has been measured and recorded at every ANC visit</t>
  </si>
  <si>
    <t xml:space="preserve">Blood pressure is measured on every ANC Visit </t>
  </si>
  <si>
    <t xml:space="preserve">Check any 3 ANC records/ MCP Card randomly to see that Blood Pressure has been measured and recorded at every ANC visit </t>
  </si>
  <si>
    <t xml:space="preserve">Abdominal Examination is done as per protocol </t>
  </si>
  <si>
    <t xml:space="preserve">Measurement of Fundal Height (ask staff how she correspond fundal high with Gestational Age) 
Palpation for Foetal lie and Presentation Check for findings recorded in MCPcard/ANC Records </t>
  </si>
  <si>
    <t xml:space="preserve">Auscultation for fetal heart sound </t>
  </si>
  <si>
    <t xml:space="preserve">Breast examination is done </t>
  </si>
  <si>
    <t xml:space="preserve">Observation and Correction of Flat or Inverted Nipples 
Palpation for any Lumps or Tenderness </t>
  </si>
  <si>
    <t xml:space="preserve">History of past illness / pregnancy complication is taken and recorded</t>
  </si>
  <si>
    <t xml:space="preserve">ME E9.3</t>
  </si>
  <si>
    <t xml:space="preserve">The facility ensures of drugs &amp; diagnostics are prescribed as per protocol</t>
  </si>
  <si>
    <t xml:space="preserve">Hemoglobin test is done on every ANC visit </t>
  </si>
  <si>
    <t xml:space="preserve">Check randomly any 3 MCP card/ ANC record for Hemoglobin test is done at every ANC visit and values are recorded </t>
  </si>
  <si>
    <t xml:space="preserve">Urine test for Sugar and Protein is on every ANC visit </t>
  </si>
  <si>
    <t xml:space="preserve">Check randomly any 3 MCP card/ ANC record for Urine for Sugar &amp; Protein is done on every ANC visit and findings are recorded </t>
  </si>
  <si>
    <t xml:space="preserve"> </t>
  </si>
  <si>
    <t xml:space="preserve">Blood Grouping and RH Typing is done for every pregnant woman </t>
  </si>
  <si>
    <t xml:space="preserve">Check randomly any 3 MCP card/ ANC record for  confirming that blood grouping has been done </t>
  </si>
  <si>
    <t xml:space="preserve">Test for HbsAg is done for every pregnant women at least once in ANC period </t>
  </si>
  <si>
    <t xml:space="preserve">Check the ANC records </t>
  </si>
  <si>
    <t xml:space="preserve">Test for HIV is done at least once in ANC period </t>
  </si>
  <si>
    <t xml:space="preserve">Test for VDRL/ RPR  is done at least once in ANC period </t>
  </si>
  <si>
    <t xml:space="preserve">Screening for Malaria is done as per clinical protocol </t>
  </si>
  <si>
    <t xml:space="preserve">In Non-endemic area for all clinically suspected cases
In malaria endemic area all pregnant women</t>
  </si>
  <si>
    <t xml:space="preserve">Tetanus Toxoid (2 Dosages/ Booster) have been during ANC visits </t>
  </si>
  <si>
    <t xml:space="preserve">Check randomly any 3 ANC records for confirming that TT1 (at the time of registration) and TT2 (one month after TT1) has been given to Primigravida &amp; Booster dose for women getting pregnant within three years of previous pregnancy</t>
  </si>
  <si>
    <t xml:space="preserve">ME E9.4</t>
  </si>
  <si>
    <t xml:space="preserve">There is an established procedure for identification of High risk pregnancy and appropriate &amp; Timely referral.</t>
  </si>
  <si>
    <t xml:space="preserve">Staff can recognize the cases, which would need referral to Higher Centre(FRU) </t>
  </si>
  <si>
    <t xml:space="preserve">Anaemia, Bad obstetric history, CPD, PIH, APH, Medical Disorder complicating pregnancy, Malpresentation, fetal distress, PROM, obstructed labour, rapture uterus, &amp; Rh negative</t>
  </si>
  <si>
    <t xml:space="preserve">Staff is competent to identify Hypertension / Pregnancy Induced Hypertension </t>
  </si>
  <si>
    <t xml:space="preserve">Hypertension &amp; Pre Ecalmpisa
(Hypertension - Two consecutive reading taken four hours apart shows Systolic BP &gt;140 mmHg and/or Diastolic BP &gt; 90 mmHg
</t>
  </si>
  <si>
    <t xml:space="preserve">Staff is competent to identify Pre-Eclampisa</t>
  </si>
  <si>
    <t xml:space="preserve">Pre - Eclampsia- High BP with Urine Albumin (+2)
Imminent eclampisa -BP &gt;140/90 with positive albumin 2++, severe headache, Blurring of vision, epigastria pain &amp; oligouria in Urine </t>
  </si>
  <si>
    <t xml:space="preserve">Staff is competent to identify high risk cases based on Abdominal examination </t>
  </si>
  <si>
    <t xml:space="preserve">Identification and referral of cases with
Cephalo-pelvicpresentation, Malrpesentation, medical disorder complicating pregnency, IUFD, amniotic fluid abnormalities.
</t>
  </si>
  <si>
    <t xml:space="preserve">ME E9.5</t>
  </si>
  <si>
    <t xml:space="preserve">There is an established procedure for identification and management of anaemia </t>
  </si>
  <si>
    <t xml:space="preserve">Staff is competent to classify anaemia according to Haemoglobin Level </t>
  </si>
  <si>
    <t xml:space="preserve">&gt;11 g/dl -Absence of Anaemia
7-11 g/dl Moderate Anaemia
&lt;7 g/dl Severe Anaemia </t>
  </si>
  <si>
    <t xml:space="preserve">Staff is aware of prophylactic &amp; Therapeutic dose of IFA</t>
  </si>
  <si>
    <t xml:space="preserve">Prophylactic - one IFA tablet per day for at least 100 days starting from first trimester 
Therapeutic - 2 IFA tablet per day for three months  </t>
  </si>
  <si>
    <t xml:space="preserve">Line listing of pregnant women with moderate and sever anaemia </t>
  </si>
  <si>
    <t xml:space="preserve">Check the records </t>
  </si>
  <si>
    <t xml:space="preserve">Improvement in haemoglobin label is continuously monitored and recorded </t>
  </si>
  <si>
    <t xml:space="preserve">Check the staff for intervention &amp;  track the improvement in Haemoglobin level of anaemic woman in subsequent ANC visit.</t>
  </si>
  <si>
    <t xml:space="preserve">ME E9.6</t>
  </si>
  <si>
    <t xml:space="preserve">Counselling of pregnant women is done as per standard protocol and gestational age</t>
  </si>
  <si>
    <t xml:space="preserve">Pregnant women is counselled for Planning and preparation for Birth </t>
  </si>
  <si>
    <t xml:space="preserve">Registration, Identification of institution as per clinical condition </t>
  </si>
  <si>
    <t xml:space="preserve">Pregnant women is counselled Recognizing sign of labour </t>
  </si>
  <si>
    <t xml:space="preserve">A bloody, sticky discharge (Show) and regular  painful uterine contractions</t>
  </si>
  <si>
    <t xml:space="preserve">Pregnant women is counselled Identify and arrange for referral transport</t>
  </si>
  <si>
    <t xml:space="preserve"> contact number of the ambulance is communicated
arrangement of alternate vehicle if ambulance not available le on time </t>
  </si>
  <si>
    <t xml:space="preserve">Pregnant women is counselled recognizing danger signs during pregnancy</t>
  </si>
  <si>
    <r>
      <rPr>
        <sz val="11"/>
        <color rgb="FF000000"/>
        <rFont val="Calibri"/>
        <family val="2"/>
        <charset val="1"/>
      </rPr>
      <t xml:space="preserve">Swelling (oedema), bleeding </t>
    </r>
    <r>
      <rPr>
        <b val="true"/>
        <sz val="11"/>
        <color rgb="FF000000"/>
        <rFont val="Calibri"/>
        <family val="2"/>
        <charset val="1"/>
      </rPr>
      <t xml:space="preserve">even spoting, </t>
    </r>
    <r>
      <rPr>
        <sz val="11"/>
        <color rgb="FF000000"/>
        <rFont val="Calibri"/>
        <family val="2"/>
        <charset val="1"/>
      </rPr>
      <t xml:space="preserve">blured vision, headache, pain abdomen, vomiting, pyrexia, watery &amp; foul smelling discharge &amp; Yellow urine</t>
    </r>
  </si>
  <si>
    <t xml:space="preserve">Pregnant women is counselled Diet &amp; Rest </t>
  </si>
  <si>
    <t xml:space="preserve">Increase Dietary Intake
Diet rich in proteins, iron, vitamin A, vitamin C, calcium and other essential micronutrients.</t>
  </si>
  <si>
    <t xml:space="preserve">Pregnant women is counselled breast feeding </t>
  </si>
  <si>
    <t xml:space="preserve">Initiate breastfeeding especially colostrum feeding within an hour of birth.
Do not give any pre-lacteal feeds. (Sugar, water, Honey)
Ensure good attachment of the baby to the breast.
Exclusively breastfeed the baby for six months.
Breastfeed the baby whenever he/she demands milk. Follow the practice of rooming in.</t>
  </si>
  <si>
    <t xml:space="preserve">Pregnant women is counselled for Family planning</t>
  </si>
  <si>
    <t xml:space="preserve">
Different Options available including 
IUCD, vasectomy, long acting injectables, etc.
</t>
  </si>
  <si>
    <t xml:space="preserve">Standard E10</t>
  </si>
  <si>
    <t xml:space="preserve">The facility has established procedures for Intranatal care as per guidelines </t>
  </si>
  <si>
    <t xml:space="preserve">ME E10.1</t>
  </si>
  <si>
    <t xml:space="preserve">Established procedures and standard protocols for management of different stages of labour including AMSTL (Active Management of third Stage of labour) are followed at the facility</t>
  </si>
  <si>
    <t xml:space="preserve">ME E10.2</t>
  </si>
  <si>
    <t xml:space="preserve">There is established procedure for management/Referral of Obstetrics Emergencies as per scope of services.</t>
  </si>
  <si>
    <t xml:space="preserve">ME E10.3</t>
  </si>
  <si>
    <t xml:space="preserve">There is an established procedure for new born resuscitation and newborn care.</t>
  </si>
  <si>
    <t xml:space="preserve">Standard E11</t>
  </si>
  <si>
    <t xml:space="preserve">The facility has established procedures for postnatal care as per guidelines </t>
  </si>
  <si>
    <t xml:space="preserve">ME E11.1</t>
  </si>
  <si>
    <t xml:space="preserve">Post partum Care is provided to the mothers </t>
  </si>
  <si>
    <t xml:space="preserve">ME E11.2</t>
  </si>
  <si>
    <t xml:space="preserve">The facility ensures adequate stay of mother and newborn in a safe environment as per standard Protocols.</t>
  </si>
  <si>
    <t xml:space="preserve">ME E11.3</t>
  </si>
  <si>
    <t xml:space="preserve">There is an established procedure for Post partum counselling of mother</t>
  </si>
  <si>
    <t xml:space="preserve">Standard E12</t>
  </si>
  <si>
    <t xml:space="preserve">The facility has established procedures for care of new born, infant and child as per guidelines </t>
  </si>
  <si>
    <t xml:space="preserve">ME E12.1</t>
  </si>
  <si>
    <t xml:space="preserve">The facility provides immunization services as per guidelines </t>
  </si>
  <si>
    <t xml:space="preserve">Availability of diluents for Reconstitution of measles vaccine </t>
  </si>
  <si>
    <t xml:space="preserve">Match no. of dilutants With no. of measles </t>
  </si>
  <si>
    <t xml:space="preserve">Recommended temperature of diluents is ensured before reconstitution </t>
  </si>
  <si>
    <t xml:space="preserve">OB/SI/RR</t>
  </si>
  <si>
    <t xml:space="preserve">Check diluents are kept under cold chain at least  24 hours before reconstitution 
Diluents are kept in vaccine carrier only at immunization clinic but should not be in direct contact of ice pack </t>
  </si>
  <si>
    <t xml:space="preserve">Reconstituted vaccines are not used after recommended time </t>
  </si>
  <si>
    <t xml:space="preserve">SI/RR/OB</t>
  </si>
  <si>
    <t xml:space="preserve">Check when the vaccine vials opened, reconstituted and valid   for use. Should not be used beyond 4 hours after reconstitution </t>
  </si>
  <si>
    <t xml:space="preserve">Time of opening/ Reconstitution  is recorded on the vial</t>
  </si>
  <si>
    <t xml:space="preserve">Check  on vial</t>
  </si>
  <si>
    <t xml:space="preserve">Staff is aware of the shelf life of Vit A once it is opened and ensures it is not given after shelf life</t>
  </si>
  <si>
    <t xml:space="preserve">6-8 weeks. Check for if date of opening has been marked on the bottle.</t>
  </si>
  <si>
    <t xml:space="preserve">Staff checks VVM level before using vaccines </t>
  </si>
  <si>
    <t xml:space="preserve">Ask staff how to check VVM level and  how to identify discard point. 4 stages - use up to 3 stage)</t>
  </si>
  <si>
    <t xml:space="preserve">Staff is aware of how check freeze damage for T-Series vaccines </t>
  </si>
  <si>
    <t xml:space="preserve">Ask staff to demonstrate how to conduct Shake test for DPT, DT and TT </t>
  </si>
  <si>
    <t xml:space="preserve">Discarded vaccines are kept separately </t>
  </si>
  <si>
    <t xml:space="preserve">Check for  expired, frozen or with VVM beyond the discard point vaccine stored separately  </t>
  </si>
  <si>
    <t xml:space="preserve">Check for DPT, DT, Hepatitis B, and TT vials are  Kept in basket in upper section of ILR</t>
  </si>
  <si>
    <t xml:space="preserve">Availability of separate box for open &amp; reused vaccines</t>
  </si>
  <si>
    <t xml:space="preserve">Check for injection site is not cleaned with sprit before administering vaccine dose</t>
  </si>
  <si>
    <t xml:space="preserve">cleaning the injection site with a spirit swab before vaccination is not advisable as live components of the vaccine are killed if they come in contact with spirit</t>
  </si>
  <si>
    <t xml:space="preserve">AD syringes are available as per requirement </t>
  </si>
  <si>
    <t xml:space="preserve">Check for 0.1 ml AD syringe for BCG and 0.5  ml syringe for others are available </t>
  </si>
  <si>
    <t xml:space="preserve">Vaccine recipient is asked to stay for half an hour after vaccination to observer any adverse effect following immunization </t>
  </si>
  <si>
    <t xml:space="preserve">Antipyretic  drugs are available </t>
  </si>
  <si>
    <t xml:space="preserve">Mother &amp; child protection card is available &amp; updated </t>
  </si>
  <si>
    <t xml:space="preserve">Counselling on adverse events and follow up visits done(CEI)</t>
  </si>
  <si>
    <t xml:space="preserve">Staff has knowledge &amp; skills to recognize minor and serious adverse events (AEFI)</t>
  </si>
  <si>
    <t xml:space="preserve">Staff knows what to do in case of anaphylaxis </t>
  </si>
  <si>
    <t xml:space="preserve">Immidate report to MO</t>
  </si>
  <si>
    <t xml:space="preserve">ME E12.2</t>
  </si>
  <si>
    <t xml:space="preserve">Triage, Assessment &amp; Management of newborns having 
emergency signs are done as per guidelines</t>
  </si>
  <si>
    <t xml:space="preserve">Primary management of emergency signs newborns</t>
  </si>
  <si>
    <t xml:space="preserve">Check for adherence to clinical protocols </t>
  </si>
  <si>
    <t xml:space="preserve">ME E12.3</t>
  </si>
  <si>
    <t xml:space="preserve">Management of New-born Illness is done as per Protocols </t>
  </si>
  <si>
    <t xml:space="preserve">ME E12.4</t>
  </si>
  <si>
    <t xml:space="preserve">Management of children presenting
with fever, cough/ breathlessness is done as per guidelines </t>
  </si>
  <si>
    <t xml:space="preserve">Primary management of children with fever, cough &amp; breathlessness</t>
  </si>
  <si>
    <t xml:space="preserve">ME E12.5</t>
  </si>
  <si>
    <t xml:space="preserve">Management of children with severe
Acute Malnutrition is done as per  guidelines </t>
  </si>
  <si>
    <t xml:space="preserve">Screening of children coming to OPDs using weight for height and/or MUAC</t>
  </si>
  <si>
    <t xml:space="preserve">ME E12.6</t>
  </si>
  <si>
    <t xml:space="preserve">Management of children presenting
diarrhoea is done per  guidelines </t>
  </si>
  <si>
    <t xml:space="preserve">Management of Severe Dehydration as per clinical protocol</t>
  </si>
  <si>
    <t xml:space="preserve">Check for the dosage and logarithm
100ml/kg of ringer lactate/Normal saline 
Infants 30ml/kg -1hour + 70ml/perkg 5hr
for Child -30ml/kg-30min. + 70 ml/kg 2 1/2 hrs
ORS 5ml/kg/hr 
reassessment</t>
  </si>
  <si>
    <t xml:space="preserve">Management of Moderate Dehydration as per clinical protocol</t>
  </si>
  <si>
    <t xml:space="preserve">ORS treatment at clinic for 4 hrs
ask staff how determine the volume  of ORS given as per age and weight</t>
  </si>
  <si>
    <t xml:space="preserve">Treatment of  diahrrhea with no dehydration</t>
  </si>
  <si>
    <t xml:space="preserve">Give fluids, zinc supplements and food and advise to continue ORS at home (Plan A)·
• Advise mother when to return immediately.·
• Follow up in 5 days if not improving.</t>
  </si>
  <si>
    <t xml:space="preserve">Treatment of Persistent Diarrheal as per clinical protocol</t>
  </si>
  <si>
    <t xml:space="preserve">Single Dose-Vit A
Zinc Sulphate 20 mg daily for 14 Days 
Follow up in 5 days</t>
  </si>
  <si>
    <t xml:space="preserve">Treatment of Dysentery as per protocol</t>
  </si>
  <si>
    <t xml:space="preserve">Treatment with Cotrimoxazole for 5 days</t>
  </si>
  <si>
    <t xml:space="preserve">Availability of ORT corner </t>
  </si>
  <si>
    <t xml:space="preserve">With ORS, Mixing Utensils and instructions displayed on how to use </t>
  </si>
  <si>
    <t xml:space="preserve">Standard E13</t>
  </si>
  <si>
    <t xml:space="preserve">The facility has established procedures for abortion and family planning as per government guidelines and law</t>
  </si>
  <si>
    <t xml:space="preserve">ME E13.1</t>
  </si>
  <si>
    <t xml:space="preserve">Family planning counselling services provided as per guidelines </t>
  </si>
  <si>
    <t xml:space="preserve">The client is given full information about optimal pregnancy spacing and
its benefits, as a part of FP health education and counselling. </t>
  </si>
  <si>
    <t xml:space="preserve">The importance of timely initiation of an FP method after childbirth, miscarriage,
or abortion will be emphasized.</t>
  </si>
  <si>
    <t xml:space="preserve">Client is counselled about the options for family planning available</t>
  </si>
  <si>
    <t xml:space="preserve">The client is informed additional benefits of using condoms, such as prevention of sexually transmitted infections (STIs) &amp; HIV</t>
  </si>
  <si>
    <t xml:space="preserve">Staff is aware of case selecting criteria for family planning</t>
  </si>
  <si>
    <t xml:space="preserve">49-22 years of age
Married
Youngest child is at least one year old
Spouse has not opted for sterilization</t>
  </si>
  <si>
    <t xml:space="preserve">ME E13.2</t>
  </si>
  <si>
    <t xml:space="preserve">The facility provides spacing method of family planning as per guideline</t>
  </si>
  <si>
    <t xml:space="preserve">Pills are given only to those who meet the Medical Eligibility Criteria</t>
  </si>
  <si>
    <t xml:space="preserve">Contraindication of COC in Breastfeeding mothers within 6week and Hypertension</t>
  </si>
  <si>
    <t xml:space="preserve">The client is given full information about the risks, advantages, and possible side effects before OCPs are prescribed for her.</t>
  </si>
  <si>
    <t xml:space="preserve">Staff has knowledge to counsel if a dose of the contraceptive is missed</t>
  </si>
  <si>
    <t xml:space="preserve">Staff is aware of indication and method of administration of ECP</t>
  </si>
  <si>
    <t xml:space="preserve">within 72 hours, second dose 12 house after first dose</t>
  </si>
  <si>
    <t xml:space="preserve">ME E13.3</t>
  </si>
  <si>
    <t xml:space="preserve">The facility provides  IUD service for family planning as per guidelines</t>
  </si>
  <si>
    <t xml:space="preserve">IUD insertion is done as per standard protocol</t>
  </si>
  <si>
    <t xml:space="preserve">No touch technique, Speculum and bimanual examination, sounding of uterus and placement</t>
  </si>
  <si>
    <t xml:space="preserve">Client is informed about the adverse effect that can happen and their remedy</t>
  </si>
  <si>
    <t xml:space="preserve">Cramping, vaginal discharge, heavier menstruation, checking of IUD</t>
  </si>
  <si>
    <t xml:space="preserve">Follow up services are provided as per protocols</t>
  </si>
  <si>
    <t xml:space="preserve">Beneficiary are advised about indications for removal of IUD
Facility for removal of IUD are available</t>
  </si>
  <si>
    <t xml:space="preserve">ME E13.4</t>
  </si>
  <si>
    <t xml:space="preserve">The facility provide counselling services for abortion as per guideline</t>
  </si>
  <si>
    <t xml:space="preserve">Pre procedure Counselling is provided</t>
  </si>
  <si>
    <t xml:space="preserve">As per national Guidelines
</t>
  </si>
  <si>
    <t xml:space="preserve">Post procedure Counselling provided</t>
  </si>
  <si>
    <t xml:space="preserve">As per national guidelines</t>
  </si>
  <si>
    <t xml:space="preserve">Counselling on the follow-up visit</t>
  </si>
  <si>
    <t xml:space="preserve">ME E13.5</t>
  </si>
  <si>
    <t xml:space="preserve">The facility provide abortion services for 1st trimester as per guideline</t>
  </si>
  <si>
    <t xml:space="preserve">MVA procedures are done as per guidelines</t>
  </si>
  <si>
    <t xml:space="preserve">Medical termination of pregnancy done as per guidelines</t>
  </si>
  <si>
    <t xml:space="preserve">Standard E14</t>
  </si>
  <si>
    <t xml:space="preserve">The facility provides Adolescent Reproductive and Sexual Health services as per guidelines  </t>
  </si>
  <si>
    <t xml:space="preserve">ME E14.1</t>
  </si>
  <si>
    <t xml:space="preserve">The facility provides Promotive ARSH Services</t>
  </si>
  <si>
    <t xml:space="preserve">Counselling and provision of emergency contraceptive pills</t>
  </si>
  <si>
    <t xml:space="preserve">Check for the availability of Emergency Contraceptive pills (Levonorgesterol)</t>
  </si>
  <si>
    <t xml:space="preserve">Counselling and provision of reversible Contraceptives</t>
  </si>
  <si>
    <t xml:space="preserve">Check for the availability of Oral Contraceptive Pills, Condoms and IUD   </t>
  </si>
  <si>
    <t xml:space="preserve">Availability and Display of IEC material</t>
  </si>
  <si>
    <t xml:space="preserve">Poster Displayed, Reading Material hand-outs etc.</t>
  </si>
  <si>
    <t xml:space="preserve">Information and advice on sexual and reproductive health related issues</t>
  </si>
  <si>
    <t xml:space="preserve">SI/PI</t>
  </si>
  <si>
    <t xml:space="preserve">Advice on topic related to Growth and development, puberty, sexuality concern, myths &amp; misconception, pregnancy, safe sex, contraception, unsafe abortion, menstrual disorders, anemia, sexual abuse, RTI/STI's etc.</t>
  </si>
  <si>
    <t xml:space="preserve">ME E14.2</t>
  </si>
  <si>
    <t xml:space="preserve">The facility provides Preventive ARSH Services</t>
  </si>
  <si>
    <t xml:space="preserve">Services for Tetanus immunization</t>
  </si>
  <si>
    <t xml:space="preserve">TT at 10 and 16 year</t>
  </si>
  <si>
    <t xml:space="preserve">Services for Prophylaxis against Nutritional Anaemia</t>
  </si>
  <si>
    <t xml:space="preserve">Haemoglobin estimation, weekly IFA tablet, and treatment for worm infestation</t>
  </si>
  <si>
    <t xml:space="preserve">Nutrition Counselling</t>
  </si>
  <si>
    <t xml:space="preserve">Services for early and safe termination of pregnancy and management of post abortion complication</t>
  </si>
  <si>
    <t xml:space="preserve">MVA procedure for pregnancy up to 8 week Post abortion counselling</t>
  </si>
  <si>
    <t xml:space="preserve">Provision of Antenatal natal check up for pregnant adolescent</t>
  </si>
  <si>
    <t xml:space="preserve">Nutritional Counselling, Contraceptive counselling, 
Couple counselling ANC check-up, 
Ensuring institutional delivery </t>
  </si>
  <si>
    <t xml:space="preserve">ME E14.3</t>
  </si>
  <si>
    <t xml:space="preserve">The facility Provides Curative ARSH Services</t>
  </si>
  <si>
    <t xml:space="preserve">Treatment of Common RTI/STI's</t>
  </si>
  <si>
    <t xml:space="preserve">Privacy and Confidentiality, Treatment compliance, Partner Management, Follow up visit and referral</t>
  </si>
  <si>
    <t xml:space="preserve">Treatment and counselling for Menstrual disorders</t>
  </si>
  <si>
    <t xml:space="preserve">Symptomatic treatment , counselling </t>
  </si>
  <si>
    <t xml:space="preserve">Treatment and counselling for sexual concern for male and female adolescents</t>
  </si>
  <si>
    <t xml:space="preserve">Management of sexual abuse amongst Girls</t>
  </si>
  <si>
    <t xml:space="preserve">ECP, Prophylaxis against STI, PEP for HIV and Counselling</t>
  </si>
  <si>
    <t xml:space="preserve">ME E14.4</t>
  </si>
  <si>
    <t xml:space="preserve">The facility Provides Referral Services for ARSH</t>
  </si>
  <si>
    <t xml:space="preserve">Referral Linkages to ICTC and PPTCT</t>
  </si>
  <si>
    <t xml:space="preserve">Privacy and confidentiality maintained at ARSH clinic</t>
  </si>
  <si>
    <t xml:space="preserve">Screens and curtains for visual privacy,confidentaility policy displayed, one client at a time</t>
  </si>
  <si>
    <t xml:space="preserve">National Health Programmes</t>
  </si>
  <si>
    <t xml:space="preserve">Standard E15</t>
  </si>
  <si>
    <t xml:space="preserve">The facility provides National health Programme as per operational/Clinical Guidelines </t>
  </si>
  <si>
    <t xml:space="preserve">ME E15.1</t>
  </si>
  <si>
    <t xml:space="preserve">ME E15.2</t>
  </si>
  <si>
    <t xml:space="preserve">ME E15.3</t>
  </si>
  <si>
    <t xml:space="preserve">ME E15.4</t>
  </si>
  <si>
    <t xml:space="preserve">ME E15.5</t>
  </si>
  <si>
    <t xml:space="preserve">ME E15.6</t>
  </si>
  <si>
    <t xml:space="preserve">ME E15.7</t>
  </si>
  <si>
    <t xml:space="preserve">ME E15.8</t>
  </si>
  <si>
    <t xml:space="preserve">The facility provides service under National Programme for Prevention and Control of cancer, diabetes, cardiovascular diseases &amp; stroke (NPCDCS)  as per guidelines </t>
  </si>
  <si>
    <t xml:space="preserve">ME E15.9</t>
  </si>
  <si>
    <t xml:space="preserve">The facility provide service for Integrated disease surveillance Programme</t>
  </si>
  <si>
    <t xml:space="preserve">ME E15.10</t>
  </si>
  <si>
    <t xml:space="preserve">ME E15.11</t>
  </si>
  <si>
    <t xml:space="preserve">The facility provides services under School Health Programme</t>
  </si>
  <si>
    <t xml:space="preserve">ME E15.12</t>
  </si>
  <si>
    <t xml:space="preserve">ME E15.13</t>
  </si>
  <si>
    <t xml:space="preserve">The facility provides services under National Iodine deficiency Programme</t>
  </si>
  <si>
    <t xml:space="preserve">ME E15.14</t>
  </si>
  <si>
    <t xml:space="preserve">Area of Concern - F Infection Control</t>
  </si>
  <si>
    <t xml:space="preserve">Standard F1</t>
  </si>
  <si>
    <t xml:space="preserve">The facility has infection control Programme and procedures in place for prevention and measurement of hospital associated infection</t>
  </si>
  <si>
    <t xml:space="preserve">ME F1.1</t>
  </si>
  <si>
    <t xml:space="preserve">There is Provision of Periodic Medical Check-up and immunization of staff </t>
  </si>
  <si>
    <t xml:space="preserve">ME F1.2</t>
  </si>
  <si>
    <t xml:space="preserve">The facility has established procedures for regular monitoring of infection control practices and rates</t>
  </si>
  <si>
    <t xml:space="preserve">Standard F2</t>
  </si>
  <si>
    <t xml:space="preserve">The facility has defined and Implemented procedures for ensuring hand hygiene practices and antisepsis</t>
  </si>
  <si>
    <t xml:space="preserve">ME F2.1</t>
  </si>
  <si>
    <t xml:space="preserve">Hand hygiene facilities are provided at point of use </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</si>
  <si>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</si>
  <si>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</si>
  <si>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</si>
  <si>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</si>
  <si>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 xml:space="preserve">Availability of antiseptic soap with soap dish/ liquid antiseptic with dispenser.</t>
  </si>
  <si>
    <t xml:space="preserve">Check for availability/ Ask staff if the supply is adequate and uninterrupted</t>
  </si>
  <si>
    <t xml:space="preserve">Display of Hand washing Instruction at Point of Use </t>
  </si>
  <si>
    <t xml:space="preserve">Prominently displayed above the hand washing facility , preferably in Local language</t>
  </si>
  <si>
    <t xml:space="preserve">Availability of Alcohol based Hand rub </t>
  </si>
  <si>
    <t xml:space="preserve">Check for availability/  Ask staff for regular supply.</t>
  </si>
  <si>
    <t xml:space="preserve">ME F2.2</t>
  </si>
  <si>
    <t xml:space="preserve">The facility staff is trained in hand washing practices and they adhere to standard hand washing practices </t>
  </si>
  <si>
    <t xml:space="preserve">ME F2.3</t>
  </si>
  <si>
    <t xml:space="preserve">The facility ensures standard practices and materials for antisepsis</t>
  </si>
  <si>
    <t xml:space="preserve">Availability of Antiseptic Solutions at Dressings room, Immunization Room </t>
  </si>
  <si>
    <t xml:space="preserve">Proper cleaning of procedure site  with antisepsis is done</t>
  </si>
  <si>
    <t xml:space="preserve">like before giving IM/IV injection, drawing blood, putting Intravenous and urinary catheter</t>
  </si>
  <si>
    <t xml:space="preserve">Standard F3</t>
  </si>
  <si>
    <t xml:space="preserve">The facility ensures availability of material for personal protection, and facility staff follow standard precaution for personal protection. </t>
  </si>
  <si>
    <t xml:space="preserve">ME F3.1</t>
  </si>
  <si>
    <t xml:space="preserve">The facility ensures adequate personal protection Equipment as per requirements </t>
  </si>
  <si>
    <t xml:space="preserve">Clean gloves are available at point of use </t>
  </si>
  <si>
    <t xml:space="preserve">Availability of Masks </t>
  </si>
  <si>
    <t xml:space="preserve">ME F3.2</t>
  </si>
  <si>
    <t xml:space="preserve">The facility staff adheres to standard personal protection practices </t>
  </si>
  <si>
    <t xml:space="preserve">No reuse of disposable gloves, Masks, caps and aprons. </t>
  </si>
  <si>
    <t xml:space="preserve">Standard F4</t>
  </si>
  <si>
    <r>
      <rPr>
        <b val="true"/>
        <sz val="11"/>
        <color rgb="FF000000"/>
        <rFont val="Calibri"/>
        <family val="2"/>
        <charset val="1"/>
      </rPr>
      <t xml:space="preserve">The facility has standard procedures for decontamination, disinfection &amp; sterilization of equipment and instruments</t>
    </r>
    <r>
      <rPr>
        <b val="true"/>
        <u val="single"/>
        <sz val="11"/>
        <color rgb="FF00B050"/>
        <rFont val="Calibri"/>
        <family val="2"/>
        <charset val="1"/>
      </rPr>
      <t xml:space="preserve"> </t>
    </r>
  </si>
  <si>
    <t xml:space="preserve">ME F4.1</t>
  </si>
  <si>
    <t xml:space="preserve">The facility ensures standard practices and materials for decontamination and cleaning of instruments and  procedures areas </t>
  </si>
  <si>
    <t xml:space="preserve">Decontamination of operating &amp; Procedure surfaces</t>
  </si>
  <si>
    <t xml:space="preserve">Ask staff about how they decontaminate the procedure surface like Examination table , dressing table, Stretcher/Trolleys  etc. 
(Wiping with .5% Chlorine solution</t>
  </si>
  <si>
    <t xml:space="preserve">Proper Decontamination of instruments after use </t>
  </si>
  <si>
    <t xml:space="preserve">
Ask staff how they decontaminate the instruments like Stethoscope, Dressing Instruments, Examination Instruments, Blood Pressure Cuff etc.
(Soaking in 0.5% Chlorine Solution, Wiping with 0.5% Chlorine Solution </t>
  </si>
  <si>
    <t xml:space="preserve">Contact time for decontamination  is adequate</t>
  </si>
  <si>
    <t xml:space="preserve">10 minutes</t>
  </si>
  <si>
    <t xml:space="preserve">Cleaning of instruments after decontamination</t>
  </si>
  <si>
    <t xml:space="preserve">Cleaning is done with detergent and running water after decontamination</t>
  </si>
  <si>
    <t xml:space="preserve">ME F4.2</t>
  </si>
  <si>
    <t xml:space="preserve">The facility ensures standard practices and materials for disinfection and sterilization of instruments and equipment </t>
  </si>
  <si>
    <t xml:space="preserve">High level Disinfection of instruments/equipment  is done  as per protocol in dressing room </t>
  </si>
  <si>
    <t xml:space="preserve">Ask staff about method and time required for boiling </t>
  </si>
  <si>
    <t xml:space="preserve">Standard F5</t>
  </si>
  <si>
    <t xml:space="preserve">Physical layout and environmental control of the patient care areas ensures infection prevention </t>
  </si>
  <si>
    <t xml:space="preserve">ME F5.1</t>
  </si>
  <si>
    <t xml:space="preserve">Layout of the department is conducive for the infection control practices </t>
  </si>
  <si>
    <t xml:space="preserve">ME F5.2</t>
  </si>
  <si>
    <t xml:space="preserve">The facility ensures availability of  standard materials for cleaning and disinfection of patient care areas </t>
  </si>
  <si>
    <t xml:space="preserve">Cleaning of patient care area with detergent solution</t>
  </si>
  <si>
    <t xml:space="preserve">ME F5.3</t>
  </si>
  <si>
    <t xml:space="preserve">The facility ensures standard practices are followed for the cleaning and disinfection of patient care areas </t>
  </si>
  <si>
    <t xml:space="preserve">Staff is trained for spill management </t>
  </si>
  <si>
    <t xml:space="preserve">Blood , body &amp; Mercury spill</t>
  </si>
  <si>
    <t xml:space="preserve">Standard F6</t>
  </si>
  <si>
    <t xml:space="preserve">The facility has defined and established procedures for segregation, collection, treatment and disposal of Bio Medical and hazardous Waste. </t>
  </si>
  <si>
    <t xml:space="preserve">ME F6.1</t>
  </si>
  <si>
    <t xml:space="preserve">The facility Ensures segregation of Bio Medical Waste as per guidelines and 'on-site' management of waste is carried out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</si>
  <si>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</si>
  <si>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</si>
  <si>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</si>
  <si>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</si>
  <si>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 xml:space="preserve">There is no mixing of infectious and general waste</t>
  </si>
  <si>
    <t xml:space="preserve">ME F6.2</t>
  </si>
  <si>
    <t xml:space="preserve">The facility ensures management of sharps as per guidelines </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</si>
  <si>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</si>
  <si>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</si>
  <si>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</si>
  <si>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</si>
  <si>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</si>
  <si>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 xml:space="preserve">Disinfection of syringes is not done in open buckets</t>
  </si>
  <si>
    <t xml:space="preserve">Staff is aware of contact time for disinfection of sharps</t>
  </si>
  <si>
    <t xml:space="preserve">Availability of post exposure prophylaxis </t>
  </si>
  <si>
    <t xml:space="preserve">Ask if available. Where it is stored and who is in charge of that.</t>
  </si>
  <si>
    <t xml:space="preserve">Staff knows what to do in condition of needle stick injury </t>
  </si>
  <si>
    <t xml:space="preserve">Staff knows what to do in case of shape injury. Whom to report. See if any reporting has been done </t>
  </si>
  <si>
    <t xml:space="preserve">ME F6.3</t>
  </si>
  <si>
    <t xml:space="preserve">The facility ensures transportation and disposal of waste as per guidelines </t>
  </si>
  <si>
    <t xml:space="preserve">Area of Concern - G Quality Management</t>
  </si>
  <si>
    <t xml:space="preserve">Standard G1</t>
  </si>
  <si>
    <t xml:space="preserve">The facility has defined and established organizational framework &amp;  Quality policy for Quality Assurance </t>
  </si>
  <si>
    <t xml:space="preserve">ME G1.1</t>
  </si>
  <si>
    <t xml:space="preserve">The facility has a quality team in place </t>
  </si>
  <si>
    <t xml:space="preserve">ME G1.2</t>
  </si>
  <si>
    <t xml:space="preserve">The facility defines &amp; Disseminate its quality policy </t>
  </si>
  <si>
    <t xml:space="preserve">ME G1.3</t>
  </si>
  <si>
    <t xml:space="preserve">The facility periodically defines Monitor its quality objectives </t>
  </si>
  <si>
    <t xml:space="preserve">ME G1.4</t>
  </si>
  <si>
    <t xml:space="preserve">The facility reviews quality of its services at periodic intervals</t>
  </si>
  <si>
    <t xml:space="preserve">Standard G2</t>
  </si>
  <si>
    <t xml:space="preserve">The facility has established system for patient and employee satisfaction</t>
  </si>
  <si>
    <t xml:space="preserve">ME G2.1</t>
  </si>
  <si>
    <t xml:space="preserve">Patient satisfaction surveys are conducted at periodic intervals</t>
  </si>
  <si>
    <t xml:space="preserve">OPD Patient satisfaction survey done on Periodic basis </t>
  </si>
  <si>
    <t xml:space="preserve">ME G2.2</t>
  </si>
  <si>
    <t xml:space="preserve">The facility analyses the patient feed back, and root-cause analysis </t>
  </si>
  <si>
    <t xml:space="preserve">ME G2.3</t>
  </si>
  <si>
    <t xml:space="preserve">The facility prepares the action plans for the areas, contributing to low satisfaction of patients </t>
  </si>
  <si>
    <t xml:space="preserve">Standard G3</t>
  </si>
  <si>
    <t xml:space="preserve">The facility have established system for assuring and improving quality of Clinical &amp; support services by internal &amp; external program.</t>
  </si>
  <si>
    <t xml:space="preserve">ME G3.1</t>
  </si>
  <si>
    <t xml:space="preserve">The facility has established internal quality assurance programme</t>
  </si>
  <si>
    <t xml:space="preserve">Internal Assessment of OPD is done at periodic Interval </t>
  </si>
  <si>
    <t xml:space="preserve">ME G3.2</t>
  </si>
  <si>
    <t xml:space="preserve">The facility has established external assurance programmes </t>
  </si>
  <si>
    <t xml:space="preserve">ME G3.3</t>
  </si>
  <si>
    <t xml:space="preserve">The facility conducts the periodic prescription/ medical/death audits </t>
  </si>
  <si>
    <t xml:space="preserve">ME G3.4</t>
  </si>
  <si>
    <t xml:space="preserve">The facility ensures non compliances are enumerated and recorded adequately</t>
  </si>
  <si>
    <t xml:space="preserve">ME G3.5</t>
  </si>
  <si>
    <t xml:space="preserve">Action plan is made on the gaps found in the assessment / audit process </t>
  </si>
  <si>
    <t xml:space="preserve">ME G3.6</t>
  </si>
  <si>
    <t xml:space="preserve">Corrective and preventive actions are taken to address issues, observed in the assessment &amp; audit </t>
  </si>
  <si>
    <t xml:space="preserve">ME G3.7</t>
  </si>
  <si>
    <t xml:space="preserve">The facility uses method for quality improvement in services </t>
  </si>
  <si>
    <t xml:space="preserve">ME G3.8</t>
  </si>
  <si>
    <t xml:space="preserve">The facility uses tools for quality improvement in services </t>
  </si>
  <si>
    <t xml:space="preserve">Standard G4</t>
  </si>
  <si>
    <t xml:space="preserve">The facility has established, documented implemented and maintained Standard Operating Procedures for all key processes and support services. </t>
  </si>
  <si>
    <t xml:space="preserve">ME G4.1</t>
  </si>
  <si>
    <t xml:space="preserve">Departmental standard operating procedures are available </t>
  </si>
  <si>
    <t xml:space="preserve">Current version of SOP are available with  process owner</t>
  </si>
  <si>
    <t xml:space="preserve">ME G4.2</t>
  </si>
  <si>
    <t xml:space="preserve">Standard Operating Procedures adequately describes process and procedures </t>
  </si>
  <si>
    <t xml:space="preserve">SOP covers all key processes of OPD adequately </t>
  </si>
  <si>
    <t xml:space="preserve">Registration, Consultation, ANC Check Up, Referral, Immunization, Patient Calling, drug Dispensing, counselling , Patient privacy &amp; confidentiality, record Maintenance etc. </t>
  </si>
  <si>
    <t xml:space="preserve">ME G4.3</t>
  </si>
  <si>
    <t xml:space="preserve">Staff is trained and aware of the procedures written in SOPs </t>
  </si>
  <si>
    <t xml:space="preserve">Check Staff is a aware of relevant part of SOPs </t>
  </si>
  <si>
    <t xml:space="preserve">ME G4.4</t>
  </si>
  <si>
    <t xml:space="preserve">Work instructions are displayed at Point of use </t>
  </si>
  <si>
    <t xml:space="preserve">Work instruction ANC check-up </t>
  </si>
  <si>
    <t xml:space="preserve">Breast feeding </t>
  </si>
  <si>
    <t xml:space="preserve">Area of Concern - H Outcomes</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</si>
  <si>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</si>
  <si>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</si>
  <si>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</si>
  <si>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</si>
  <si>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OPD per month</t>
  </si>
  <si>
    <t xml:space="preserve"> IUCD inserted per 1000 eligible female</t>
  </si>
  <si>
    <t xml:space="preserve">Total No. of Ambulances visits/ trips </t>
  </si>
  <si>
    <t xml:space="preserve">Adolescent OPD per month</t>
  </si>
  <si>
    <t xml:space="preserve">Children attended in OPD per month</t>
  </si>
  <si>
    <t xml:space="preserve">Patient Attended after OPD Hours</t>
  </si>
  <si>
    <t xml:space="preserve">AYUSH OPD per month</t>
  </si>
  <si>
    <t xml:space="preserve">ANC conducted per month</t>
  </si>
  <si>
    <t xml:space="preserve">Minor procedure conducted per month</t>
  </si>
  <si>
    <t xml:space="preserve">No. of children immunized per month</t>
  </si>
  <si>
    <t xml:space="preserve">ME H1.2</t>
  </si>
  <si>
    <t xml:space="preserve">Facility ensures compliance of key productivity indicators with national/state benchmarks </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</si>
  <si>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</si>
  <si>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</si>
  <si>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</si>
  <si>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</si>
  <si>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OPD Per doctor </t>
  </si>
  <si>
    <t xml:space="preserve">Percentage of missed out ANCs </t>
  </si>
  <si>
    <t xml:space="preserve">Perentage of Follow up patients </t>
  </si>
  <si>
    <t xml:space="preserve">Percentage of client accepted limiting out of total counselled </t>
  </si>
  <si>
    <t xml:space="preserve">Percentage drop out of DPT vaccine</t>
  </si>
  <si>
    <t xml:space="preserve">ME H2.2</t>
  </si>
  <si>
    <t xml:space="preserve">Facility ensures compliance of key efficiency indicators with national/state benchmarks </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</si>
  <si>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</si>
  <si>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</si>
  <si>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</si>
  <si>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</si>
  <si>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Percentage of Anaemia cases treated successfully at PHC</t>
  </si>
  <si>
    <t xml:space="preserve">Percentage of pregnant women given thereputic dose of IFA</t>
  </si>
  <si>
    <t xml:space="preserve">IUCD rejection/ Complication rate </t>
  </si>
  <si>
    <t xml:space="preserve">Interval IUCD clients who returned with complications, infections &amp; expulsions</t>
  </si>
  <si>
    <t xml:space="preserve">Percentage of high risk pregnancies detected during ANC</t>
  </si>
  <si>
    <t xml:space="preserve">Percentage of AEFI cases reported</t>
  </si>
  <si>
    <t xml:space="preserve">Percentage of children with diarrohea treated with ORS &amp; Zn</t>
  </si>
  <si>
    <t xml:space="preserve">Percentage of children with pneumonia treated with antiboitic</t>
  </si>
  <si>
    <t xml:space="preserve">ME H3.2</t>
  </si>
  <si>
    <t xml:space="preserve">Facility ensures compliance of key Clinical Care &amp; Safety with national/state benchmarks </t>
  </si>
  <si>
    <t xml:space="preserve">Standard H4</t>
  </si>
  <si>
    <t xml:space="preserve">The facility measures Service Quality Indicators and endeavours to reach State/National benchmark </t>
  </si>
  <si>
    <t xml:space="preserve">ME H4.1</t>
  </si>
  <si>
    <t xml:space="preserve">Facility measures Service Quality Indicators on monthly basis </t>
  </si>
  <si>
    <t xml:space="preserve">Patient Satisfaction Score for OPD</t>
  </si>
  <si>
    <t xml:space="preserve">Waiting Time for Consultation </t>
  </si>
  <si>
    <t xml:space="preserve">Waiting time at Drug Distribution Counter </t>
  </si>
  <si>
    <t xml:space="preserve">Average consultation time in OPD</t>
  </si>
  <si>
    <t xml:space="preserve">Consultation time for ANC</t>
  </si>
  <si>
    <t xml:space="preserve">ME H4.2</t>
  </si>
  <si>
    <t xml:space="preserve">Facility ensures compliance of key Service Quality with national/state benchmarks </t>
  </si>
  <si>
    <t xml:space="preserve">OPD Score Card </t>
  </si>
  <si>
    <t xml:space="preserve">OPD Score</t>
  </si>
  <si>
    <t xml:space="preserve">Area of Concern wise Score </t>
  </si>
  <si>
    <t xml:space="preserve">A</t>
  </si>
  <si>
    <t xml:space="preserve">Service Provision </t>
  </si>
  <si>
    <t xml:space="preserve">B</t>
  </si>
  <si>
    <t xml:space="preserve">Patient Rights </t>
  </si>
  <si>
    <t xml:space="preserve">C</t>
  </si>
  <si>
    <t xml:space="preserve">Inputs </t>
  </si>
  <si>
    <t xml:space="preserve">D</t>
  </si>
  <si>
    <t xml:space="preserve">Support Services </t>
  </si>
  <si>
    <t xml:space="preserve">E</t>
  </si>
  <si>
    <t xml:space="preserve">Clinical Services </t>
  </si>
  <si>
    <t xml:space="preserve">F</t>
  </si>
  <si>
    <t xml:space="preserve">Infection Control</t>
  </si>
  <si>
    <t xml:space="preserve">G</t>
  </si>
  <si>
    <t xml:space="preserve">Quality Manangement </t>
  </si>
  <si>
    <t xml:space="preserve">H</t>
  </si>
  <si>
    <t xml:space="preserve">Outcome </t>
  </si>
  <si>
    <t xml:space="preserve">Obtained </t>
  </si>
  <si>
    <t xml:space="preserve">Maximum </t>
  </si>
  <si>
    <t xml:space="preserve">Percent </t>
  </si>
  <si>
    <t xml:space="preserve">Total </t>
  </si>
  <si>
    <t xml:space="preserve">Checklist for Labour Room</t>
  </si>
  <si>
    <t xml:space="preserve">Assessment Method </t>
  </si>
  <si>
    <t xml:space="preserve">Labour room service are functional 24X7</t>
  </si>
  <si>
    <t xml:space="preserve">Management of Normal Deliveries</t>
  </si>
  <si>
    <t xml:space="preserve">Assisted Vaginal Deliveries </t>
  </si>
  <si>
    <t xml:space="preserve">Forceps/Vaccum</t>
  </si>
  <si>
    <t xml:space="preserve">Episiotomy and suturing of Cervical &amp; perineal Tear </t>
  </si>
  <si>
    <t xml:space="preserve">Stabilization in obstetric emergencies  before referral</t>
  </si>
  <si>
    <t xml:space="preserve">Management  of Pregnancy Induced Hypertension</t>
  </si>
  <si>
    <t xml:space="preserve">Prompt referral to nearest FRU</t>
  </si>
  <si>
    <t xml:space="preserve">The facility provides Newborn health  Services </t>
  </si>
  <si>
    <t xml:space="preserve">Essential Newborn Care </t>
  </si>
  <si>
    <t xml:space="preserve">New Born Resuscitation </t>
  </si>
  <si>
    <t xml:space="preserve">Availability of Rapid HIV  and Blood Sugar </t>
  </si>
  <si>
    <t xml:space="preserve">The facility provides medico legal services</t>
  </si>
  <si>
    <t xml:space="preserve">The facility provide services under National health Programme for prevention and control of deafness</t>
  </si>
  <si>
    <t xml:space="preserve">Area of Concern - B Patient Rights</t>
  </si>
  <si>
    <t xml:space="preserve">Service provision and entitlements are displayed at the entrance of labour room and relative's waiting area</t>
  </si>
  <si>
    <t xml:space="preserve">Entitlements of JSSK &amp; JSY
Services available at labour room </t>
  </si>
  <si>
    <t xml:space="preserve">Patients &amp; visitors are sensitised and educated through appropriate IEC / BCC approaches</t>
  </si>
  <si>
    <t xml:space="preserve">Written informed consent is taken before procedures</t>
  </si>
  <si>
    <t xml:space="preserve">Normal Delivery &amp;
MVA</t>
  </si>
  <si>
    <t xml:space="preserve">Labour room has system in place to involve patient relative in decision making about pregnant woman's care during labour</t>
  </si>
  <si>
    <t xml:space="preserve">PI/RR/SI</t>
  </si>
  <si>
    <t xml:space="preserve">Specially in case of referral </t>
  </si>
  <si>
    <t xml:space="preserve">Availability of female staff if a male doctor examination a female patients </t>
  </si>
  <si>
    <t xml:space="preserve">Only on duty  personnel are allowed in the labour room</t>
  </si>
  <si>
    <t xml:space="preserve">Availability of curtains / Screens at door , windows and between two tables </t>
  </si>
  <si>
    <t xml:space="preserve">All procedures in labour room are free of cost </t>
  </si>
  <si>
    <t xml:space="preserve">Check with patient if they have paid any money for the services </t>
  </si>
  <si>
    <t xml:space="preserve">Availability of adequate space for in labour room</t>
  </si>
  <si>
    <t xml:space="preserve">Adequate space for accommodating delivery tables as per load and new born corner One labour table requires 10X10 sqft of space. Check for Any alternate arrangement for delivery  cases if labour room have only 1 delivery table</t>
  </si>
  <si>
    <t xml:space="preserve">Attach Toilet with labour room </t>
  </si>
  <si>
    <t xml:space="preserve">Availability of Hot water Facility </t>
  </si>
  <si>
    <t xml:space="preserve">Geezer/ solar heater</t>
  </si>
  <si>
    <t xml:space="preserve">Dedicated nursing station proximity labour room</t>
  </si>
  <si>
    <t xml:space="preserve">Area earmarked for newborn care Corner</t>
  </si>
  <si>
    <t xml:space="preserve">Earmarked area for keeping delivery trays and other sterilized utilities </t>
  </si>
  <si>
    <t xml:space="preserve">Availability of  utility room/ Store room  </t>
  </si>
  <si>
    <t xml:space="preserve">Demarcated area for instrument processing </t>
  </si>
  <si>
    <t xml:space="preserve">Cleaning and autoclaving the instruments </t>
  </si>
  <si>
    <t xml:space="preserve">Labour room is located in vicinity of ward </t>
  </si>
  <si>
    <t xml:space="preserve">Labour room do not have temporary connections and loosely hanging wires</t>
  </si>
  <si>
    <t xml:space="preserve">Switch Boards &amp; all other electrical installations are intact &amp;Secure</t>
  </si>
  <si>
    <t xml:space="preserve">Floors of the ward are non slippery and even </t>
  </si>
  <si>
    <t xml:space="preserve">Labour room has functional fire extinguisher</t>
  </si>
  <si>
    <t xml:space="preserve">Availability of Doctor on call after Labour room hours</t>
  </si>
  <si>
    <t xml:space="preserve">Availability of at least one nursing staff round the clock </t>
  </si>
  <si>
    <t xml:space="preserve">Providing services to both indoor as well as labour room</t>
  </si>
  <si>
    <t xml:space="preserve">Training of Nursing Staff for NSSK </t>
  </si>
  <si>
    <t xml:space="preserve">Training of Nursing Staff for SBA (Skill Birth Attendant)</t>
  </si>
  <si>
    <t xml:space="preserve">Training of Nursing Staff for IUCD insertion </t>
  </si>
  <si>
    <t xml:space="preserve">Training of Doctor for MTP </t>
  </si>
  <si>
    <t xml:space="preserve">Training of Doctor for BEmOC</t>
  </si>
  <si>
    <t xml:space="preserve">The Staff is skilled/ competant as per job description</t>
  </si>
  <si>
    <t xml:space="preserve">Nursing staff is skilled  for resuscitation</t>
  </si>
  <si>
    <t xml:space="preserve">Check for staff knows about drying &amp; cleaning of airway (mouth and than nose), position of the neck ,operating bag and mask, ensuring sealing of nose &amp; mouth  </t>
  </si>
  <si>
    <t xml:space="preserve">Nursing staff is skilled  for operating radiant warmer </t>
  </si>
  <si>
    <t xml:space="preserve">Check the staff know how to set the temperature, how to put the probe, duration and interpetation of alarms</t>
  </si>
  <si>
    <t xml:space="preserve">Nursing staff is skilled identifying and managing complications</t>
  </si>
  <si>
    <t xml:space="preserve">Check how staff interpret different alarming sign like excessive bleeding, shock , obstructed labour </t>
  </si>
  <si>
    <t xml:space="preserve">Nursing Staff is skilled for maintaining clinical records including partograph</t>
  </si>
  <si>
    <t xml:space="preserve">Check staff know what to fill different section of partograph and how to interpetate alert and action</t>
  </si>
  <si>
    <t xml:space="preserve">Availability of uterotonic Drugs </t>
  </si>
  <si>
    <t xml:space="preserve">Inj Oxytocin 10 IU (to be kept in fridge)</t>
  </si>
  <si>
    <t xml:space="preserve">Availability of Antibiotics </t>
  </si>
  <si>
    <t xml:space="preserve">Cap Ampicillin 500mg, Tab Metronidazole 400mg, Inj Gentamicin,</t>
  </si>
  <si>
    <t xml:space="preserve">Availability of Antihypertensive </t>
  </si>
  <si>
    <t xml:space="preserve"> Tab Misoprostol 200microgram, Nefedipine,</t>
  </si>
  <si>
    <t xml:space="preserve">Availability of analgesics and antipyretics </t>
  </si>
  <si>
    <t xml:space="preserve"> Tab Paracetamol, Tab Ibuprofen</t>
  </si>
  <si>
    <t xml:space="preserve">Availability of IV Fluids </t>
  </si>
  <si>
    <t xml:space="preserve"> IV fluids, Normal saline, Ringer lactate, dextrose</t>
  </si>
  <si>
    <t xml:space="preserve">Availability of local anaesthetics </t>
  </si>
  <si>
    <t xml:space="preserve">Inj Xylocaine 2%,</t>
  </si>
  <si>
    <t xml:space="preserve">Others</t>
  </si>
  <si>
    <t xml:space="preserve">Tab B complex, Inj Betamethasone, Inj Hydralazine,  methyldopa, (Nevirapine and other HIV  drugs)</t>
  </si>
  <si>
    <t xml:space="preserve">Availability of drugs for newborn </t>
  </si>
  <si>
    <t xml:space="preserve">Vit K1 :1mg</t>
  </si>
  <si>
    <t xml:space="preserve">Availability of dressings and Sanitary pads</t>
  </si>
  <si>
    <t xml:space="preserve">gauze piece and cotton swabs, sanitary pads, sutureneedle (round body and cutting), chromic catgut,</t>
  </si>
  <si>
    <t xml:space="preserve">Availability of syringes and IV Sets /tubes</t>
  </si>
  <si>
    <t xml:space="preserve">Paediatric iv sets,urinary catheter, </t>
  </si>
  <si>
    <t xml:space="preserve">Availability of consumables for new born care </t>
  </si>
  <si>
    <t xml:space="preserve"> gastric tube and cord clamp, Baby ID tag</t>
  </si>
  <si>
    <t xml:space="preserve">Emergency drug tray is maintained</t>
  </si>
  <si>
    <t xml:space="preserve"> Inj Magsulf 50%, Inj Calcium gluconate 10microgram, Inj Dexamethasone, inj Hydrocortisone, Succinate, Inj diazepam, inj Pheniramine maleate, inj Corboprost, Inj Pentazocin, Inj Promethazine , Betamethasone, Inj Hydralazine, Nefedipine, Methyldopa,ceftriaxone, Adrenalin</t>
  </si>
  <si>
    <t xml:space="preserve">Availability of functional Equipment  &amp;Instruments for examination &amp; Monitoring </t>
  </si>
  <si>
    <t xml:space="preserve">BP apparatus, stethoscope Thermometer, foetoscope/ Doppler, baby weighting scale, Wall clock </t>
  </si>
  <si>
    <t xml:space="preserve">Availability of  instrument arranged in Delivery treys</t>
  </si>
  <si>
    <t xml:space="preserve">Scissor, Artery forceps, Cord clamp, Sponge holder, speculum, kidney tray,  bowl for antiseptic lotion, </t>
  </si>
  <si>
    <t xml:space="preserve">Availability of Instruments arranged  for Episiotomy  trays</t>
  </si>
  <si>
    <t xml:space="preserve"> Episiotomy scissor, kidney tray, artery forceps, allis forceps, sponge holder, toothed forceps, needle holder,thumb forceps, </t>
  </si>
  <si>
    <t xml:space="preserve">Availability of Baby tray</t>
  </si>
  <si>
    <t xml:space="preserve">Two pre warmed towels/sheets for wrapping the baby, mucus extractor, bag and mask (0 &amp;1 no.), sterilized thread for cord/cord clamp, nasogastric tube, </t>
  </si>
  <si>
    <t xml:space="preserve">Availability of instruments arranged for MVA/EVA tray</t>
  </si>
  <si>
    <t xml:space="preserve">Speculum, anterior  vaginal wall retractor, posterior wall retractor, sponge holding forceps, MVA syringe, cannulas, MTP, cannulas, small bowl of antiseptic lotion, </t>
  </si>
  <si>
    <t xml:space="preserve">Delivery kits are available in adequate no. as per load</t>
  </si>
  <si>
    <t xml:space="preserve">Availability of Point of care diagnostic instruments</t>
  </si>
  <si>
    <t xml:space="preserve">Glucometer, HIV rapid diagnostic kit, Uristick.</t>
  </si>
  <si>
    <t xml:space="preserve">Availability of resuscitation  Instruments  for Newborn Care </t>
  </si>
  <si>
    <t xml:space="preserve">Oxygen, Suction machine/ mucus sucker , radiant warmer, laryngoscope, ET tube, Mask &amp; Bag (new born resuscitor)</t>
  </si>
  <si>
    <t xml:space="preserve">Availability of resuscitation  instrument for mother</t>
  </si>
  <si>
    <t xml:space="preserve">Suction machine, Oxygen, Adult bag and mask, mouth gag,</t>
  </si>
  <si>
    <t xml:space="preserve">Availability of equipments for storage</t>
  </si>
  <si>
    <t xml:space="preserve">Refrigerator, Crash cart/Drug trolley, instrument trolley, dressing trolley</t>
  </si>
  <si>
    <t xml:space="preserve">Availability of equipments for cleaning and disinfection </t>
  </si>
  <si>
    <t xml:space="preserve">
Boiler &amp; Autoclave</t>
  </si>
  <si>
    <t xml:space="preserve">Availability of Delivery tables </t>
  </si>
  <si>
    <t xml:space="preserve">Steel Top </t>
  </si>
  <si>
    <t xml:space="preserve">Availability of attachment/ accessories  with delivery table</t>
  </si>
  <si>
    <t xml:space="preserve">Hospital graded Mattress, IV stand, Kelly's pad,  support for delivery tables, Macintosh, foot step, Bed pan</t>
  </si>
  <si>
    <t xml:space="preserve">Availability of fixture </t>
  </si>
  <si>
    <t xml:space="preserve">Wall clock with Second arm Lamps- wall mounted /side, electrical fixture for equipments like radiant warmer, suction .</t>
  </si>
  <si>
    <t xml:space="preserve">Availability of Furniture</t>
  </si>
  <si>
    <t xml:space="preserve"> Cupboard, Table, chair, Counter.</t>
  </si>
  <si>
    <t xml:space="preserve">Radiant warmer is covered under AMC including preventive maintenance</t>
  </si>
  <si>
    <t xml:space="preserve">Check for records of preventive maintenance if done any.</t>
  </si>
  <si>
    <t xml:space="preserve">There is system of timely corrective  break down maintenance of the equipments </t>
  </si>
  <si>
    <t xml:space="preserve">Ask for the procedure of repair, Check if some equipment is lying idle since long time due to maintenance  </t>
  </si>
  <si>
    <t xml:space="preserve">There is a system of adjusting Needle of weighing machine zero  for correct measurement </t>
  </si>
  <si>
    <t xml:space="preserve">Check  for external calibration is done for all measuring equipments  </t>
  </si>
  <si>
    <t xml:space="preserve">Radient warmers, thermometer, weighting scale, BP apperatus</t>
  </si>
  <si>
    <t xml:space="preserve">Up to date instructions for operation and maintenance of radiant warmer are readily available with labour room staff.</t>
  </si>
  <si>
    <r>
      <rPr>
        <sz val="11"/>
        <color rgb="FF000000"/>
        <rFont val="Calibri"/>
        <family val="2"/>
        <charset val="1"/>
      </rPr>
      <t xml:space="preserve">Warmth, Optimal Temperature  and Ventilation is maintained in labour room (25-28</t>
    </r>
    <r>
      <rPr>
        <vertAlign val="superscript"/>
        <sz val="11"/>
        <color rgb="FF000000"/>
        <rFont val="Calibri"/>
        <family val="2"/>
        <charset val="1"/>
      </rPr>
      <t xml:space="preserve">O</t>
    </r>
    <r>
      <rPr>
        <sz val="11"/>
        <color rgb="FF000000"/>
        <rFont val="Calibri"/>
        <family val="2"/>
        <charset val="1"/>
      </rPr>
      <t xml:space="preserve">C)</t>
    </r>
  </si>
  <si>
    <t xml:space="preserve">Walls and floor of labour room are covered with tiles </t>
  </si>
  <si>
    <t xml:space="preserve">Floors, walls, roof , sinks of labour room  are Clean </t>
  </si>
  <si>
    <t xml:space="preserve">Fixtures and Patient Furniture i.e.  labour table are intact and maintained </t>
  </si>
  <si>
    <t xml:space="preserve">No condemned/Junk material in the Labour Room  </t>
  </si>
  <si>
    <t xml:space="preserve">There is established system of timely  indenting of consumables and drugs </t>
  </si>
  <si>
    <t xml:space="preserve">Drugs are stored in containers/tray/crash cart and are labelled </t>
  </si>
  <si>
    <t xml:space="preserve">Expiry dates' are maintained at emergency drug tray </t>
  </si>
  <si>
    <t xml:space="preserve">No expiry drug found </t>
  </si>
  <si>
    <t xml:space="preserve">Staff is aware of near expiry drugs available in Emergency tray</t>
  </si>
  <si>
    <t xml:space="preserve">Expenditure register for drug &amp; consumbles is maintained at labour room</t>
  </si>
  <si>
    <t xml:space="preserve">Temperature of refrigerators are kept as per storage requirement  and records are maintained in Injection Room </t>
  </si>
  <si>
    <t xml:space="preserve">Availability of power back up in labour room </t>
  </si>
  <si>
    <t xml:space="preserve">Power back up in labour room is ensured through generator/ invertor and  functional emergency light</t>
  </si>
  <si>
    <t xml:space="preserve">The facility has requisite licences and certificates for operation of hospital and different activities </t>
  </si>
  <si>
    <t xml:space="preserve">Rapid Initial assessment of Pregnant Women to identify complication and Prioritize care 
 </t>
  </si>
  <si>
    <t xml:space="preserve">Assessment and immediate sign if following danger sign are present - difficulty in breathing, fever, sever abdominal pain, Convulsion or unconsciousness, Severe headache or blurred vision </t>
  </si>
  <si>
    <t xml:space="preserve">Recording and reporting of Clinical History </t>
  </si>
  <si>
    <t xml:space="preserve">Recording of women obstetric History including
LMP and EDD Parity, gravid status, h/o CS, Live birth, Still Birth, Medical History (TB, Heart diseases, STD etc, HIV status and Surgical History </t>
  </si>
  <si>
    <t xml:space="preserve">Recording of current labour details  </t>
  </si>
  <si>
    <t xml:space="preserve">Time of start, frequency of contractions, time of bag of water leaking, colour and smell of fluid and baby movement </t>
  </si>
  <si>
    <t xml:space="preserve">Physical Examination </t>
  </si>
  <si>
    <t xml:space="preserve">Recording of Vitals , shape &amp; Size of abdomen , presence of  scars, foetal lie  and presentation. &amp; vaginal examination </t>
  </si>
  <si>
    <t xml:space="preserve">There is fixed schedule for reassessment of Pregnant women as per standard protocol</t>
  </si>
  <si>
    <t xml:space="preserve">There is fix schedule of reassessment as per protocols</t>
  </si>
  <si>
    <t xml:space="preserve">Partograph is used and  updated as per stages of labour</t>
  </si>
  <si>
    <t xml:space="preserve">All step are recorded in timely manner</t>
  </si>
  <si>
    <t xml:space="preserve">Patient referred with referral slip</t>
  </si>
  <si>
    <t xml:space="preserve">A referral slip/ Discharge card is provide to patient when referred to another health care facility </t>
  </si>
  <si>
    <t xml:space="preserve">Advance communication is done with higher centre</t>
  </si>
  <si>
    <t xml:space="preserve">Referral vehicle is being arranged</t>
  </si>
  <si>
    <t xml:space="preserve">Referral in or referral out register is maintained</t>
  </si>
  <si>
    <t xml:space="preserve">There is a system of follow up of referred patients </t>
  </si>
  <si>
    <t xml:space="preserve">Facility ensures follow up of patients Discharged from Higher Facility </t>
  </si>
  <si>
    <t xml:space="preserve">There is a process  for ensuring the  identification before any clinical procedure</t>
  </si>
  <si>
    <t xml:space="preserve">Identification  tags for mother and baby / foot print are used for identification of newborns </t>
  </si>
  <si>
    <t xml:space="preserve">Patient hand over is given during the change in the shift</t>
  </si>
  <si>
    <t xml:space="preserve">Check for hand over register is maintained and how hand over is given </t>
  </si>
  <si>
    <t xml:space="preserve">Patient Vitals are monitored and recorded periodically </t>
  </si>
  <si>
    <t xml:space="preserve">Check  for BP, pluse,temp,Respiratory rate  FHR, Uterine contraction Contractions, any other vital required is monitored</t>
  </si>
  <si>
    <r>
      <rPr>
        <b val="true"/>
        <sz val="12"/>
        <color rgb="FF000000"/>
        <rFont val="Calibri"/>
        <family val="2"/>
        <charset val="1"/>
      </rPr>
      <t xml:space="preserve"> The facility has defined</t>
    </r>
    <r>
      <rPr>
        <b val="true"/>
        <u val="single"/>
        <sz val="12"/>
        <color rgb="FF00B050"/>
        <rFont val="Calibri"/>
        <family val="2"/>
        <charset val="1"/>
      </rPr>
      <t xml:space="preserve"> </t>
    </r>
    <r>
      <rPr>
        <b val="true"/>
        <sz val="12"/>
        <color rgb="FF000000"/>
        <rFont val="Calibri"/>
        <family val="2"/>
        <charset val="1"/>
      </rPr>
      <t xml:space="preserve">&amp; follows procedure for drug administration, and standard treatment guidelines, as defined by the government</t>
    </r>
  </si>
  <si>
    <t xml:space="preserve">Every Medical advice and procedure is accompanied with date , time and signature </t>
  </si>
  <si>
    <t xml:space="preserve">Check single dose vial are not used for more than one dose</t>
  </si>
  <si>
    <t xml:space="preserve">Oxytocin is kept as recommended temperature</t>
  </si>
  <si>
    <r>
      <rPr>
        <sz val="12"/>
        <rFont val="Calibri"/>
        <family val="2"/>
        <charset val="1"/>
      </rPr>
      <t xml:space="preserve">Administration of medicines done after ensuring right patient, right drugs , right route, right time </t>
    </r>
    <r>
      <rPr>
        <sz val="12"/>
        <color rgb="FF000000"/>
        <rFont val="Calibri"/>
        <family val="2"/>
        <charset val="1"/>
      </rPr>
      <t xml:space="preserve">and documented</t>
    </r>
  </si>
  <si>
    <t xml:space="preserve">Check for rational use of uterotonic drugs and antibiotics </t>
  </si>
  <si>
    <t xml:space="preserve">Check oxytocin is given with in 1 minute of delivery</t>
  </si>
  <si>
    <t xml:space="preserve">Progress of labour is recorded</t>
  </si>
  <si>
    <t xml:space="preserve">Partograph Full compliance and on bed head ticket partial compliance</t>
  </si>
  <si>
    <t xml:space="preserve">Treatment prescribed in nursing records </t>
  </si>
  <si>
    <t xml:space="preserve">Medication order, treatment plan, lab investigation are recoded adequately</t>
  </si>
  <si>
    <t xml:space="preserve">Delivery note is adequate</t>
  </si>
  <si>
    <t xml:space="preserve">Outcome of delivery, date and time, gestation age, delivery conducted by, type of delivery, complication if any ,indication of intervention, date and time of transfer, cause of death etc</t>
  </si>
  <si>
    <t xml:space="preserve">Baby note is adequate</t>
  </si>
  <si>
    <t xml:space="preserve">Did baby cry, Essential new born care, resuscitation if any, Sex, weight, time of initiation of breast feed, birth doses, congenital anomaly if any.</t>
  </si>
  <si>
    <t xml:space="preserve">Standard Formats available</t>
  </si>
  <si>
    <t xml:space="preserve">Availability of BHT, Partograph, etc.</t>
  </si>
  <si>
    <t xml:space="preserve">Registers and records are maintained as per guidelines </t>
  </si>
  <si>
    <t xml:space="preserve">RR/OB</t>
  </si>
  <si>
    <t xml:space="preserve">labour room register, OT register, MTP register,FP register, Maternal death register and records, lab register, referral in /out register, internal&amp; PPIUD register etc. </t>
  </si>
  <si>
    <t xml:space="preserve">The facility has established procedure for patients leaving the facility against medical advice, absconding, etc</t>
  </si>
  <si>
    <t xml:space="preserve">The facility has defined and established procedures of diagnostic services  </t>
  </si>
  <si>
    <t xml:space="preserve">There are established  procedures for Laboratory Diagnosis of Tuberculosis as per prevelant Guidelines </t>
  </si>
  <si>
    <t xml:space="preserve">There are established  procedures for Laboratory Diagnosis of Maleria  as per prevelant Guidelines </t>
  </si>
  <si>
    <t xml:space="preserve">There is an established procedure for History taking, Physical examination, and counselling of each antenatal woman, visiting the facility.</t>
  </si>
  <si>
    <t xml:space="preserve">Established procedures and standard protocols for management of different stages of labour including AMTSL (Active Management of third Stage of labour) are followed at the facility</t>
  </si>
  <si>
    <t xml:space="preserve">Management of 1st stage of labour:
</t>
  </si>
  <si>
    <t xml:space="preserve">Check progress is recorded, Women is allowed to give birth in the position she wants , Check progress is recorded on partograph </t>
  </si>
  <si>
    <t xml:space="preserve">Management of 2nd stage of labour:</t>
  </si>
  <si>
    <t xml:space="preserve">Allows the spontaneous delivery of head , gives Perineal support and assist in delivering baby. Check progress is recorded on partograph </t>
  </si>
  <si>
    <t xml:space="preserve">Active Management of Third stage of labour </t>
  </si>
  <si>
    <t xml:space="preserve">Palpation of  mother's abdomen to rule out presence of second baby </t>
  </si>
  <si>
    <t xml:space="preserve">Use of Uterotonic Drugs</t>
  </si>
  <si>
    <t xml:space="preserve">Administration of 10 IU of oxytocin IM with in 1 minute of Birth </t>
  </si>
  <si>
    <t xml:space="preserve">Control Cord Traction</t>
  </si>
  <si>
    <t xml:space="preserve">Only during Contraction </t>
  </si>
  <si>
    <t xml:space="preserve">Uterine Massage </t>
  </si>
  <si>
    <t xml:space="preserve">After placenta expulsion , Checks Placenta &amp; Membranes for Completeness </t>
  </si>
  <si>
    <t xml:space="preserve">Staff is aware of Indications for refereeing patient for to higher center </t>
  </si>
  <si>
    <t xml:space="preserve">Ask staff how they identify slow progress of labour , How they interpret Partogram </t>
  </si>
  <si>
    <t xml:space="preserve">Initial Management of  Eclampsia \Pre Eclampsia </t>
  </si>
  <si>
    <r>
      <rPr>
        <sz val="11"/>
        <rFont val="Calibri"/>
        <family val="2"/>
        <charset val="1"/>
      </rPr>
      <t xml:space="preserve">As staff about how they manage eclampsia cases (Monitors BP in every case, and tests for proteinuria if BP is &gt;140/90 mmHg with convulsion and proteinuria following management is done by - 
Position woman on her left side
</t>
    </r>
    <r>
      <rPr>
        <sz val="11"/>
        <rFont val="Arial Unicode MS"/>
        <family val="2"/>
        <charset val="1"/>
      </rPr>
      <t xml:space="preserve">﻿</t>
    </r>
    <r>
      <rPr>
        <sz val="11"/>
        <rFont val="Calibri"/>
        <family val="2"/>
        <charset val="1"/>
      </rPr>
      <t xml:space="preserve">Ensure clear airway (u se padded mouth gag   
after convu lsion is over)   
Do gentle oral suction
Give Inj. Magnesium Sulphate
5g (10ml, 50% ) in each buttock deep I.M.)
If delivery is not imminent refer the patient to FRU 
</t>
    </r>
  </si>
  <si>
    <t xml:space="preserve">Post Partum Haemorrhage </t>
  </si>
  <si>
    <t xml:space="preserve">Ask staff how they manage pots partum haemorrhage 
Assessment of bleeding (PPH if &gt;500 ml or &gt; 1 pad soaked in 5 Minutes. IV Fluid, bladder catheterization, measurement of urine output,  Administration of 20 IU of Oxytocin in 500 ml Normal Saline or RL at 40-60 drops per minute . Performs Bimanual Compression of Uterus
If placenta is not delivered continue Inj Inj Oxytocin 20 IU in 500 ml RL @ 40-60 drops per minute and refer to FRU </t>
  </si>
  <si>
    <t xml:space="preserve">Management of Retained Placenta </t>
  </si>
  <si>
    <t xml:space="preserve">Administration of another dose of Oxytocin 20IU in 500 ml of RL at 40-60 drops/min and refer the patient to  FRU </t>
  </si>
  <si>
    <t xml:space="preserve">Management of Atonic PPH </t>
  </si>
  <si>
    <t xml:space="preserve">Bimanual compression of uterus, continue inj oxytocin 20 IU in 500 ml RL/DNS
Administer another uterotonic drug (Inj Methergine/ Tab Misoprostol) 
If Patient still bleeds refer to FRU </t>
  </si>
  <si>
    <t xml:space="preserve">Management of Obstructed Labour </t>
  </si>
  <si>
    <t xml:space="preserve">Diagnoses obstructed labour based on data registered from the partograph, Re-hydrates the patient to maintain normal plasma volume, check vitals, gives broad spectrum antibiotics, perform bladder catheterization and takes blood for Hb &amp; grouping, Decides on the mode of delivery as per the condition of mother and the baby </t>
  </si>
  <si>
    <t xml:space="preserve">Recording of  date, Time of Birth &amp; Weight of new born</t>
  </si>
  <si>
    <t xml:space="preserve">New born is Dried and put on mothers abdomen</t>
  </si>
  <si>
    <t xml:space="preserve">With a clean towel from head to feet, discards the used towel and covers baby including head in a clean dry towel </t>
  </si>
  <si>
    <t xml:space="preserve">Administration of Vitamin K for low birth weight New born</t>
  </si>
  <si>
    <t xml:space="preserve">Given to all new born (1.0 mg IM in &gt; 1500 gms and 0.5 mg in &lt; 1500 gms </t>
  </si>
  <si>
    <t xml:space="preserve">Warmth to the New born</t>
  </si>
  <si>
    <t xml:space="preserve">Check use of radiant warmer </t>
  </si>
  <si>
    <t xml:space="preserve">Care of Cord and Eyes of New born</t>
  </si>
  <si>
    <t xml:space="preserve">Delayed Cord Clamping, Clamps &amp; Cut the cords by sterile instruments within 1-3 minutes of Birth  
Clean baby's eyes with sterile cotton/Gauge </t>
  </si>
  <si>
    <t xml:space="preserve">APGAR Score </t>
  </si>
  <si>
    <t xml:space="preserve">Check practice of maintaining APGAR Score, Nurse is skilled for it </t>
  </si>
  <si>
    <t xml:space="preserve">Kangaroo Mother Care </t>
  </si>
  <si>
    <t xml:space="preserve">Observe /Ask staff about the practice </t>
  </si>
  <si>
    <t xml:space="preserve">New born Resuscitation </t>
  </si>
  <si>
    <t xml:space="preserve">Ask Nursing staff to demonstrate Resuscitation Technique </t>
  </si>
  <si>
    <t xml:space="preserve">Zero Day immunization (OPV, BCG, Hep B; as per GoI schedule).</t>
  </si>
  <si>
    <t xml:space="preserve">Prevention of Hypothermia of new born</t>
  </si>
  <si>
    <t xml:space="preserve">Initiation of Breastfeeding with in 1 Hour </t>
  </si>
  <si>
    <t xml:space="preserve">Mother is monitored as per post natal care guideline</t>
  </si>
  <si>
    <t xml:space="preserve">Check for records of Uterine contraction, bleeding, temperature, B.P, pulse, Breast examination, (Nipple care, milk initiation)</t>
  </si>
  <si>
    <t xml:space="preserve">Check for perineal wash is performed </t>
  </si>
  <si>
    <t xml:space="preserve">Management of Newborn Illness is done as per Protocols </t>
  </si>
  <si>
    <r>
      <rPr>
        <sz val="11"/>
        <rFont val="Calibri"/>
        <family val="2"/>
        <charset val="1"/>
      </rPr>
      <t xml:space="preserve">Availability of hand</t>
    </r>
    <r>
      <rPr>
        <u val="single"/>
        <sz val="11"/>
        <color rgb="FF000000"/>
        <rFont val="Calibri"/>
        <family val="2"/>
        <charset val="1"/>
      </rPr>
      <t xml:space="preserve"> </t>
    </r>
    <r>
      <rPr>
        <sz val="11"/>
        <color rgb="FF000000"/>
        <rFont val="Calibri"/>
        <family val="2"/>
        <charset val="1"/>
      </rPr>
      <t xml:space="preserve">hygiene </t>
    </r>
    <r>
      <rPr>
        <sz val="11"/>
        <rFont val="Calibri"/>
        <family val="2"/>
        <charset val="1"/>
      </rPr>
      <t xml:space="preserve">Facility at Point of Use </t>
    </r>
  </si>
  <si>
    <t xml:space="preserve">Check for availability of wash basin near the point of use with running water and /or Handrub</t>
  </si>
  <si>
    <t xml:space="preserve">Availability of elbow operated taps  </t>
  </si>
  <si>
    <t xml:space="preserve">The facility staff is trained in hand hygiene practices and they adhere to standard hand washing practices </t>
  </si>
  <si>
    <t xml:space="preserve">Adherence to 6 steps of Hand washing </t>
  </si>
  <si>
    <t xml:space="preserve">Ask of demonstration </t>
  </si>
  <si>
    <t xml:space="preserve">Staff know when to hand wash </t>
  </si>
  <si>
    <t xml:space="preserve">Availability of Handrub and display of instruction to use</t>
  </si>
  <si>
    <t xml:space="preserve">Availability of Antiseptic Solutions </t>
  </si>
  <si>
    <t xml:space="preserve">Proper cleaning of procedure site  with antiseptics</t>
  </si>
  <si>
    <t xml:space="preserve">Proper cleaning of perineal area before procedure with antiseptic</t>
  </si>
  <si>
    <t xml:space="preserve">Check Shaving is not done during part preparation/delivery cases</t>
  </si>
  <si>
    <t xml:space="preserve">Sterile  gloves are available at labour room</t>
  </si>
  <si>
    <t xml:space="preserve">Use of elbow length gloves for obstetrical purpose </t>
  </si>
  <si>
    <t xml:space="preserve">Availability of gown/ Apron and Cap </t>
  </si>
  <si>
    <t xml:space="preserve">Availability of shoe cover/gum boots</t>
  </si>
  <si>
    <t xml:space="preserve">Compliance to correct method of wearing and removing the gloves </t>
  </si>
  <si>
    <t xml:space="preserve">The facility has standard procedures for decontamination, disinfection &amp; sterilization of equipment and instruments </t>
  </si>
  <si>
    <t xml:space="preserve">Ask staff about how they decontaminate the procedure surface like Delivery Table, Stretcher/Trolleys  etc. 
(Wiping with .5% Chlorine solution</t>
  </si>
  <si>
    <t xml:space="preserve">
Ask staff how they decontaminate the instruments like ambubag, suction cannula, Delivery Instruments 
(Soaking in 0.5% Chlorine Solution, Wiping with 0.5% Chlorine Solution or 70% Alcohol as applicable </t>
  </si>
  <si>
    <t xml:space="preserve">Proper handling of Soiled and infected linen</t>
  </si>
  <si>
    <t xml:space="preserve">No sorting ,Rinsing or sluicing at Point of use/ Patient care area </t>
  </si>
  <si>
    <t xml:space="preserve">Staff know how to make chlorine solution</t>
  </si>
  <si>
    <t xml:space="preserve">Equipment and instruments are  sterilized after each use as per requirement</t>
  </si>
  <si>
    <t xml:space="preserve">Preferably autoclaving or Boiling </t>
  </si>
  <si>
    <t xml:space="preserve">High level Disinfection of instruments/equipments  is done  as per protocol</t>
  </si>
  <si>
    <t xml:space="preserve">Ask staff about method and time required for boiling</t>
  </si>
  <si>
    <t xml:space="preserve">Autoclaving of delivery kits is done as per protocols</t>
  </si>
  <si>
    <t xml:space="preserve">Ask staff about temperature, pressure and time</t>
  </si>
  <si>
    <t xml:space="preserve">Autoclaved dressing material is used</t>
  </si>
  <si>
    <t xml:space="preserve">Availability of disinfectant as per requirement</t>
  </si>
  <si>
    <t xml:space="preserve">Chlorine solution, Gluteraldehye, carbolic acid </t>
  </si>
  <si>
    <t xml:space="preserve">Availability of cleaning agent as per requirement</t>
  </si>
  <si>
    <t xml:space="preserve">Hospital grade phenyl, disinfectant detergent solution</t>
  </si>
  <si>
    <t xml:space="preserve">Staff is trained for preparing cleaning solution as per standard procedure</t>
  </si>
  <si>
    <t xml:space="preserve">Standard practice of mopping and scrubbing are followed</t>
  </si>
  <si>
    <t xml:space="preserve">Unidirectional mopping from inside out</t>
  </si>
  <si>
    <t xml:space="preserve">Cleaning equipments like broom are not used in patient care areas</t>
  </si>
  <si>
    <t xml:space="preserve">Any cleaning equipment leading to dispersion of dust particles in air should be avoided</t>
  </si>
  <si>
    <t xml:space="preserve">Use of three bucket system for mopping</t>
  </si>
  <si>
    <t xml:space="preserve">Carbolization as per schedule</t>
  </si>
  <si>
    <t xml:space="preserve">External foot wares are restricted </t>
  </si>
  <si>
    <t xml:space="preserve">Availability of functional needle cutters and Puncture proof Box </t>
  </si>
  <si>
    <t xml:space="preserve">Internal Assessment of Labour Room  is done at periodic Interval </t>
  </si>
  <si>
    <t xml:space="preserve">SOP covers all key processes of Labour  room adequately </t>
  </si>
  <si>
    <t xml:space="preserve">Check, if Staff is a aware of relevant part of SOPs </t>
  </si>
  <si>
    <t xml:space="preserve">Receiving Patients, initial assessment, maintenance of Pratograph, stages of labour, record maintenance, use of oxytocin, disinfection &amp; Sterilization, maintain privacy in labour room, referral to higher center, new born care etc. </t>
  </si>
  <si>
    <t xml:space="preserve">Work instruction using Simplified Partograph are displayed</t>
  </si>
  <si>
    <t xml:space="preserve">Vaginal Bleeding before 20 week </t>
  </si>
  <si>
    <t xml:space="preserve">Vaginal Bleeding after 20 weeks </t>
  </si>
  <si>
    <t xml:space="preserve">Management of PPH </t>
  </si>
  <si>
    <t xml:space="preserve">Management of Eclampsia </t>
  </si>
  <si>
    <t xml:space="preserve">Active Management of third stage of labour </t>
  </si>
  <si>
    <t xml:space="preserve">Percentage of Deliveries conducted in Night </t>
  </si>
  <si>
    <t xml:space="preserve">No. of Deliveries conducted out of expected</t>
  </si>
  <si>
    <t xml:space="preserve">Percentage of cases  referred to FRU</t>
  </si>
  <si>
    <t xml:space="preserve">Percentage of newborn required resuscitation out of total live birth</t>
  </si>
  <si>
    <t xml:space="preserve">Percentage of complicated cases managed</t>
  </si>
  <si>
    <t xml:space="preserve">Percentage of cases where partograph is maintained</t>
  </si>
  <si>
    <t xml:space="preserve">Percentage of high risk pregnancy detected</t>
  </si>
  <si>
    <t xml:space="preserve">Labour Room Score Card </t>
  </si>
  <si>
    <t xml:space="preserve">Labour Room Score</t>
  </si>
  <si>
    <t xml:space="preserve">Checklist for Indoor</t>
  </si>
  <si>
    <t xml:space="preserve">Indoor Treatment for common illnesses</t>
  </si>
  <si>
    <t xml:space="preserve">Fever, Dehydration, bronchial asthma, pneumonia, etc. </t>
  </si>
  <si>
    <t xml:space="preserve">Indoor treatment for emergency cases</t>
  </si>
  <si>
    <t xml:space="preserve">Lacerated wound, observation for suspected head injury</t>
  </si>
  <si>
    <t xml:space="preserve">Availability of Indoor services 24X7 </t>
  </si>
  <si>
    <t xml:space="preserve">Check PHC admitted patient in Night hours </t>
  </si>
  <si>
    <t xml:space="preserve">Availability of indoor services for  normal delivery </t>
  </si>
  <si>
    <t xml:space="preserve">Post natal counselling before  discharge </t>
  </si>
  <si>
    <t xml:space="preserve">Counselling regarding Nutrition, hygiene, identifying danger sign, family planning etc</t>
  </si>
  <si>
    <t xml:space="preserve">Prevention of hypothermia and initiation of breast feeding </t>
  </si>
  <si>
    <t xml:space="preserve">Indoor treatment of Childhood illnesses </t>
  </si>
  <si>
    <t xml:space="preserve">Routine childhodd diseases like diarrohea, fever, pneumonia</t>
  </si>
  <si>
    <t xml:space="preserve">ME  A3.7</t>
  </si>
  <si>
    <t xml:space="preserve">Relevant IEC Material Displayed in wards </t>
  </si>
  <si>
    <t xml:space="preserve">Breast feeding, kangaroo care, care of newborn, Immunisation schedule, family planning etc (Pictorial and chart ) in circulation area. Perferably local language </t>
  </si>
  <si>
    <t xml:space="preserve">Male &amp; Female beds are separated </t>
  </si>
  <si>
    <t xml:space="preserve">Preferably male &amp; Female beds should be in separate rooms or Partition should be provided if they are located in one room</t>
  </si>
  <si>
    <t xml:space="preserve">Availability of screens &amp; Curtains </t>
  </si>
  <si>
    <t xml:space="preserve">Patient Records are kept at Secured Place </t>
  </si>
  <si>
    <t xml:space="preserve">Stay in ward is free of cost</t>
  </si>
  <si>
    <t xml:space="preserve">Availability of Free Diet</t>
  </si>
  <si>
    <t xml:space="preserve">Availability of Free drugs</t>
  </si>
  <si>
    <t xml:space="preserve">Availability of free diagnostic</t>
  </si>
  <si>
    <t xml:space="preserve">Check that  patient party has not spent on purchasing drugs or consumables from outside.</t>
  </si>
  <si>
    <t xml:space="preserve">Adequate area for accommodating Six patients beds </t>
  </si>
  <si>
    <t xml:space="preserve"> Distance between centres of two beds – 2.25 meter</t>
  </si>
  <si>
    <r>
      <rPr>
        <b val="true"/>
        <u val="single"/>
        <sz val="12"/>
        <color rgb="FF00B050"/>
        <rFont val="Calibri"/>
        <family val="2"/>
        <charset val="1"/>
      </rPr>
      <t xml:space="preserve">Amenities</t>
    </r>
    <r>
      <rPr>
        <sz val="12"/>
        <color rgb="FF000000"/>
        <rFont val="Calibri"/>
        <family val="2"/>
        <charset val="1"/>
      </rPr>
      <t xml:space="preserve"> for Patients &amp; Staff are available as per load </t>
    </r>
  </si>
  <si>
    <t xml:space="preserve">Functional toilets  with running water and flush are available </t>
  </si>
  <si>
    <t xml:space="preserve">Functional dry tiolet with water</t>
  </si>
  <si>
    <t xml:space="preserve">Availability of TV for entertainment &amp; Health Promotion</t>
  </si>
  <si>
    <t xml:space="preserve">Availability of nursing station </t>
  </si>
  <si>
    <t xml:space="preserve">Nursing station is located in such a way that health staff can be easily accessible to IPD and labour room </t>
  </si>
  <si>
    <t xml:space="preserve">Male and female wards demarcated and located in separate room </t>
  </si>
  <si>
    <t xml:space="preserve">There is sufficient space between two bed to provide bed side nursing care and movement </t>
  </si>
  <si>
    <t xml:space="preserve">Space between two beds should be at least 4 ft and clearance between head end of bed and wall should be at least 1 ft and between side of bed and wall should be 2 ft</t>
  </si>
  <si>
    <t xml:space="preserve">Wards does not have temporary connections and loosely hanging wires</t>
  </si>
  <si>
    <t xml:space="preserve">Switch Boards and all other electrical installations are intact &amp;secure</t>
  </si>
  <si>
    <t xml:space="preserve">IPD has functional fire extinguisher</t>
  </si>
  <si>
    <t xml:space="preserve">Availability of Medical officer On Call </t>
  </si>
  <si>
    <t xml:space="preserve">Check the staff competancy for Post partum counselling</t>
  </si>
  <si>
    <t xml:space="preserve">Availability of Emergency drug tray</t>
  </si>
  <si>
    <t xml:space="preserve">Inj. Adrenaline, Inj. Hydrocortisone/Inj. Dexamethasone, Inj Chlorpheneramine, Inj, Atropine, Inj. Deriphylline, Inj. Mephentine (for anaphylaxis -5 Ampoule each), IV fluids, IV set &amp; Syringes</t>
  </si>
  <si>
    <t xml:space="preserve">Availability of Equipment for Storage</t>
  </si>
  <si>
    <t xml:space="preserve">Warmth, Optimal Temperature  and Ventilation is maintained in ward </t>
  </si>
  <si>
    <t xml:space="preserve">Floors, walls,roof , sinks patient care and corridors  are Clean </t>
  </si>
  <si>
    <t xml:space="preserve">Fixtures and Patient Furniture i.e Patient Beds &amp; Mattresses are intact and maintained </t>
  </si>
  <si>
    <t xml:space="preserve">No condemned/Junk material in the wards </t>
  </si>
  <si>
    <t xml:space="preserve">Patient demographic details are recorded in the admission record</t>
  </si>
  <si>
    <t xml:space="preserve">Check for that patient demographics like Name, age, Sex, Chief complaint, etc.</t>
  </si>
  <si>
    <t xml:space="preserve">There is no delay in  treatment because of admission process</t>
  </si>
  <si>
    <t xml:space="preserve">Time of admission is recorded in patient record</t>
  </si>
  <si>
    <t xml:space="preserve">Initial assessment of all admitted patient are done as per standard protocols 
 </t>
  </si>
  <si>
    <t xml:space="preserve">The assessment criteria for different clinical conditions are defined and measured in assessment sheet</t>
  </si>
  <si>
    <t xml:space="preserve"> ANC  history of pregnant women  is reviewed and recorded </t>
  </si>
  <si>
    <t xml:space="preserve">Assesses general condition, including: vital signs, conjunctiva for pallor and jaundice, and bladder and bowel function, conducts breast examinations</t>
  </si>
  <si>
    <t xml:space="preserve">Dangers signs are identified and recorded for post delivery cases</t>
  </si>
  <si>
    <t xml:space="preserve">Examines the perineum for inflammation, status of episiotomy/tears, lochia for colour, amount, consistency and odour, Checks calf  tenderness, redness or swelling</t>
  </si>
  <si>
    <t xml:space="preserve">Dangers signs are identified and recorded for other cases like Breathlessness, Altered sensorium, Diplopia, Acute Abdomen, Chest Pain, etc</t>
  </si>
  <si>
    <t xml:space="preserve">Initial assessment and treatment is provided immediately  
 </t>
  </si>
  <si>
    <t xml:space="preserve">Initial assessment is documented preferably within 2 hours</t>
  </si>
  <si>
    <t xml:space="preserve">There is fixed schedule for assessment of stable patients </t>
  </si>
  <si>
    <t xml:space="preserve">Initial Assessment and reassessment of patient addmitted for illness other than pregnency is done &amp; recorded</t>
  </si>
  <si>
    <t xml:space="preserve">Facility has functional referral linkages to lower facilities </t>
  </si>
  <si>
    <t xml:space="preserve">Check for referral cards filled from lower facilities</t>
  </si>
  <si>
    <t xml:space="preserve">Treatment chart are maintained </t>
  </si>
  <si>
    <t xml:space="preserve">Check for treatment chart are updated and drugs given are marked. Co relate it with drugs and doses prescribed.</t>
  </si>
  <si>
    <t xml:space="preserve">There is a process to ensure the accuracy of verbal/telephonic orders  </t>
  </si>
  <si>
    <t xml:space="preserve">Verbal orders are rechecked before administration</t>
  </si>
  <si>
    <t xml:space="preserve">Nursing Handover register is maintained</t>
  </si>
  <si>
    <t xml:space="preserve">Hand over is given bed side</t>
  </si>
  <si>
    <t xml:space="preserve">Nursing notes are maintained adequately </t>
  </si>
  <si>
    <t xml:space="preserve">Check for nursing note register. Notes are adequately written</t>
  </si>
  <si>
    <t xml:space="preserve">Check for TPR chart, IO chart, any other vital required is monitored</t>
  </si>
  <si>
    <t xml:space="preserve">Check for any open single dose vial with left  over content indented to be used later on</t>
  </si>
  <si>
    <t xml:space="preserve">Administration of medicines done after ensuring right patient, right drugs , right route, right time &amp; documented</t>
  </si>
  <si>
    <t xml:space="preserve">Patient is adviced by doctor/ nurse about the dosages and timings . </t>
  </si>
  <si>
    <t xml:space="preserve">Check for BHT if drugs are prescribed under generic name only </t>
  </si>
  <si>
    <t xml:space="preserve">Rational Use of drug</t>
  </si>
  <si>
    <t xml:space="preserve">Check BHT that drugs are prescribed as per STG</t>
  </si>
  <si>
    <t xml:space="preserve">Day to day progress of patient is recorded in BHT </t>
  </si>
  <si>
    <t xml:space="preserve">Treatment plan, first orders are written on BHT</t>
  </si>
  <si>
    <t xml:space="preserve">Treatment prescribed inj nursing records </t>
  </si>
  <si>
    <t xml:space="preserve">Any procedure performed written on BHT</t>
  </si>
  <si>
    <t xml:space="preserve">Dressing, mobilization etc.</t>
  </si>
  <si>
    <t xml:space="preserve">Standard Format for bed head ticket/ Patient case sheet  available as per state guidelines </t>
  </si>
  <si>
    <t xml:space="preserve">Availability of formats for Treatment Charts, TPR Chart , Intake Output Chat Etc. </t>
  </si>
  <si>
    <t xml:space="preserve">General order book (GOB), report book, Admission register, lab register, Admission sheet/ bed head ticket, discharge slip, referral slip, referral in/referral out register, OT register, FP register, Diet register, Linen register, Drug intend register</t>
  </si>
  <si>
    <t xml:space="preserve">Assessment is done before discharging patient </t>
  </si>
  <si>
    <t xml:space="preserve">Discharge is done by an authorized  doctor</t>
  </si>
  <si>
    <t xml:space="preserve">Patient / attendants are consulted before discharge </t>
  </si>
  <si>
    <t xml:space="preserve">Discharge summary is provided </t>
  </si>
  <si>
    <t xml:space="preserve">Discharge summary adequately mentions patients clinical condition,treatment given and follow up </t>
  </si>
  <si>
    <t xml:space="preserve">All delivered mother's are informed  about danger sign of mother &amp;baby</t>
  </si>
  <si>
    <t xml:space="preserve">Mother's danger sign: Bleeding, pain abdomen, Severe headach, visual disturbance, breathing diffculity, fever &amp; chill, diffculty in empty bladder, foul smelling discharge. Baby Danger Sign: Fast/diffculte breathing, fever, unusal cold, refusal of feeding, failure to thrive, less active than usual &amp; yellow discolouration</t>
  </si>
  <si>
    <t xml:space="preserve">Discharge summary is give to patients going in LAMA/Referral</t>
  </si>
  <si>
    <t xml:space="preserve">Patient is counselled before  discharge </t>
  </si>
  <si>
    <t xml:space="preserve">Advice includes the information about the nearest health centre for further follow up </t>
  </si>
  <si>
    <t xml:space="preserve">Time of discharge is communicated to patient in prior </t>
  </si>
  <si>
    <t xml:space="preserve">Declaration is taken from the LAMA patient </t>
  </si>
  <si>
    <t xml:space="preserve">Post Partum Care of Newborn </t>
  </si>
  <si>
    <t xml:space="preserve">Maintains hand hygiene, keeps the baby wrapped (maintains temperature), Checks weight, temperature, respiration, heart rate, colour of skin and cord stump</t>
  </si>
  <si>
    <t xml:space="preserve">SI/RR/PI</t>
  </si>
  <si>
    <t xml:space="preserve">Checks and discusses with the mother on breastfeeding pattern, emphasising exclusive and on demand feeding. Demonstrates the proper positioning and attachment of the baby </t>
  </si>
  <si>
    <t xml:space="preserve">Post partum care of mother</t>
  </si>
  <si>
    <t xml:space="preserve">Check utrine contraction, bleeding as per treatment plan, check for TPR and output chart, Breast examination and milk initiation and perineal washes</t>
  </si>
  <si>
    <t xml:space="preserve">Postnatal  home visit to Mother by ANM</t>
  </si>
  <si>
    <t xml:space="preserve">Check the system how home visits on 7th and 42nd day is ensured for Mothers delivered at the facility</t>
  </si>
  <si>
    <t xml:space="preserve">Home visits for low birth weight baby by ANM</t>
  </si>
  <si>
    <t xml:space="preserve">Check the system how additional home visits on 14th, 21st and 28th day is ensured for low birth weight (&lt;2500) babies. </t>
  </si>
  <si>
    <t xml:space="preserve">48 Hour Stay of mothers and new born after delivery </t>
  </si>
  <si>
    <t xml:space="preserve">Check the record </t>
  </si>
  <si>
    <t xml:space="preserve">Counselling provided for Post partum care </t>
  </si>
  <si>
    <t xml:space="preserve">Nutrition ,Contraception ,Breastfeeding ,Registration of Birth ,IFA Supplement ,Danger Signs,Contraception </t>
  </si>
  <si>
    <t xml:space="preserve">Assessment Protocols are available</t>
  </si>
  <si>
    <t xml:space="preserve">Airway, Breathing, Circulation, Coma, Convulsion, and Dehydration</t>
  </si>
  <si>
    <t xml:space="preserve">Triage Protocols are  available</t>
  </si>
  <si>
    <t xml:space="preserve">Emergency, priority and can wait</t>
  </si>
  <si>
    <t xml:space="preserve">Staff aware and practice ETAT protocols</t>
  </si>
  <si>
    <t xml:space="preserve">Staff is skilled for basic life support for young infants and children</t>
  </si>
  <si>
    <t xml:space="preserve">ETAT checklist is available and practiced</t>
  </si>
  <si>
    <t xml:space="preserve">Identification &amp; Management of Low birth infant &gt;/= 1800gm with no other complication is done as per protocols</t>
  </si>
  <si>
    <t xml:space="preserve">Stablization &amp; referral of sick new born &amp; those with very low birth weight is done as per referral certeria</t>
  </si>
  <si>
    <t xml:space="preserve">Differential diagnosis algorithm are available</t>
  </si>
  <si>
    <t xml:space="preserve">Availability of hand hygiene Facility at Point of Use </t>
  </si>
  <si>
    <t xml:space="preserve">Check for availability of wash basin  near the point of use and /or handrub</t>
  </si>
  <si>
    <t xml:space="preserve">The facility has standard procedures for decontamination, disinfection and sterilization of equipment and instruments </t>
  </si>
  <si>
    <t xml:space="preserve">Ask staff about how they decontaminate the procedure surface like Examination table , 
(Wiping with .5% Chlorine solution</t>
  </si>
  <si>
    <t xml:space="preserve">Patient satisfaction survey is done in wards periodically </t>
  </si>
  <si>
    <t xml:space="preserve">Internal Assessment of wards  is done at periodic Interval </t>
  </si>
  <si>
    <t xml:space="preserve">SOP covers all key processes of wards adequately </t>
  </si>
  <si>
    <t xml:space="preserve">Admission, Bed allocation, nursing acrae , Maintaining records, referral, identification of patients, visitor policy etc. </t>
  </si>
  <si>
    <t xml:space="preserve">Kangaroo Care </t>
  </si>
  <si>
    <t xml:space="preserve">Breast Feeding </t>
  </si>
  <si>
    <t xml:space="preserve">Bed Occupancy Rate </t>
  </si>
  <si>
    <t xml:space="preserve">No. of admission with fever cases</t>
  </si>
  <si>
    <t xml:space="preserve">No. of admission with diarrohea cases</t>
  </si>
  <si>
    <t xml:space="preserve">Discharge Rate</t>
  </si>
  <si>
    <t xml:space="preserve">Referral Rate </t>
  </si>
  <si>
    <t xml:space="preserve">Average Length of Stay </t>
  </si>
  <si>
    <t xml:space="preserve">Percentage of women stayed for 48 hrs</t>
  </si>
  <si>
    <t xml:space="preserve">Patient Satisfaction Score</t>
  </si>
  <si>
    <t xml:space="preserve">LAMA Rate </t>
  </si>
  <si>
    <t xml:space="preserve">Percentage drop back given to mother</t>
  </si>
  <si>
    <t xml:space="preserve">IPD Score Card </t>
  </si>
  <si>
    <t xml:space="preserve">IPD Score</t>
  </si>
  <si>
    <t xml:space="preserve">Checklist for Laboratory</t>
  </si>
  <si>
    <t xml:space="preserve">Reference no.</t>
  </si>
  <si>
    <t xml:space="preserve">All lab services are available at OPD timings  </t>
  </si>
  <si>
    <t xml:space="preserve">Availability of Laboratory test for RTI/STI</t>
  </si>
  <si>
    <t xml:space="preserve">VDRL /RPR</t>
  </si>
  <si>
    <t xml:space="preserve">Availability  of Essential tests for ANC</t>
  </si>
  <si>
    <t xml:space="preserve">Pregnancy Test, Haemoglobin, Blood Group, HIV Testing , Blood Sugar, HBsAG , Urine for Sugar &amp; Protein, VDRL </t>
  </si>
  <si>
    <t xml:space="preserve">Availability of clinical Pathology</t>
  </si>
  <si>
    <t xml:space="preserve">Routine Urine , Blood Sugar </t>
  </si>
  <si>
    <t xml:space="preserve">Availability of Routine Hemetology Tests</t>
  </si>
  <si>
    <t xml:space="preserve"> Haemoglobin, Platelets Counts,RBC, WBC, Bleeding time ,Clotting Time &amp; Hepatitis B/ Australian antigen</t>
  </si>
  <si>
    <t xml:space="preserve">Blood Grouping &amp; RH Typing </t>
  </si>
  <si>
    <t xml:space="preserve">Availability of Serology Tests (Rapid)</t>
  </si>
  <si>
    <t xml:space="preserve">Rapid diagnositic kit  for PF Malaria, 
RPR/VDRL for Syphilis
</t>
  </si>
  <si>
    <t xml:space="preserve">Availability of Microscopy Tests </t>
  </si>
  <si>
    <t xml:space="preserve">AFB (Sputum) for TB
Blood Smear for Malaria 
Wet Mount and Gram Staining for RTI/STI
</t>
  </si>
  <si>
    <t xml:space="preserve">Availability of Water Quality Tests</t>
  </si>
  <si>
    <t xml:space="preserve">Rapid test kit for faecal contamination of water
Estimation of chlorine level of water using ortho-
toluidine reagent</t>
  </si>
  <si>
    <t xml:space="preserve">Emergency lab services are available for selected tests of haematology, biochemistry &amp; serology  24 X7</t>
  </si>
  <si>
    <t xml:space="preserve">Hb, Bleeding time/clotting time, Urine (albumin/sugar), Blood grouping typing, HIV testing &amp; Peripheral smear </t>
  </si>
  <si>
    <t xml:space="preserve">ME A 3.7</t>
  </si>
  <si>
    <t xml:space="preserve">List of test available with timing of collection of reports are displayed  outside laboratory</t>
  </si>
  <si>
    <t xml:space="preserve">Consent is taken for HIV testing </t>
  </si>
  <si>
    <t xml:space="preserve">ME B2.5</t>
  </si>
  <si>
    <t xml:space="preserve">Laboratory has system to ensure the confidentiality of the reports generated </t>
  </si>
  <si>
    <t xml:space="preserve">Lab registers &amp; Copy of report are kept at secured place </t>
  </si>
  <si>
    <t xml:space="preserve">Availability of free diagnostic tests for JSSK beneficiaries </t>
  </si>
  <si>
    <t xml:space="preserve">Diagnostic tests are free for BPL patients </t>
  </si>
  <si>
    <t xml:space="preserve">Laboratory space is adequate for carrying out activities </t>
  </si>
  <si>
    <t xml:space="preserve">Adequate area for sample collection, waiting, performing test, keeping equipment and storage of drugs and records </t>
  </si>
  <si>
    <t xml:space="preserve">Demarcated sample collection area </t>
  </si>
  <si>
    <t xml:space="preserve">Demarcated testing area </t>
  </si>
  <si>
    <t xml:space="preserve">Demarcated washing and waste disposal area </t>
  </si>
  <si>
    <t xml:space="preserve">Laboratory does not have temporary connections and loosely hanging wires</t>
  </si>
  <si>
    <t xml:space="preserve">Work benches are chemical resistant</t>
  </si>
  <si>
    <t xml:space="preserve">Laboratory has functional fire extinguisher</t>
  </si>
  <si>
    <t xml:space="preserve">Availability of one lab technician round the clock </t>
  </si>
  <si>
    <t xml:space="preserve">On duty or On call in night time </t>
  </si>
  <si>
    <t xml:space="preserve">Training on Diagnostic Equipment</t>
  </si>
  <si>
    <t xml:space="preserve">Training on use of rapid kits</t>
  </si>
  <si>
    <t xml:space="preserve">Lab. Technician is competent for protocols of different lab. Test</t>
  </si>
  <si>
    <t xml:space="preserve">Check for lab tech. is aware of alogrithm, normal ranges &amp; case defination for different lab. Test</t>
  </si>
  <si>
    <t xml:space="preserve">Availability of Stains</t>
  </si>
  <si>
    <t xml:space="preserve">Gram’s iodine, Crystal Violet stain, Safranine stain, JSB stains</t>
  </si>
  <si>
    <t xml:space="preserve">Availability of reagents</t>
  </si>
  <si>
    <t xml:space="preserve">Cyan meth - haemoglobin/HCl for Hb estimation, ABO &amp; Rh antibodies</t>
  </si>
  <si>
    <t xml:space="preserve">Availability of Processing chemicals</t>
  </si>
  <si>
    <t xml:space="preserve">Acetone-Ethanol, Immersion oil
Buffer water,  decolourising Solution </t>
  </si>
  <si>
    <t xml:space="preserve">Availability of Rapid diagnostic Kits</t>
  </si>
  <si>
    <t xml:space="preserve">Uristix for urine albumin and sugar analysis, PH strip, RPR test kits for syphilis, Whole Blood Finger Prick HIV Rapid Test Kit</t>
  </si>
  <si>
    <t xml:space="preserve">Availability of  glassware</t>
  </si>
  <si>
    <t xml:space="preserve">Smear Glass microslide
Lancet/ pricking needle
Reflux Condenser
Pipette
Test tubes 
Glass rods
Glass slides Cover slips, Western green, capillary tube
</t>
  </si>
  <si>
    <t xml:space="preserve">Consumbles for water testing</t>
  </si>
  <si>
    <t xml:space="preserve">H2S Strip test kits/H2S media for faecal contaminant of drinking water,Test kits for estimation of residual chlorine in drinking water using orthotoludine reagent/ chloroscope</t>
  </si>
  <si>
    <t xml:space="preserve">Instruments for Haematology</t>
  </si>
  <si>
    <t xml:space="preserve">Haemoglobino meter, Differential blood cell counter /Naubers's chamber, Sahli's Haemoglobinometer, Centrifuge</t>
  </si>
  <si>
    <t xml:space="preserve">Instruments for Bio chemistry</t>
  </si>
  <si>
    <t xml:space="preserve">Colorimeter </t>
  </si>
  <si>
    <t xml:space="preserve">Instrument for Microscopy</t>
  </si>
  <si>
    <t xml:space="preserve">Simple miroscope for Malaria &amp; Bi noccular Microscope for RNTCP, Tally counter</t>
  </si>
  <si>
    <t xml:space="preserve">
</t>
  </si>
  <si>
    <t xml:space="preserve">Availability of Glucometer </t>
  </si>
  <si>
    <t xml:space="preserve">There is system of timely corrective  break down maintenance of the equipments</t>
  </si>
  <si>
    <t xml:space="preserve">There is a system for calibration of lab equipments </t>
  </si>
  <si>
    <t xml:space="preserve">Semi auto analyser, pipettes, centrifuge , Microscope etc.  </t>
  </si>
  <si>
    <t xml:space="preserve">Up to date instructions for operation and maintenance of equipments are readily available Lab staff </t>
  </si>
  <si>
    <t xml:space="preserve">Adequate ventilation in Laboratory</t>
  </si>
  <si>
    <t xml:space="preserve">Fixtures and Furniture i.e Work Benches  intact and maintained </t>
  </si>
  <si>
    <t xml:space="preserve">No condemned/Junk material in the Laboratory </t>
  </si>
  <si>
    <t xml:space="preserve">Expenditure &amp; stock register of consumbles are available at laboratory</t>
  </si>
  <si>
    <t xml:space="preserve"> Unique  laboratory identification number  is given to each patient sample </t>
  </si>
  <si>
    <t xml:space="preserve">Laboratory has referral linkage for tests not available at the facility </t>
  </si>
  <si>
    <t xml:space="preserve"> The facility has defined procedure for drug administration &amp; follows standard treatment guidelines defined by state/Central government</t>
  </si>
  <si>
    <t xml:space="preserve">Printed formats for requisition and reporting are available </t>
  </si>
  <si>
    <t xml:space="preserve">Records are maintained at laboratory</t>
  </si>
  <si>
    <t xml:space="preserve">Test registers, IQAS/EQAS Registers, Expenditure registers, Accession list etc. </t>
  </si>
  <si>
    <t xml:space="preserve">The facility has defined and established procedures for diagnostic services  </t>
  </si>
  <si>
    <t xml:space="preserve">Requisition of all laboratory test is done in request form</t>
  </si>
  <si>
    <t xml:space="preserve">Request form contain information: Name and identification number of patient, name of authorized requester, type of primary sample, examination requested, date and time of primary sample collection and date and time of receipt of sample by laboratory, </t>
  </si>
  <si>
    <t xml:space="preserve">Instructions for collection and handling of primary sample are communicated to those responsible for collection</t>
  </si>
  <si>
    <t xml:space="preserve">Instructions are given to ASHA/ANM/MPW for collection of samples (Peripheral smear, sputum, water sample</t>
  </si>
  <si>
    <t xml:space="preserve">Laboratory has system in place to label the primary sample</t>
  </si>
  <si>
    <t xml:space="preserve">Check how slides/test tubes/vials are marked (Permanent Glass Marker is available)</t>
  </si>
  <si>
    <t xml:space="preserve">Laboratory has system to trace the primary sample from requisition form</t>
  </si>
  <si>
    <t xml:space="preserve">Laboratory has system in place to  monitor the transportation of the  sample</t>
  </si>
  <si>
    <t xml:space="preserve">Transportation of sample includes:  Time frame, temperature and carrier specified for transportation </t>
  </si>
  <si>
    <t xml:space="preserve">Testing procedure are readily available at work station and staff is aware of it</t>
  </si>
  <si>
    <t xml:space="preserve">Laboratory has Biological reference interval for its examination of various results</t>
  </si>
  <si>
    <t xml:space="preserve">Laboratory has identified critical intervals for the test in consultation with Physician</t>
  </si>
  <si>
    <t xml:space="preserve">Immediate notification for values  is done to physician</t>
  </si>
  <si>
    <t xml:space="preserve">Laboratory has format for reporting of results</t>
  </si>
  <si>
    <t xml:space="preserve">Laboratory has system to provide the reports within defined time intervals</t>
  </si>
  <si>
    <t xml:space="preserve">Laboratory has defined  retention period and disposal of used sample</t>
  </si>
  <si>
    <t xml:space="preserve">Laboratory has system to retain the copies of reported result and promptly retrieved when required</t>
  </si>
  <si>
    <r>
      <rPr>
        <sz val="12"/>
        <color rgb="FF000000"/>
        <rFont val="Calibri"/>
        <family val="2"/>
        <charset val="1"/>
      </rPr>
      <t xml:space="preserve">Hand </t>
    </r>
    <r>
      <rPr>
        <b val="true"/>
        <u val="single"/>
        <sz val="12"/>
        <color rgb="FF00B050"/>
        <rFont val="Calibri"/>
        <family val="2"/>
        <charset val="1"/>
      </rPr>
      <t xml:space="preserve">hygiene</t>
    </r>
    <r>
      <rPr>
        <sz val="12"/>
        <color rgb="FF000000"/>
        <rFont val="Calibri"/>
        <family val="2"/>
        <charset val="1"/>
      </rPr>
      <t xml:space="preserve"> facilities are provided at point of use </t>
    </r>
  </si>
  <si>
    <r>
      <rPr>
        <sz val="11"/>
        <rFont val="Calibri"/>
        <family val="2"/>
        <charset val="1"/>
      </rPr>
      <t xml:space="preserve">Availability of hand </t>
    </r>
    <r>
      <rPr>
        <b val="true"/>
        <u val="single"/>
        <sz val="11"/>
        <color rgb="FF00B050"/>
        <rFont val="Calibri"/>
        <family val="2"/>
        <charset val="1"/>
      </rPr>
      <t xml:space="preserve">hygiene</t>
    </r>
    <r>
      <rPr>
        <sz val="11"/>
        <rFont val="Calibri"/>
        <family val="2"/>
        <charset val="1"/>
      </rPr>
      <t xml:space="preserve"> Facility at Point of Use </t>
    </r>
  </si>
  <si>
    <t xml:space="preserve">Availability of running tap Water </t>
  </si>
  <si>
    <t xml:space="preserve">Hand washing sink is wide and deep enough to prevent splashing and retention of water</t>
  </si>
  <si>
    <r>
      <rPr>
        <sz val="12"/>
        <color rgb="FF000000"/>
        <rFont val="Calibri"/>
        <family val="2"/>
        <charset val="1"/>
      </rPr>
      <t xml:space="preserve">The facility staff is trained in hand </t>
    </r>
    <r>
      <rPr>
        <b val="true"/>
        <u val="single"/>
        <sz val="12"/>
        <color rgb="FF00B050"/>
        <rFont val="Calibri"/>
        <family val="2"/>
        <charset val="1"/>
      </rPr>
      <t xml:space="preserve">hygiene</t>
    </r>
    <r>
      <rPr>
        <sz val="12"/>
        <color rgb="FF000000"/>
        <rFont val="Calibri"/>
        <family val="2"/>
        <charset val="1"/>
      </rPr>
      <t xml:space="preserve"> practices and they adhere to standard hand washing practices </t>
    </r>
  </si>
  <si>
    <t xml:space="preserve">Adherence to 6 steps of Hand hygiene</t>
  </si>
  <si>
    <t xml:space="preserve">Staff aware of when to hand wash </t>
  </si>
  <si>
    <t xml:space="preserve">Proper cleaning of procedure site  with antisepsis</t>
  </si>
  <si>
    <t xml:space="preserve">like before drawing blood,  and collection of specimen</t>
  </si>
  <si>
    <t xml:space="preserve">Availability of lab aprons/coats</t>
  </si>
  <si>
    <t xml:space="preserve">No reuse of disposable gloves and Masks.</t>
  </si>
  <si>
    <t xml:space="preserve">Check for no moutn pipetting is done in the laboratory</t>
  </si>
  <si>
    <t xml:space="preserve">Ask staff about how they decontaminate work benches 
(Wiping with .5% Chlorine solution</t>
  </si>
  <si>
    <t xml:space="preserve">Proper Decontamination of instruments after use</t>
  </si>
  <si>
    <t xml:space="preserve">Decontamination of instruments and reusable of glassware are done after procedure in 1% chlorine solution/ any other appropriate method</t>
  </si>
  <si>
    <t xml:space="preserve">Should be available nears the point of generation </t>
  </si>
  <si>
    <t xml:space="preserve">Disinfection of liquid waste before disposal </t>
  </si>
  <si>
    <t xml:space="preserve">Internal Assessment of Laboratory is done at periodic Interval </t>
  </si>
  <si>
    <t xml:space="preserve">MOV</t>
  </si>
  <si>
    <t xml:space="preserve">There is a system for In quality assurance in the lab </t>
  </si>
  <si>
    <t xml:space="preserve">Control charts are prepared and outliers are identified.</t>
  </si>
  <si>
    <t xml:space="preserve">Corrective action is taken on the identified outliers</t>
  </si>
  <si>
    <t xml:space="preserve">Cross Validation of Lab tests are done and records are maintained </t>
  </si>
  <si>
    <t xml:space="preserve">Corrective actions are taken on abnormal values</t>
  </si>
  <si>
    <t xml:space="preserve">Assessment visit by District quality assurance Unit is done at periodic Interval </t>
  </si>
  <si>
    <t xml:space="preserve">At least once in a six month </t>
  </si>
  <si>
    <t xml:space="preserve">SOP covers all key processes of Laboratory adequately </t>
  </si>
  <si>
    <t xml:space="preserve">Si</t>
  </si>
  <si>
    <t xml:space="preserve">Adequately covers pre testing, testing and post testing processes like sample collection, labelling, testing processes, quality control , reporting, personal protection etc. </t>
  </si>
  <si>
    <t xml:space="preserve">Work instruction/clinical  protocols are displayed</t>
  </si>
  <si>
    <t xml:space="preserve">Test algorithm for different test, Blood Grouping etc </t>
  </si>
  <si>
    <t xml:space="preserve">No. of test done per 100 patient</t>
  </si>
  <si>
    <t xml:space="preserve">No. of Hb test done per ANC</t>
  </si>
  <si>
    <t xml:space="preserve">No. of stockout of reagents &amp; Kits</t>
  </si>
  <si>
    <t xml:space="preserve">No. of Hb reported less than 7 gm%</t>
  </si>
  <si>
    <t xml:space="preserve">No. of Rapid diagnostic kits discarded because of unsatisfectory reasons</t>
  </si>
  <si>
    <t xml:space="preserve">Waiting time for Laboratory report</t>
  </si>
  <si>
    <t xml:space="preserve">Laboratory Score Card </t>
  </si>
  <si>
    <t xml:space="preserve">Laboratory  Score</t>
  </si>
  <si>
    <t xml:space="preserve">Checklist for National Health Program </t>
  </si>
  <si>
    <t xml:space="preserve">Case detection &amp; Early diagnosis of  malaria case</t>
  </si>
  <si>
    <t xml:space="preserve">Microscopy</t>
  </si>
  <si>
    <t xml:space="preserve"> Chemoprophylaxis of Malarial Cases</t>
  </si>
  <si>
    <t xml:space="preserve">Management of malarial cases</t>
  </si>
  <si>
    <t xml:space="preserve">Referral of malaria cases</t>
  </si>
  <si>
    <t xml:space="preserve">Cerebral Malaria, Septecemia, Bacterial Pneumonia etc</t>
  </si>
  <si>
    <t xml:space="preserve">Preventive Activites for Malaria control</t>
  </si>
  <si>
    <t xml:space="preserve">Distribution of treated mosquito net, indoor residual spray &amp; larval control Method</t>
  </si>
  <si>
    <t xml:space="preserve">Diagnosis &amp; treatment for local prevalent vector born  Disease </t>
  </si>
  <si>
    <t xml:space="preserve">Lymphatic Filariasis
Dengue
Japanese Encephalitis
Chikungunya
Kala Azar (Leishmaniasis)</t>
  </si>
  <si>
    <t xml:space="preserve">Availability of case detection &amp; Early diagnosis of TB</t>
  </si>
  <si>
    <t xml:space="preserve">Availability / Linkage to microscopic centre</t>
  </si>
  <si>
    <t xml:space="preserve">Availability of functional DOT Centre</t>
  </si>
  <si>
    <t xml:space="preserve">Treatment of tuberculosis</t>
  </si>
  <si>
    <t xml:space="preserve">Management of Common complication &amp; side effects of treatment</t>
  </si>
  <si>
    <t xml:space="preserve">Linkage for chest X ray &amp; culture sensitivity of Mycobacterium bacilli for diagnosis of TB</t>
  </si>
  <si>
    <t xml:space="preserve">Early detection of leprosy &amp; its complications</t>
  </si>
  <si>
    <t xml:space="preserve">Community empowerment &amp; mobilization of self referral, capacity building</t>
  </si>
  <si>
    <t xml:space="preserve">Early referral of disabled cases</t>
  </si>
  <si>
    <t xml:space="preserve">Identification of cases having disability their early referral &amp; follow up at village level</t>
  </si>
  <si>
    <t xml:space="preserve">Diagnosis &amp; treatment </t>
  </si>
  <si>
    <t xml:space="preserve">All reported and referred cases examined following standard procedure, diagnosed based on cardinal signs and treated with MDT &amp; Management of Nerve impairment</t>
  </si>
  <si>
    <t xml:space="preserve">Referral Services for complicated laprosy cases</t>
  </si>
  <si>
    <t xml:space="preserve">Difficult to diagnosis cases,lepra reaction difficult to manage,Complicated ulcer,Eye problem,cases of reconstructive surgeries,person needs customized footwear.</t>
  </si>
  <si>
    <t xml:space="preserve">Early detection of HIV</t>
  </si>
  <si>
    <t xml:space="preserve">Screening of Antenatal mothers, high risk behaviour cases and cases referred by field worker</t>
  </si>
  <si>
    <t xml:space="preserve">Availability/ Referral linkage with ICTC for confirmation of HIV status</t>
  </si>
  <si>
    <t xml:space="preserve">Condom Promotion &amp; distribution among high risk groups</t>
  </si>
  <si>
    <t xml:space="preserve">Counselling &amp; guide patient with HIV/AIDS for receiving ART  </t>
  </si>
  <si>
    <t xml:space="preserve">Support to patients receiving ART for their adherence</t>
  </si>
  <si>
    <t xml:space="preserve">Linkage with Microscopic centre for HIV TB coordination</t>
  </si>
  <si>
    <t xml:space="preserve">Screening and correction of refractive errors</t>
  </si>
  <si>
    <t xml:space="preserve">Availabilityof refraction services at PHC /outreach (Schools) </t>
  </si>
  <si>
    <t xml:space="preserve">Medical treatment for prevention &amp;control of common Eye diseases</t>
  </si>
  <si>
    <t xml:space="preserve">Conjunctivitis, Night blindness, Stye etc</t>
  </si>
  <si>
    <t xml:space="preserve">Availability of diagnosis &amp; Referral services for cataract cases</t>
  </si>
  <si>
    <t xml:space="preserve">Survey for prevalence of various eye diseases &amp; Health Education for prevention of various  eye diseases</t>
  </si>
  <si>
    <t xml:space="preserve">Nutrition education (prevent vit A deficiency), Water &amp; sanitation education  (Trachoma Control) Maternal &amp; child health education (Reduce retinopathy of prematurity), Health education (Prevention of eye trauma, hypertension &amp; diabetic retinopathy)</t>
  </si>
  <si>
    <t xml:space="preserve">Early identification &amp; treatment of common mental disorders in OPD</t>
  </si>
  <si>
    <t xml:space="preserve">Evaluation of direct/ Referred cases from ANM/ community workers &amp; their appropriate cases. Anxiety Neurosis, Mild depression </t>
  </si>
  <si>
    <t xml:space="preserve">Referral of difficult cases to DH/ Psychiatric</t>
  </si>
  <si>
    <t xml:space="preserve">Meniac cases, schizophernia</t>
  </si>
  <si>
    <t xml:space="preserve">Follow up of the cases having treatment at higher central</t>
  </si>
  <si>
    <t xml:space="preserve">Geriatric clinic on fixed day for Conducting a routine health assessment &amp; treatment</t>
  </si>
  <si>
    <t xml:space="preserve">Every week, Display  fixed day &amp; time </t>
  </si>
  <si>
    <t xml:space="preserve">Sensitization on promotional, preventive and rehabilitative aspects of geriatrics</t>
  </si>
  <si>
    <t xml:space="preserve">Health Promotion Services to modify individual, group and community behaviour</t>
  </si>
  <si>
    <t xml:space="preserve">Promotion of Healthy Dietary Habits.
Increase physical activity.
 Avoidance of tobacco and alcohol.
Stress Management.</t>
  </si>
  <si>
    <t xml:space="preserve">Early detection, management and referral of Diabetes Mellitus, Hypertension and other Cardiovascular diseases and Stroke</t>
  </si>
  <si>
    <t xml:space="preserve"> history, measuring blood pressure, checking for blood, urine sugar </t>
  </si>
  <si>
    <t xml:space="preserve">Weekly reporting of epidemic prone diseases </t>
  </si>
  <si>
    <t xml:space="preserve"> S, P &amp; L forms and SOS reporting of any cluster of cases </t>
  </si>
  <si>
    <t xml:space="preserve">Early identification of cases of hearing impairment </t>
  </si>
  <si>
    <t xml:space="preserve">At PHC and outreach </t>
  </si>
  <si>
    <t xml:space="preserve">Ear Screening Camps</t>
  </si>
  <si>
    <t xml:space="preserve">Organized as per state schedule (1 screening camp is orgnaized at PHC/CHC/DH on rotation basis per month)</t>
  </si>
  <si>
    <t xml:space="preserve">Primary ear care for common problems</t>
  </si>
  <si>
    <t xml:space="preserve">Early treatment of Upper respiratory infection, Impacted Wax, Otitis Media,foreign body removal</t>
  </si>
  <si>
    <t xml:space="preserve">Rehabilitation services</t>
  </si>
  <si>
    <t xml:space="preserve">Hearing Aid services</t>
  </si>
  <si>
    <t xml:space="preserve">Screening of general health of school going children</t>
  </si>
  <si>
    <t xml:space="preserve">Early detection, diagnosis,  treatment and referal for health problems</t>
  </si>
  <si>
    <t xml:space="preserve">Assessment of Anaemia/Nutritional status, visual acuity, hearing problems, dental check up, common skin conditions, Heart defects, physical disabilities, learning disorders, behaviour problems
</t>
  </si>
  <si>
    <t xml:space="preserve">Micronutrient (vit A &amp; IFA) Management</t>
  </si>
  <si>
    <t xml:space="preserve">On fixed day, Weekly supervised distribution of Iron-Folate tablets coupled with
education about the issue and vit A in needy cases</t>
  </si>
  <si>
    <t xml:space="preserve">Deworming as per National guidelines</t>
  </si>
  <si>
    <t xml:space="preserve">Health Promotion &amp; health education</t>
  </si>
  <si>
    <t xml:space="preserve">Regular practice of Yoga, Physical education, health education &amp; counselling services,  personal hygiene, HIV/AIDS, supply of IEC package to schools,Health clubs, Health cabinets &amp;First Aid room/corners or clinics</t>
  </si>
  <si>
    <t xml:space="preserve">Functional Immunization  Clinic</t>
  </si>
  <si>
    <t xml:space="preserve">Fix day immunization </t>
  </si>
  <si>
    <t xml:space="preserve">Immunization of Pregnant Women </t>
  </si>
  <si>
    <t xml:space="preserve">TT1 &amp; 2 
TT Booster </t>
  </si>
  <si>
    <t xml:space="preserve">Immunization of Newborn (Zero Dose) </t>
  </si>
  <si>
    <t xml:space="preserve">Zero Dose -OPV, HBV &amp; BCG</t>
  </si>
  <si>
    <t xml:space="preserve">Immunization of Infants </t>
  </si>
  <si>
    <t xml:space="preserve">OPV 123, DPT 123, /Pentavalent Hepatitis 123, Measles 1&amp; 2 </t>
  </si>
  <si>
    <t xml:space="preserve">Immunization of Children </t>
  </si>
  <si>
    <t xml:space="preserve">DPT Booster, OPV Booster, JE , DT booster, TT</t>
  </si>
  <si>
    <t xml:space="preserve">Vit A </t>
  </si>
  <si>
    <t xml:space="preserve">1st dose at 9 month with measles, 2nd to 9th dose  16 month with DPT/OPV booseter, then 1 dose every 6th month up to age of 5 yrs</t>
  </si>
  <si>
    <t xml:space="preserve">Management &amp; logistic support for immunization program</t>
  </si>
  <si>
    <t xml:space="preserve">Microplanning, supervision &amp; storage of vaccines &amp; transportation</t>
  </si>
  <si>
    <t xml:space="preserve">Promotion &amp; monitoring for consumption of iodized salt</t>
  </si>
  <si>
    <t xml:space="preserve">Promotion of  quitting of tobacco in the community.</t>
  </si>
  <si>
    <t xml:space="preserve">Health education and IEC activities regarding harmful effects of tobacco use and passive smoke.</t>
  </si>
  <si>
    <t xml:space="preserve">Counselling service on tobacco cessation to all
smokers/tobacco users.</t>
  </si>
  <si>
    <t xml:space="preserve">Availability of Information for services under all National Health Program</t>
  </si>
  <si>
    <t xml:space="preserve">Pictorial &amp; Local language</t>
  </si>
  <si>
    <t xml:space="preserve">Availability &amp;display of IEC material  for RNTCP</t>
  </si>
  <si>
    <t xml:space="preserve">Availability of information about facts of TB, do's &amp; donot's, sure cure of TB, adverse effects of having incomplete treatment.</t>
  </si>
  <si>
    <t xml:space="preserve">Availability &amp;display of IEC material  for NVBDCP</t>
  </si>
  <si>
    <t xml:space="preserve">Posters for Treated Mosquito nets, Signs of maleria fever, preventing Stagnant Water, Preventing Maleria in pregnancy</t>
  </si>
  <si>
    <t xml:space="preserve">Availability &amp; display of IEC material under National blindness control program is available</t>
  </si>
  <si>
    <t xml:space="preserve">Diabetic retinopathy, cataract, glucoma, refractive error, trochoma, prevention from corneal blindness. Also IEC material for eye donation</t>
  </si>
  <si>
    <t xml:space="preserve">Availability of IEC kit for mental health program </t>
  </si>
  <si>
    <t xml:space="preserve">Poster with 10 feature of mental disorder &amp; flip chart for use of health educator</t>
  </si>
  <si>
    <t xml:space="preserve">Availability of IEC material for National Deafness Control Program </t>
  </si>
  <si>
    <t xml:space="preserve">For prevention &amp; early detection of hearing impairment &amp; deafness</t>
  </si>
  <si>
    <t xml:space="preserve">Provision of basic information on modes of transmission and prevention of HIV/AIDS for promoting behavioural change and reducing vulnerability.</t>
  </si>
  <si>
    <t xml:space="preserve">IEC activities to enhance awareness &amp; preventive measures about STI ,HIV/AIDS &amp; PPCT</t>
  </si>
  <si>
    <t xml:space="preserve">Availability of Multiple Health worker/ MPW as per guideline</t>
  </si>
  <si>
    <t xml:space="preserve">Training of Medical officer for RNTCP</t>
  </si>
  <si>
    <t xml:space="preserve">Module 1-4, TB-HIV module</t>
  </si>
  <si>
    <t xml:space="preserve">Training on  Lab technician for RNTCP</t>
  </si>
  <si>
    <t xml:space="preserve">LT module &amp; EQA module</t>
  </si>
  <si>
    <t xml:space="preserve">Training for Pharmacist RNTCP</t>
  </si>
  <si>
    <t xml:space="preserve">DOTS</t>
  </si>
  <si>
    <t xml:space="preserve">Training for MPW module under RNTCP</t>
  </si>
  <si>
    <t xml:space="preserve">Senior treatment supervisor module, TB Health visitor module &amp; MPW /Health assistant module training as applicable</t>
  </si>
  <si>
    <t xml:space="preserve">Training of  Aganwadi workers/ ANM/Community volunteer under RNTCP</t>
  </si>
  <si>
    <t xml:space="preserve">DOT provider module on TB, DOT provider module on TB-HIV</t>
  </si>
  <si>
    <t xml:space="preserve">Re-training is conducted as per retraining schedules of RNTCP</t>
  </si>
  <si>
    <t xml:space="preserve">Induction training for newly appointed LT working for NVBDCP</t>
  </si>
  <si>
    <t xml:space="preserve">Reorientation training for LT working for NVBDCP</t>
  </si>
  <si>
    <t xml:space="preserve">Refresher Training of Ophthalmic Assistants on refraction and other procedures under National Blindness Control Program</t>
  </si>
  <si>
    <t xml:space="preserve">Training of Medical officer under National Blindness Control Program</t>
  </si>
  <si>
    <t xml:space="preserve">Orientation &amp; refresher  training of Medical Officers of PHCs in community ophthalmology &amp; Prevention of Blindness</t>
  </si>
  <si>
    <t xml:space="preserve">Training of MO for mental health program </t>
  </si>
  <si>
    <t xml:space="preserve">6 days training each year for doctors at district level under DMHP for early identification, diagnosis and management of common mental disorders</t>
  </si>
  <si>
    <t xml:space="preserve">Training of Health Worker for Mental health Program </t>
  </si>
  <si>
    <t xml:space="preserve">2 days training each year for health workers of PHC (All paramedical staff, ANM/ Nursing staff, Health educator )</t>
  </si>
  <si>
    <t xml:space="preserve">Training of Medical Officer for National Deafness Control Program </t>
  </si>
  <si>
    <t xml:space="preserve">Sensitization about program, Creating of awareness regarding preventable diseases of ear, reorientation in early diagnosis &amp; treatment of common ear diseases, </t>
  </si>
  <si>
    <t xml:space="preserve">Training of nurse/ ANM/ AWW supervisors at PHC on National Deafness Control Program </t>
  </si>
  <si>
    <t xml:space="preserve">Sensitization about program&amp; awareness regarding ear &amp; hearing care,enable them to identify deafness at early stage &amp; motivate them for awareness generation at community level </t>
  </si>
  <si>
    <t xml:space="preserve">Training of MO on National Program for Health care of  elderly </t>
  </si>
  <si>
    <t xml:space="preserve">At least 1 MO is trained</t>
  </si>
  <si>
    <t xml:space="preserve">Training of Paramedics staff for National Program for Health care of  elderly</t>
  </si>
  <si>
    <t xml:space="preserve">At least 2 nurses are trained</t>
  </si>
  <si>
    <t xml:space="preserve">Training of MO on immunization</t>
  </si>
  <si>
    <t xml:space="preserve">3 day training at district level</t>
  </si>
  <si>
    <t xml:space="preserve">Training of Health workers on immunization </t>
  </si>
  <si>
    <t xml:space="preserve">2 day training for ANM, LHV </t>
  </si>
  <si>
    <t xml:space="preserve">Training of Cold chain handlers on immunization</t>
  </si>
  <si>
    <t xml:space="preserve">2 day training at district level to designated cold chain handler (ANM, Clerk or Pharmacist</t>
  </si>
  <si>
    <t xml:space="preserve">Training on NACP</t>
  </si>
  <si>
    <t xml:space="preserve">Training on leprosy</t>
  </si>
  <si>
    <t xml:space="preserve">Training on IDSP</t>
  </si>
  <si>
    <t xml:space="preserve">Training on School health Program</t>
  </si>
  <si>
    <t xml:space="preserve">Training on Tabacco control</t>
  </si>
  <si>
    <t xml:space="preserve">Availability of Anti tuberculor drugs under RNTCP</t>
  </si>
  <si>
    <t xml:space="preserve">Category I &amp; Category II. Check the availability of Stock &amp;  their Storage  as per guideline</t>
  </si>
  <si>
    <t xml:space="preserve">Availability of drugs under NVBDCP</t>
  </si>
  <si>
    <t xml:space="preserve">Artesunate,Chloroquine phosphate,Primaquine,Pyrimethamine,Quinine sulphate,Sulfadoxine + Pyrimethamine</t>
  </si>
  <si>
    <t xml:space="preserve">Availability of Drugs for National Leprosy Eradication Program </t>
  </si>
  <si>
    <t xml:space="preserve">Availability of MDT
Availability of Prednisolone</t>
  </si>
  <si>
    <t xml:space="preserve">Availability of Drugs for Mental Health Program </t>
  </si>
  <si>
    <t xml:space="preserve">Tab. Chlorpromazine 100mg
Tab. Rasiperidone 2mg
Inj. Promethazine 50mg
Tab. Imipramine 75mg
Inj. Fluphenazine 25mg
Tab. Trihexphenidyl 2mg
Tab. Diazapam 5mg
Tab. Phenobarbitone 30mg  &amp; 60 mg</t>
  </si>
  <si>
    <t xml:space="preserve">Reporting is done on Form 01 (MF 2)</t>
  </si>
  <si>
    <t xml:space="preserve">For reporting of blood smear by surveillance worker/MPW/Passive agency etc.e.g., patient’s name, age, sex and village, etc. A code number is given to each patient in terms of blood smear number. This will help in identification of each fever case screened, for tracing out to provide radical treatment and also for follow up</t>
  </si>
  <si>
    <t xml:space="preserve">Reporting is done on Form 02 (MF 4)</t>
  </si>
  <si>
    <t xml:space="preserve"> Monthly reporting of malaria program of PHC , it provides details of the worker wise blood smears received and their results. </t>
  </si>
  <si>
    <t xml:space="preserve">Reporting is done on Form 03 (MF 5)</t>
  </si>
  <si>
    <t xml:space="preserve">Monthly epidemiological report of malaria program of PHC, it provides species wise details of the positive cases and radical treatment provided </t>
  </si>
  <si>
    <t xml:space="preserve">Reporting is done on Form 08 (MF 16)</t>
  </si>
  <si>
    <t xml:space="preserve">for reporting drug distribution centre, fever treatment depots &amp; malaria clinics</t>
  </si>
  <si>
    <t xml:space="preserve">Availability of Quarterly reports on New and retreatment cases of TB</t>
  </si>
  <si>
    <t xml:space="preserve">Availability of Quarterly report on sputum conversion of New and retreatment cases registered 4-6 month earlier</t>
  </si>
  <si>
    <t xml:space="preserve">Availability of Quarterly report on result of treatment of TB patient registered 13-15 month earlier.</t>
  </si>
  <si>
    <t xml:space="preserve">Availability of Monthly  report on Program Management, Logistics and Microscopy by Peripheral Health Institutions</t>
  </si>
  <si>
    <t xml:space="preserve">Monthly report on programme management, logistics and microscopy filled at all healthcare facilities &amp; sent to CMO/DTO/ concerned  TU within defined period</t>
  </si>
  <si>
    <t xml:space="preserve">Before 5th of next month</t>
  </si>
  <si>
    <t xml:space="preserve">Reporting is done on MLF -04 under NLEP</t>
  </si>
  <si>
    <t xml:space="preserve">Monthly progress report from PHC to District regarding different DPMR activities</t>
  </si>
  <si>
    <t xml:space="preserve">Monthly ICTC report</t>
  </si>
  <si>
    <t xml:space="preserve">No. of clients counselled, tested, HIV status,NVP administration, gender &amp; age wise</t>
  </si>
  <si>
    <t xml:space="preserve">Monthly HIV-TB report</t>
  </si>
  <si>
    <t xml:space="preserve">HIV-TB collaborative activities including line listing of cases referred from ICTC to RNTCP</t>
  </si>
  <si>
    <t xml:space="preserve">Details of referral to &amp; from various facilities</t>
  </si>
  <si>
    <t xml:space="preserve">Reporting is done on  form 2 for NPHCE </t>
  </si>
  <si>
    <t xml:space="preserve">Forms contains information on availability of equipments, supporting devices, no. of staff trained, services provided, no. of cases referred etc</t>
  </si>
  <si>
    <t xml:space="preserve">The facility provide monitoring &amp; reporting service for prevention &amp; control of Cancer ,diabetis , cardiovascular disease &amp;stroke as per guideline</t>
  </si>
  <si>
    <t xml:space="preserve">Check form S is filled for information required </t>
  </si>
  <si>
    <t xml:space="preserve">Form for syndromic surveillance reporting
Check -Form S contain information about State, district, block, year, Name of reporting unit, name of reporting person, name of supervisor ,reporting week, Cases: Male or female &lt;5 yrs or &gt;5yrs, Deaths : Male or female &lt;5 yrs or &gt;5yrs, total of each along with date &amp; signature</t>
  </si>
  <si>
    <t xml:space="preserve">Reporting format (Form S) are sent to  PHC as per guidelines</t>
  </si>
  <si>
    <t xml:space="preserve">Form S is filled in triplicate, Health worker place carbon papers between each page of form S. First &amp; second page (Yellow &amp; green) sent to MO PHC while third (Blue) copy is kept by Health worker</t>
  </si>
  <si>
    <t xml:space="preserve">Check form P is filled for information required </t>
  </si>
  <si>
    <t xml:space="preserve">Form for presumptive surveillance reporting
Form P contain information Name of reporting unit, state, district, Block,Name of officer incharge along with signature, IDSP reporting week, No.of cases under each disease and syndrome</t>
  </si>
  <si>
    <t xml:space="preserve">Reporting format (Form P) are sent to  DSU as per guidelines</t>
  </si>
  <si>
    <t xml:space="preserve">Form P will be filled in duplicate (two copies), Surveillance officer may place carbon paper in between 2 sheets, One copy (blue ) is retained by MO and other (Yellow) will be sent to DSU</t>
  </si>
  <si>
    <t xml:space="preserve">Check form L is filled for information required </t>
  </si>
  <si>
    <t xml:space="preserve">Form for Laboratory surveillance reporting
Form L contain information for Name of Lab, state, district, block, Name &amp; signature of officer incharge along with information about no, of samples tested and no. of sample found positive. Format also include line listing of positive cases except malaria cases along with age &amp;sex breakage </t>
  </si>
  <si>
    <t xml:space="preserve">Reporting format (Form L) are sent to  District Surveillance Unit (DSU) as per guidelines</t>
  </si>
  <si>
    <t xml:space="preserve">Form L will be filled in duplicate (Blue &amp; Yellow), PHC retain blue copy while Yellow will be sent to DSU</t>
  </si>
  <si>
    <t xml:space="preserve">Check form W is filled for information required as per format</t>
  </si>
  <si>
    <t xml:space="preserve">Form for Water Quality monitoring
Form W contain information on source of water sample,no. of sample tested from that source and their results</t>
  </si>
  <si>
    <t xml:space="preserve">Reporting format (Form W) are sent to District surveillance unit (DSU) as per guidelines</t>
  </si>
  <si>
    <t xml:space="preserve">Form W  is filled in duplicate (in colour Yellow &amp; Blue) and blue is retained by facility while yellow is sent to DSU </t>
  </si>
  <si>
    <t xml:space="preserve">PHC ensures the submission of data from Sub centre &amp; other rural reporting points </t>
  </si>
  <si>
    <t xml:space="preserve">By  Monday of every week</t>
  </si>
  <si>
    <t xml:space="preserve">PHC ensure submission of data to DSU </t>
  </si>
  <si>
    <t xml:space="preserve">By Tuesday of every week</t>
  </si>
  <si>
    <t xml:space="preserve">MO is aware of what to do with form S submitted by sub centre</t>
  </si>
  <si>
    <t xml:space="preserve">Form S (Yellow coloured) copy is submitted to DSU by PHC, Simultaneously MO I/C for disease surveillance of PHC will analyse the information available in form S w.r.t occurance of any target disease above expected frequency</t>
  </si>
  <si>
    <t xml:space="preserve">Reporting format on PHC</t>
  </si>
  <si>
    <t xml:space="preserve">Contain detail of PHC, village,  no. of doctors at PHC are trained , number of cases identified between 0-5, 6-15, 16-50, &gt;50  yrs (separately male &amp; female), no. of cases treated, no. of  cases referred, to whom and reason of referral.</t>
  </si>
  <si>
    <t xml:space="preserve">Staff Know AEFI cases to be reported immediately to MO/ District Immunization Officer </t>
  </si>
  <si>
    <t xml:space="preserve">Death , Anaphylaxis, Toxic Shock Syndrome, Hospitalization , Disablity etc. </t>
  </si>
  <si>
    <t xml:space="preserve">Formats for First Information Report &amp; Preliminery Investigation Report are available at the faclity </t>
  </si>
  <si>
    <t xml:space="preserve">Staff is awrae of Cycle time for reporting FIR/PIR</t>
  </si>
  <si>
    <t xml:space="preserve">24 hrs for FIR
7 Days for PIR</t>
  </si>
  <si>
    <t xml:space="preserve">Routine Monthly reporting is done to District Immunization Officer </t>
  </si>
  <si>
    <t xml:space="preserve">Check for the records </t>
  </si>
  <si>
    <t xml:space="preserve">ME E2.3</t>
  </si>
  <si>
    <t xml:space="preserve">Availability of Form / Format for testing and Diagnosis of TB under RNTCP</t>
  </si>
  <si>
    <t xml:space="preserve">Mycobacteriology culture/sensitivity test form
Laboratory form for sputum examination
tuberculosis  treatment Card 
referral treatment form
transfer form </t>
  </si>
  <si>
    <t xml:space="preserve">Availability of formats for National Leprosy Eradication Program </t>
  </si>
  <si>
    <t xml:space="preserve">Assessment of disability &amp;Nerve function/Disability assessment form (P1/S1/T1), Sensory assessment, Predisolone Card (P4/S4/T4), Referral Slip for ASHA/HW/PHC/CHC (P5/S5)</t>
  </si>
  <si>
    <t xml:space="preserve">Availability of Records for RNTCP</t>
  </si>
  <si>
    <t xml:space="preserve">TB laboratory monthly abstract 
Referral/Treatment Register
TB Register
</t>
  </si>
  <si>
    <t xml:space="preserve">Blind register is maintained at facility</t>
  </si>
  <si>
    <t xml:space="preserve">Blind register have information on name of district, block /PHC, village, name of patient along with address and age, visual acuity (Left &amp; right), Main cause of blindness, &amp; outcome)</t>
  </si>
  <si>
    <t xml:space="preserve">Availability of records for National Leprosy Eradication Program </t>
  </si>
  <si>
    <t xml:space="preserve">Disability register (P1/S1), Record of lepra reactions/Neuritis cases (form P3/S3/T3)</t>
  </si>
  <si>
    <t xml:space="preserve">Availability of Records for School Health Program </t>
  </si>
  <si>
    <t xml:space="preserve">Health appraisal register (Appraisal register contain information on date of visit1, visit2 &amp;visit 3, class,name &amp; type of school, name of student,age, height, weight, clincal diagnosis, treatment, referred to, follow up and immunization status), Referral register
Drug stock register</t>
  </si>
  <si>
    <t xml:space="preserve">ME E 8.4</t>
  </si>
  <si>
    <t xml:space="preserve">Medical Practioner fills standardized laboratory form for sputum examination </t>
  </si>
  <si>
    <t xml:space="preserve">Laboratory staff  follow  guideline for collecting sputum for smear microscopy </t>
  </si>
  <si>
    <t xml:space="preserve">Two sample will be collected: Early morning-Spot</t>
  </si>
  <si>
    <t xml:space="preserve">Laboratory staff/ health worker provide guidance to patient for sputum collection </t>
  </si>
  <si>
    <t xml:space="preserve">Provide guidence about steps how to collect the sputum</t>
  </si>
  <si>
    <t xml:space="preserve">Laboratory staff is aware of methodology for smear preparation &amp; staining  slides</t>
  </si>
  <si>
    <t xml:space="preserve">Ziel Neelsen /(1% Carbol fuchsion, 25% Sulphuric Acid, 0.1% Methylene blue). If Laboratory is not designated DMC, give full compliance</t>
  </si>
  <si>
    <t xml:space="preserve">Staff is aware of how to examine and interpetate sputum smear</t>
  </si>
  <si>
    <t xml:space="preserve">If Laboratory is not designated DMC, give full compliance</t>
  </si>
  <si>
    <t xml:space="preserve">Instruction to  Ziel Neelsen Staining procedure &amp;interpretation chart are displayed at working station</t>
  </si>
  <si>
    <t xml:space="preserve">ME E 8.5</t>
  </si>
  <si>
    <t xml:space="preserve">There are established  procedures for Laboratory Diagnosis of Malaria  as per prevelant Guidelines </t>
  </si>
  <si>
    <t xml:space="preserve">Availability of Standard operating procedure for equipments required for malarial diagnosis</t>
  </si>
  <si>
    <t xml:space="preserve">Availability of Standard operating procedure for processes required for malarial diagnosis</t>
  </si>
  <si>
    <r>
      <rPr>
        <b val="true"/>
        <sz val="12"/>
        <color rgb="FF000000"/>
        <rFont val="Calibri"/>
        <family val="2"/>
        <charset val="1"/>
      </rPr>
      <t xml:space="preserve">The facility provides National health Programme as per operational/Clinical Guidelines </t>
    </r>
    <r>
      <rPr>
        <b val="true"/>
        <u val="single"/>
        <sz val="12"/>
        <color rgb="FF00B050"/>
        <rFont val="Calibri"/>
        <family val="2"/>
        <charset val="1"/>
      </rPr>
      <t xml:space="preserve">of the Government</t>
    </r>
  </si>
  <si>
    <t xml:space="preserve">Health worker/Health professionals are skilled to identify  cases of suspected  malaria </t>
  </si>
  <si>
    <t xml:space="preserve">Fever is cardinal symptom. It may be intermittent with or without priodicity  or continuous, Fever in many cases accompanied with rigours &amp; chills. Headache,  myalgia, arthralgia, anorexia, nausea &amp; vomiting. </t>
  </si>
  <si>
    <t xml:space="preserve">Microscopic result is available within defined period</t>
  </si>
  <si>
    <t xml:space="preserve">Within 24 hrs. If in Pf predominant area result is not available with in 24 hrs. check the provision of RDT</t>
  </si>
  <si>
    <t xml:space="preserve">Treatment for confirmed P. Vivax Malaria is done as per protocols </t>
  </si>
  <si>
    <t xml:space="preserve">P.vivax cases should be treated with chloroquine for three days and Primaquine for 
14 days. </t>
  </si>
  <si>
    <t xml:space="preserve">Staff is aware of cases contraindicated for administration of Primaquine</t>
  </si>
  <si>
    <t xml:space="preserve">Primaquine is used to prevent relapse but is contraindicated in pregnant 
women, infants and individuals with G6PD deficiency.</t>
  </si>
  <si>
    <t xml:space="preserve">Patient on malaria treatment (specially on Primaquine) are provided with information about when to report back</t>
  </si>
  <si>
    <t xml:space="preserve">Patients should be instructed to report back in case of haematuria or high colored urine / cyanosis or blue coloration of lips and Primaquine should be stopped </t>
  </si>
  <si>
    <t xml:space="preserve">Treatment for Confirmed P. falciparum is done as per protocols</t>
  </si>
  <si>
    <t xml:space="preserve">P. falciparum cases are treated with ACT (Artesunate 3days+Sulphadoxine- Pyrimethamine 1 day) This is accompanied by single dose of Pramaquine preferably day 2). However, there is resistance to partner drug SP in NE, it is recommended to use ARTEMETHER( 20 mg) - LUMEFANTRINE (120 mg (ACT-AL) as per age specific dose schedule for the treatment of pf cases in NE (contraindicated in 1st trimester of pregnancy &amp; for children weighting &lt;5 years)</t>
  </si>
  <si>
    <t xml:space="preserve">Treatment of uncomplicated P. falciparum Malaria in pregnancy is done as per protocols</t>
  </si>
  <si>
    <t xml:space="preserve">Pregnant women with uncomplicated Falciparum should be treated 1st trimester: Quinine, 2nd &amp;3rd trimester: ACT</t>
  </si>
  <si>
    <t xml:space="preserve">Treatment of mixed infection is done as per protocols</t>
  </si>
  <si>
    <t xml:space="preserve">Mixed infections with P. falciparum should be treated as falciparum malaria. However, antirelapse treatment with primaquine can be given for 14 days, if indicated.</t>
  </si>
  <si>
    <t xml:space="preserve">Algorithm for treatment &amp; diagnosis of malaria is available with treating physician</t>
  </si>
  <si>
    <t xml:space="preserve">Check for availability of Alogrithm</t>
  </si>
  <si>
    <t xml:space="preserve">Identification of drug resistance /failure cases especially falciparum is done as per protocols</t>
  </si>
  <si>
    <t xml:space="preserve">Treatment of falciparum failure cases is done as per protocols</t>
  </si>
  <si>
    <t xml:space="preserve">Falciparum malaria should be given alternative ACT or quinine with Doxycycline. Doxycycline is contraindicated in pregnancy, lactation and in children up to 8 years.</t>
  </si>
  <si>
    <t xml:space="preserve">Staff is trained to identify severe cases of malaria especially severe manifestation of P falciparum</t>
  </si>
  <si>
    <t xml:space="preserve">Severe malaria have one or more of following features: impaired consciousness/coma,Repeated generalized convulsions, Renal failure (Serum Creatinine &gt;3 mg/dl), Jaundice (Serum Bilirubin &gt;3 mg/dl), Severe anaemia (Hb &lt;5 g/dl),  Pulmonary oedema,  Hypoglycaemia (Plasma Glucose &lt;40 mg/dl), Circulatory collapse/shock, DIC, Hyperpyrexia,Hyperparasitaemia (&gt;5% parasitized RBCs ), Haemoglobinuria etc.</t>
  </si>
  <si>
    <t xml:space="preserve">Different coloured blister packs of ACT+SP is available for different age group especially for field staff </t>
  </si>
  <si>
    <t xml:space="preserve">e.g: Pink for 0-1 year, yellow for 1-5 yrs, green for 5-8 yrs, Red for 9-14 yrs &amp; white for 1 5&amp; above. For NE: pack colour and regimen vary by body weight &amp;  age group, Yellow: weight for 5to 14 kg and age for&gt; 5 month to &lt;3 years, green: weight 15 to 24 kg age &gt;3 to 8yrs, Red : weight 25-34 kg, age 9 to 14 yrs, white:weight &gt; 34 kg,and age &gt;14 yrs</t>
  </si>
  <si>
    <t xml:space="preserve">Category wise treatment regimen is given to patient</t>
  </si>
  <si>
    <t xml:space="preserve">SI/BB</t>
  </si>
  <si>
    <r>
      <rPr>
        <b val="true"/>
        <sz val="11"/>
        <color rgb="FF000000"/>
        <rFont val="Calibri"/>
        <family val="2"/>
        <charset val="1"/>
      </rPr>
      <t xml:space="preserve">Category I-</t>
    </r>
    <r>
      <rPr>
        <sz val="11"/>
        <color rgb="FF000000"/>
        <rFont val="Calibri"/>
        <family val="2"/>
        <charset val="1"/>
      </rPr>
      <t xml:space="preserve"> New sputum smear-positive
Seriously ill** new sputum smear-negative
Seriously ill** new extra-pulmonary-  2H3R3Z3E3+
4H3R3, </t>
    </r>
    <r>
      <rPr>
        <b val="true"/>
        <sz val="11"/>
        <color rgb="FF000000"/>
        <rFont val="Calibri"/>
        <family val="2"/>
        <charset val="1"/>
      </rPr>
      <t xml:space="preserve">Category II-</t>
    </r>
    <r>
      <rPr>
        <sz val="11"/>
        <color rgb="FF000000"/>
        <rFont val="Calibri"/>
        <family val="2"/>
        <charset val="1"/>
      </rPr>
      <t xml:space="preserve"> Sputum smear-positive Relapse
Sputum smear-positive Failure
Sputum smear-positive Treatment After Default
Others***- 2H3R3Z3E3S3 +
1H3R3Z3E3 +
5H3R3E3, </t>
    </r>
    <r>
      <rPr>
        <b val="true"/>
        <sz val="11"/>
        <color rgb="FF000000"/>
        <rFont val="Calibri"/>
        <family val="2"/>
        <charset val="1"/>
      </rPr>
      <t xml:space="preserve"> </t>
    </r>
  </si>
  <si>
    <t xml:space="preserve">Patient wise box are colour coded as per category </t>
  </si>
  <si>
    <t xml:space="preserve">Red -  Category I, Blue -Category -II, </t>
  </si>
  <si>
    <t xml:space="preserve">Prior to start of treatment patient identity card &amp; and treatment card is prepared </t>
  </si>
  <si>
    <t xml:space="preserve">Address of the patient is verified by Peripheral Health worker before start of the treatment Within 1 week of diagnosis</t>
  </si>
  <si>
    <t xml:space="preserve">Medical officer also discuss about near by DOT centre with the patient</t>
  </si>
  <si>
    <t xml:space="preserve">Easily accessible and acceptable by patient, Place identified for DOT (DOT centre) &amp; name and designation of DOT provider is written in patient treatment card</t>
  </si>
  <si>
    <t xml:space="preserve">Duplicate treatment card is issued to DOT provider/community DOT provider if DOT provider is situtated outside the healthcare centre</t>
  </si>
  <si>
    <t xml:space="preserve">original card is maintained at healthcare centre where treatment has started</t>
  </si>
  <si>
    <t xml:space="preserve">Medical officer issue Patient wise box (PWB) for entire duration for treatment to Peripheral Health worker/DOT provider</t>
  </si>
  <si>
    <t xml:space="preserve">Check for the stock to be maintained</t>
  </si>
  <si>
    <t xml:space="preserve">Original treatment card is updated at regular intervals by PHW</t>
  </si>
  <si>
    <t xml:space="preserve">Fortnightly Basis</t>
  </si>
  <si>
    <t xml:space="preserve">All the doses of intensive phase is taken as per guideline</t>
  </si>
  <si>
    <t xml:space="preserve"> Under supervision of DOT provider/Community DOT provider if any dose is missed patient must be contacted within 1 day and dose is administrated on following day</t>
  </si>
  <si>
    <t xml:space="preserve">In continuous phase doses is taken as per guideline</t>
  </si>
  <si>
    <t xml:space="preserve">First dose in taken under supervision of DOT provider/Community DOT provider and for subsequent doses for week is self administrated. Empty blisters are contacted within next scheduled visit</t>
  </si>
  <si>
    <t xml:space="preserve">What action taken by DOT provider if they fail to retrieve such  patient</t>
  </si>
  <si>
    <t xml:space="preserve">Reported to next level supervisor (PHW/MO- PHI/STS/ MO-TB)</t>
  </si>
  <si>
    <t xml:space="preserve">What action is taken if patient misses DOT on 2 occasion in Intensive phase</t>
  </si>
  <si>
    <t xml:space="preserve">Arrange visit of MO- PHI to patient home for  counselling of the patient.</t>
  </si>
  <si>
    <t xml:space="preserve">Side effects of anti TB treatment is identified by DOT provider and reported to MO</t>
  </si>
  <si>
    <t xml:space="preserve">Treatment of the patient during pregnancy and post natal period is done as per guidelines</t>
  </si>
  <si>
    <t xml:space="preserve">Treatment of patient taking oral contraceptive pills is done as per guidelines</t>
  </si>
  <si>
    <t xml:space="preserve">DOT directory is maintained &amp;updated  at healthcare facility level</t>
  </si>
  <si>
    <t xml:space="preserve">For identify suitable DOT provider &amp; DOT centre</t>
  </si>
  <si>
    <t xml:space="preserve">Follow up of smear examination for New smear positive patient is done as per guidelines</t>
  </si>
  <si>
    <t xml:space="preserve">First follow up sputum examination is done at the end of 2 months of intensive phase. Follow up sputum examination is done at the end of 2 month of continution phase and finally at the end of treatment.</t>
  </si>
  <si>
    <t xml:space="preserve">Follow up smear examination for  re -treatment patients as per guidelines</t>
  </si>
  <si>
    <t xml:space="preserve">First follow up sputum examination is done at the end of 3 months of intensive phase. Follow up sputum examination is done at the end of 2 month of continution phase and finally at the end of treatment.</t>
  </si>
  <si>
    <t xml:space="preserve">Follow up smear examination for smear negative patients as per guidelines</t>
  </si>
  <si>
    <t xml:space="preserve">Two smears are examined during the follow-up visit at the end of 2 months of the intensive phase and again at the end of treatment</t>
  </si>
  <si>
    <t xml:space="preserve">Determination of treatment outcome for each patient as per guidelines</t>
  </si>
  <si>
    <t xml:space="preserve">Cured, treatment completed, Died, defaulted, &amp; transferred out.</t>
  </si>
  <si>
    <t xml:space="preserve">Management of paediatric tuberculosis as per guidelines</t>
  </si>
  <si>
    <t xml:space="preserve">Management of Extra pulmonary tuberculosis as per guidelines</t>
  </si>
  <si>
    <t xml:space="preserve">Diagnostic algorithm for TB lymphadenitis</t>
  </si>
  <si>
    <t xml:space="preserve">Management of patient with HIV infection and TB</t>
  </si>
  <si>
    <t xml:space="preserve">History taking as per guidelines</t>
  </si>
  <si>
    <t xml:space="preserve">Includes duration of lesion, duration of disability if any, family history/ contact history &amp;previous treatment</t>
  </si>
  <si>
    <t xml:space="preserve">Examination of skin as per guidelines</t>
  </si>
  <si>
    <t xml:space="preserve">Include information No. of patches, colour of patch, morphology of patch, nodule, infiltration, test for loss of sensation in patch</t>
  </si>
  <si>
    <t xml:space="preserve">Physical Examination as per guidelines</t>
  </si>
  <si>
    <t xml:space="preserve">Dryness of hands &amp; feet, swelling &amp; redness of patches and joints, Wasting of muscle, visible deformity in hand, feet, eye,Redness on palm or sole, callous, Blister, ulcer,High stepping gait or any change in gait,Appearance of new lesions or expansion of existing lesion,Absence of blink in the eyes,Redness and watering in the eyes</t>
  </si>
  <si>
    <t xml:space="preserve">Examination of eye as per guidelines</t>
  </si>
  <si>
    <t xml:space="preserve">Look for any redness of the eye,Note “watering from the eye” from history and observation,Observe for blink – Present or Absent, Look for lid gap or inability to close one or both eyes (Lagophthalmos)
and check for normal strength of eye closure,Check the visual acuity of each eye separately, using a Snellen’s chart or
by counting fingers at 6 meters</t>
  </si>
  <si>
    <t xml:space="preserve">Management of disability grade I as per guidelines</t>
  </si>
  <si>
    <t xml:space="preserve">If the duration of disability grade 1 i.e. anaesthesia along the course of trunk nerve is recent (&lt; 6 months), a course of Prednisolone is to be started to treat neuritis.</t>
  </si>
  <si>
    <t xml:space="preserve">Standard adult treatment regimen for MB leprosy is followed</t>
  </si>
  <si>
    <t xml:space="preserve">Rifampicin: 600mg once in month, Clofazimine: 300mg once in month  &amp; 50mg every day, Dapsone: 100 mg  (for 12 month)</t>
  </si>
  <si>
    <t xml:space="preserve">Standard adult treatment regimen for PB leprosy is followed</t>
  </si>
  <si>
    <t xml:space="preserve">Rifampicin: 600 mg once in month, Dapsone; 100 mg daily (for 6 month)</t>
  </si>
  <si>
    <t xml:space="preserve">Standard children (10-14yrs) treatment regimen for MB leprosy is followed</t>
  </si>
  <si>
    <t xml:space="preserve">MB: Rifampicin:450mg once in month,Clofazimine: 150mg once in month,50 mg daily, Dapsone: 50 mg daily (12month).     PB: Rifampicin: 450 mg once in month, Dapsone; 50 mg daily (for 6 month)</t>
  </si>
  <si>
    <t xml:space="preserve">Staff is aware of adverse reactions to MDT and their management</t>
  </si>
  <si>
    <t xml:space="preserve">Like Red urine, anaemia, brown discoloration of skin, gastro intestinal upset. Management reassurance, given iron and folic acid, counselling &amp; give drug with food</t>
  </si>
  <si>
    <t xml:space="preserve">Staff is aware of leprosy reaction and their treatment</t>
  </si>
  <si>
    <t xml:space="preserve">2 types of reaction: Type 1- Reversal reaction, Type 2- Erthyma Nodosum leprosum(ENL)</t>
  </si>
  <si>
    <t xml:space="preserve">Referral out of Patient as per guideline</t>
  </si>
  <si>
    <t xml:space="preserve">Referral of cases where lepra reaction is difficult to manage,complicated ulcer, eye problem,reconstruction surgery cases, persons needing gradeII foot wear,follow up of RCS</t>
  </si>
  <si>
    <t xml:space="preserve">Referral in of the patient as per guidelines</t>
  </si>
  <si>
    <t xml:space="preserve">Referral of the cases having reaction, disability, neuritis and ulcer.</t>
  </si>
  <si>
    <t xml:space="preserve">Check the method to declare client  HIV Positive</t>
  </si>
  <si>
    <t xml:space="preserve">A client is declared to be HIV-positive when the same blood sample is tested three times using kits with different antigens/principles and the result of all three tests is positive.</t>
  </si>
  <si>
    <t xml:space="preserve">Criteria to diagnosis the cases of HIV in window period </t>
  </si>
  <si>
    <t xml:space="preserve">Such cases require testing after 12 weeks</t>
  </si>
  <si>
    <t xml:space="preserve">Criteria to diagnosis the case of HIV in emergency case</t>
  </si>
  <si>
    <t xml:space="preserve">For women with an unknown HIV status and in labour, the labour room nurses or medical officer will provide basic information on HIV/AIDS and about HIV testing. Thereafter, a single HIV test will be performed. A repeat sample will be collected and tested on the next working day and sent  the ICTC.</t>
  </si>
  <si>
    <t xml:space="preserve">Criteria followed for HIV testing of blood samples received at ICTC</t>
  </si>
  <si>
    <t xml:space="preserve">Blood sample may be  sent from the hospital ward or other department, in such cases the ICTC  ensure that the patient has been counselled by the doctor and the blood sample is received with a requisition slip. Post-test counselling will be provided by the ICTC counsellor in the ward.</t>
  </si>
  <si>
    <t xml:space="preserve">Process to estimate baseline CD4 count of HIV positive pregnant women</t>
  </si>
  <si>
    <t xml:space="preserve">Whole blood samples of all pregnant women who are diagnosed to be HIV-positive in an ICTC will be sent to the nearest ART centre with CD4 testing facility for estimation of the baseline CD4 count.</t>
  </si>
  <si>
    <t xml:space="preserve">Method to transport the blood sample to ART centre</t>
  </si>
  <si>
    <t xml:space="preserve">Whole blood sample of the HIV-positive pregnant woman will be drawn on a fixed day in the week in consultation with the nearest ART centre and collected in EDTA vacuum tube and sent to the nearest ART centre in a cold box through a messenger. It has to be ensured that the sample reaches the nearest ART centre within 24 hours of drawing of the sample.</t>
  </si>
  <si>
    <t xml:space="preserve">Criteria to diagnosis HIV in new born</t>
  </si>
  <si>
    <t xml:space="preserve">For diagnosis HIV in new born test should be done when infant is of 6 weeks old and second one at six month of age</t>
  </si>
  <si>
    <t xml:space="preserve">Availability of protocols for  visual acuity measurement for children</t>
  </si>
  <si>
    <t xml:space="preserve">Check flow chart/ Instruction available with POA</t>
  </si>
  <si>
    <t xml:space="preserve">Availability of protocols for visual acuity measurement for aged/ adult aged 45yrs</t>
  </si>
  <si>
    <t xml:space="preserve">Elementary  diagnosis of Mental disorders as per guidelines</t>
  </si>
  <si>
    <t xml:space="preserve">Treatment of functional psychosis as per guidelines</t>
  </si>
  <si>
    <t xml:space="preserve">Treatment of uncomplicated cases of psychiatric cases associated with physical diseases as per guidelines</t>
  </si>
  <si>
    <t xml:space="preserve">Management of uncomplicated psychosocial problems as per guidelines</t>
  </si>
  <si>
    <t xml:space="preserve">Epidemiological surveillance of mental disorders as per guideline</t>
  </si>
  <si>
    <t xml:space="preserve">Health assessment for elderly person based on simple clinical examination relating to vision, joints, hearing, chest, BP and simple
investigations including blood sugar, etc. is done</t>
  </si>
  <si>
    <t xml:space="preserve">A simple questionnaire will be filled up during the first visit of each Elderly  as per guideline and record updated and maintained </t>
  </si>
  <si>
    <t xml:space="preserve">PHC has defined schedule for testing of drinking water sources</t>
  </si>
  <si>
    <t xml:space="preserve">Frequency of testing is decided by MO on basis of incidence of water borne diseases. During out break test must be done at least once in a day</t>
  </si>
  <si>
    <t xml:space="preserve">Health worker is competant to conduct test for drinking water sources at village level</t>
  </si>
  <si>
    <t xml:space="preserve"> Test Ortho Toludine test (using chloroscope). Accepted value on consumer side is 0.2 -0.8 ppm</t>
  </si>
  <si>
    <t xml:space="preserve">Presumptive surveillance register is available at PHC</t>
  </si>
  <si>
    <t xml:space="preserve">MO/ treating Physician is using Presumptive surveillance register for recording of cases during routine OPD activities.</t>
  </si>
  <si>
    <t xml:space="preserve">Presumptive surveillance register contain information as per requirement</t>
  </si>
  <si>
    <t xml:space="preserve">Recording of date &amp;personal details (Name, age&amp;  Sex) of case as well as write probable diagnosis of disease based on clinical examination or record of presenting symptoms</t>
  </si>
  <si>
    <t xml:space="preserve">Hospital has system in place to count and fill weekly total of cases before starting the new  week</t>
  </si>
  <si>
    <t xml:space="preserve">Check total is available on Top left hand corner of the every page of  register</t>
  </si>
  <si>
    <t xml:space="preserve">There is some designated person to supervise the job and confirm information before submitting </t>
  </si>
  <si>
    <t xml:space="preserve">MO confirm the information before submission</t>
  </si>
  <si>
    <t xml:space="preserve">Laboratory technician of PHC  is aware of IDSP target diseases required to be reported on weekly basis</t>
  </si>
  <si>
    <t xml:space="preserve"> Laboratory assistant/technician at PHC are required to report for Malaria, Tuberculosis &amp; Typhoid</t>
  </si>
  <si>
    <t xml:space="preserve">Staff is aware of what to do in case they recognize early signals of outbreak</t>
  </si>
  <si>
    <t xml:space="preserve">During analysis of data if staff encounter unusual increase in no.of cases in a particular category, they have to notify on telephone same to DSU, A written report /mail can follow subsequently.</t>
  </si>
  <si>
    <t xml:space="preserve">Diagnosis &amp; treatment of chronic  supportive otitis media (CSOM) (Safe type) as per standard treatment guideline</t>
  </si>
  <si>
    <t xml:space="preserve">Diagnosis &amp; treatment of chronic  supportive otitis media (CSOM) (unsafe type) as per standard treatment guideline</t>
  </si>
  <si>
    <t xml:space="preserve">Action plan for school health is available at PHC level</t>
  </si>
  <si>
    <t xml:space="preserve">There is fixed as school health day, Each school should be visited 3 times/ year</t>
  </si>
  <si>
    <t xml:space="preserve">School medical team is formed at PHC level</t>
  </si>
  <si>
    <t xml:space="preserve">Medical Examination of the student is done as per guidelines</t>
  </si>
  <si>
    <t xml:space="preserve">Medical examination include general health checkup,Physical measurement &amp; personal hygiene, Eye examination, Ear discharge&amp; hearing problem,Common dental defects,congenital heart defects,disability screening, learning disoders, behaviour disoders,stress and anxiety etc</t>
  </si>
  <si>
    <t xml:space="preserve">Eye care services are provided as per guideline</t>
  </si>
  <si>
    <t xml:space="preserve">Screening by teacher, PMOA assesssment &amp; conformation, order of spectacles &amp; supply of spectacles</t>
  </si>
  <si>
    <t xml:space="preserve">Dental care services are provided as per guidelines</t>
  </si>
  <si>
    <t xml:space="preserve">screening by teacher, sent to dental camp at block level, filling, extraction and referral during camp</t>
  </si>
  <si>
    <t xml:space="preserve">De worming as per guidleines</t>
  </si>
  <si>
    <t xml:space="preserve">Biannually administration of Albendazole</t>
  </si>
  <si>
    <t xml:space="preserve">Anaemia Management</t>
  </si>
  <si>
    <t xml:space="preserve">Weekly IFA tablet given to adolescent girls, distribution through class teachers</t>
  </si>
  <si>
    <t xml:space="preserve">School environment survey is done by PHC staff as per guideline</t>
  </si>
  <si>
    <t xml:space="preserve">Survey includes safe water &amp; clean sanitation, hygienic class room &amp; environment, Quality of food provided</t>
  </si>
  <si>
    <t xml:space="preserve">Staff is aware of when not to give pentavalent vaccines</t>
  </si>
  <si>
    <t xml:space="preserve">If child had severe allergic reactions in previous dose of immunization and if Child has severe acute illness</t>
  </si>
  <si>
    <t xml:space="preserve">Staff is aware of how to cover if some of the dosages missed</t>
  </si>
  <si>
    <t xml:space="preserve">DPT can be given till 2 year, OPV till 5 year. Do not start the schedule if some dosages are missed , instead administer the dosage needed to complete the series</t>
  </si>
  <si>
    <t xml:space="preserve">Staff is aware of what to do if a child completely missed the vaccination up to 9 months of age </t>
  </si>
  <si>
    <t xml:space="preserve">Check for Sub centre Micro plan for Immunization is available at PHC</t>
  </si>
  <si>
    <t xml:space="preserve">Check for Micro plan are adequately prepared</t>
  </si>
  <si>
    <t xml:space="preserve">Staff is aware of how to calculate the no. of Beneficiaries (pregnant women &amp; Infants for every vaccination) </t>
  </si>
  <si>
    <t xml:space="preserve">Staff is aware of how to calculate the quantity of vaccines and syringes based on estimated beneficiaries </t>
  </si>
  <si>
    <t xml:space="preserve">No. of Beneficiaries X Wastage/Dosages per multidoages vial</t>
  </si>
  <si>
    <t xml:space="preserve">Check for PHC has prepared map with route of alternate vaccine Delivery and sessions site</t>
  </si>
  <si>
    <t xml:space="preserve">Check for whether map dipcating route for supplying vaccines to different sites /immunization session has been prepared</t>
  </si>
  <si>
    <t xml:space="preserve">Check for supervision plan has been prepared for immunization activities </t>
  </si>
  <si>
    <t xml:space="preserve">Daily plan for Alternative Vaccine Delivery is prepared </t>
  </si>
  <si>
    <t xml:space="preserve">Check for Session site, distance from ILR point and Travel time, time of delivering and collecting vaccines is filled correctly</t>
  </si>
  <si>
    <t xml:space="preserve">Linkages with tobacco cessation facility </t>
  </si>
  <si>
    <t xml:space="preserve">Check for doctor aware of nearest  tobacco cessation facility Check how many patients are referred to cessation centre </t>
  </si>
  <si>
    <t xml:space="preserve">Doctor/ Staff are skilled for tobacco cessation counselling </t>
  </si>
  <si>
    <t xml:space="preserve">Ask about 5 As and 5 Rs Full form for R s &amp; A s</t>
  </si>
  <si>
    <t xml:space="preserve">Facility has been declared tobacco free zone </t>
  </si>
  <si>
    <t xml:space="preserve">Restriction on use of tobacco product by staff or visitors</t>
  </si>
  <si>
    <t xml:space="preserve">Check for any specific  community level activity is done for generating awareness </t>
  </si>
  <si>
    <t xml:space="preserve">Hand washing facilities are provided at point of use </t>
  </si>
  <si>
    <t xml:space="preserve">The facility has standard procedures for processing of equipment and instruments </t>
  </si>
  <si>
    <t xml:space="preserve">Disposal of sputum container with specimen &amp; wooden stick as per guideline</t>
  </si>
  <si>
    <t xml:space="preserve">Remove the lid from sputum cup, put sputum cup, left over specimen, wooden stick in foot operated plastic bucket/bin with 5% phenol/phenolic compound diluted to 5%</t>
  </si>
  <si>
    <t xml:space="preserve">Staff is aware of contact time for  immersion of sputum cups in disinfectant solution</t>
  </si>
  <si>
    <t xml:space="preserve">12 hours</t>
  </si>
  <si>
    <t xml:space="preserve">Disposal of slides are done as per guideline</t>
  </si>
  <si>
    <t xml:space="preserve">Put slides in puncture proof container </t>
  </si>
  <si>
    <t xml:space="preserve">Staff is aware of contact time for immersion of slides in disinfectant solution</t>
  </si>
  <si>
    <t xml:space="preserve">With use of  5% phenol/phenolic compound (40%) diluted to 5% contact time for slides are 30 min</t>
  </si>
  <si>
    <t xml:space="preserve">Client feed back is done for services provide </t>
  </si>
  <si>
    <t xml:space="preserve">School health Program , VHND</t>
  </si>
  <si>
    <t xml:space="preserve">Internal Assessment of National Health Program is done at periodic Interval </t>
  </si>
  <si>
    <t xml:space="preserve">Quality Assurance of designated microscopy centre is done at regular intervals</t>
  </si>
  <si>
    <t xml:space="preserve">Onsite evaluation at least once in a month/ decided as per performance of DMC</t>
  </si>
  <si>
    <t xml:space="preserve">Inspection of microscope, supplies and laboratory is done as per checklists</t>
  </si>
  <si>
    <t xml:space="preserve">5 Positive and 5 Negative slides are re examined by systematic random method by STLS</t>
  </si>
  <si>
    <t xml:space="preserve">Feedback on smear, stains,reading and reporting  is given </t>
  </si>
  <si>
    <t xml:space="preserve">Sample slides are systematically selected for rechecking (RBRC) along with result during QA visit by STLS</t>
  </si>
  <si>
    <t xml:space="preserve">Feedback on RBRC slides is given  to MC under information to CMO/CS</t>
  </si>
  <si>
    <t xml:space="preserve">DMC is supervised by  DTO/MO-TB as per their tour programme</t>
  </si>
  <si>
    <t xml:space="preserve">Feedback is given for Observations &amp; recommendations for corrective action by DTO/MO-TB</t>
  </si>
  <si>
    <t xml:space="preserve">Laboratory has system in place to cross check all positive slides &amp; 10% or 5% of the negative blood smear slides (to check 3% of CML &amp; 1.5 % Regional Medical Laboratory) </t>
  </si>
  <si>
    <t xml:space="preserve">There is system in place for coding of all the examined slides by zonal malaria officer </t>
  </si>
  <si>
    <t xml:space="preserve">Laboratory has system to  collect all coded negative slides examined during last month &amp;dispatch it to concerned cross checking laboratory</t>
  </si>
  <si>
    <t xml:space="preserve">Laboratory has system to send all positive slides to Regional office of health &amp; family welfare/ state laboratories for cross checking</t>
  </si>
  <si>
    <t xml:space="preserve">Laboratory has system to keep the report sent after cross checking of slides</t>
  </si>
  <si>
    <t xml:space="preserve">Laboratory has system to participate in EQAS program organized by NRL/ designated laboratoroy</t>
  </si>
  <si>
    <t xml:space="preserve">There is system in place for Performance Evaluation of laboratory technician </t>
  </si>
  <si>
    <t xml:space="preserve">Supervision for efficiency of  laboratory is done </t>
  </si>
  <si>
    <t xml:space="preserve">SOP covers all key processes of National Health Programs adequately </t>
  </si>
  <si>
    <t xml:space="preserve">PHC has process &amp; procedure for National Vector Borne Disease Control Programme</t>
  </si>
  <si>
    <t xml:space="preserve">PHC has Process &amp; procedure for Revised National TB Control Programme </t>
  </si>
  <si>
    <t xml:space="preserve">PHC has Process &amp; procedure for  National Leprosy Eradication Programme</t>
  </si>
  <si>
    <t xml:space="preserve">PHC has process &amp; procedure for  National AIDS Control Programme</t>
  </si>
  <si>
    <t xml:space="preserve">PHC has process &amp;procedure for  National Programme for control of Blindness </t>
  </si>
  <si>
    <t xml:space="preserve">PHC has process &amp;procedure for  Mental Health Programme  </t>
  </si>
  <si>
    <t xml:space="preserve">PHC has process &amp; procedure for   Integrated disease surveillance Programme</t>
  </si>
  <si>
    <t xml:space="preserve">PHC has process &amp; procedure for  School Health Programme</t>
  </si>
  <si>
    <t xml:space="preserve">PHC has process &amp; procedure for Universal Immunization Programme Programme</t>
  </si>
  <si>
    <t xml:space="preserve">Work instruction/clincal  protocols are displayed</t>
  </si>
  <si>
    <t xml:space="preserve">No. of AFB examined per 1000 population</t>
  </si>
  <si>
    <t xml:space="preserve">No. of blood smear examined per 1000 population for Malaria</t>
  </si>
  <si>
    <t xml:space="preserve">No. of water sample tested per month</t>
  </si>
  <si>
    <t xml:space="preserve">No. of school visited under School health program</t>
  </si>
  <si>
    <t xml:space="preserve">No. of  HIV test done per 1000 population</t>
  </si>
  <si>
    <t xml:space="preserve">Percentage of women HIV positive out of total registered</t>
  </si>
  <si>
    <t xml:space="preserve">Percentage of DOTS cases completed successfully</t>
  </si>
  <si>
    <t xml:space="preserve">Failure rate including Death &amp; defaults under RNTCP</t>
  </si>
  <si>
    <t xml:space="preserve">No. of children referred to higher centre under School Health Program</t>
  </si>
  <si>
    <t xml:space="preserve">No. of refrection error detected </t>
  </si>
  <si>
    <t xml:space="preserve">No. of Diabetic &amp; hypetensive cases are detected</t>
  </si>
  <si>
    <t xml:space="preserve">Percentage of suspected TB cases are referred to HIV</t>
  </si>
  <si>
    <t xml:space="preserve"> Monthly blood examination rate (MBER)</t>
  </si>
  <si>
    <t xml:space="preserve">Multidrug  treatment completion rate under NLCP</t>
  </si>
  <si>
    <t xml:space="preserve">No. of babies followed up after delivery at 6 week, 6 month, 12 month &amp; 18 months under NACP</t>
  </si>
  <si>
    <t xml:space="preserve">NHP Score Card </t>
  </si>
  <si>
    <t xml:space="preserve">NHP  Score</t>
  </si>
  <si>
    <t xml:space="preserve">Checklist for General/ Adminstration</t>
  </si>
  <si>
    <t xml:space="preserve">Availability of mobile medical unit</t>
  </si>
  <si>
    <t xml:space="preserve">ME A1.6</t>
  </si>
  <si>
    <t xml:space="preserve">Monitoring &amp; supervision of Activities of Sub centre</t>
  </si>
  <si>
    <t xml:space="preserve">Check for records of periodic visits by Meical officer, LHV etc. LHV/ MPW/HA should visit sub cnetre once in week</t>
  </si>
  <si>
    <t xml:space="preserve">Monitoring &amp; supervision of National Health Program</t>
  </si>
  <si>
    <t xml:space="preserve">Ask Medical officer about target of National Health Program &amp; their monitoring mechanism</t>
  </si>
  <si>
    <t xml:space="preserve">Monitoring &amp; supervision of Activities of ASHA</t>
  </si>
  <si>
    <t xml:space="preserve">By MO/ANM.</t>
  </si>
  <si>
    <t xml:space="preserve">Monthly review meeting with sub centre</t>
  </si>
  <si>
    <t xml:space="preserve">Attended by ANM, Health worker &amp; Health Assistant. Check for records of meeting</t>
  </si>
  <si>
    <t xml:space="preserve">Support &amp; supervision for village Health &amp; Nutrition day </t>
  </si>
  <si>
    <t xml:space="preserve">ME A1.7</t>
  </si>
  <si>
    <t xml:space="preserve">Availability of laundry services</t>
  </si>
  <si>
    <t xml:space="preserve">Availability of dietory services</t>
  </si>
  <si>
    <t xml:space="preserve">Availability of Security services</t>
  </si>
  <si>
    <t xml:space="preserve">Direction to PHC is displayed from the Access road </t>
  </si>
  <si>
    <t xml:space="preserve">All functional areas identified by their respective signage </t>
  </si>
  <si>
    <t xml:space="preserve">OPD, IPD, Labour Room, Emergency Room, Injection Room, MO I/C Office etc.</t>
  </si>
  <si>
    <t xml:space="preserve">Name of the facility prominently displayed at front of hospital building </t>
  </si>
  <si>
    <t xml:space="preserve">With facility of illumination in night</t>
  </si>
  <si>
    <t xml:space="preserve">Facility lay out with Directions to different departments displayed </t>
  </si>
  <si>
    <t xml:space="preserve">All signage are in uniform colour &amp; user friendly </t>
  </si>
  <si>
    <t xml:space="preserve">Entitlement under different schemes are displayed </t>
  </si>
  <si>
    <t xml:space="preserve">Important  numbers like  MO I/C, ANM, ambulance , Nearest FRU etc are displayed</t>
  </si>
  <si>
    <t xml:space="preserve">List of sub centre catered by PHC is displayed </t>
  </si>
  <si>
    <t xml:space="preserve">Preferably with Details of ANM like their Name &amp; Mb. No.</t>
  </si>
  <si>
    <t xml:space="preserve">Citizen Charter is prominently displayed </t>
  </si>
  <si>
    <t xml:space="preserve">Preferably near  entrance or OPD area </t>
  </si>
  <si>
    <t xml:space="preserve">Citizen Charter Includes the Cycle time for Critical Processes </t>
  </si>
  <si>
    <t xml:space="preserve">Citizen Charter includes Rights &amp; Responsibilities of Patients </t>
  </si>
  <si>
    <t xml:space="preserve">All Information is in local language </t>
  </si>
  <si>
    <t xml:space="preserve">There is provision of providing copy of medical records eg. BHT on request of Patient or Next of Kin</t>
  </si>
  <si>
    <t xml:space="preserve">Availability of complaint box and display of process for grievance re addressal and whom to contact is displayed</t>
  </si>
  <si>
    <t xml:space="preserve">There is defined frequency of collecting complaints from complaint box</t>
  </si>
  <si>
    <t xml:space="preserve">Records of patient complaints suggestion are maintained</t>
  </si>
  <si>
    <t xml:space="preserve">There is system of periodic review of patient complaints</t>
  </si>
  <si>
    <t xml:space="preserve">There is evidence of action taken on complaints</t>
  </si>
  <si>
    <t xml:space="preserve">Facility has separate toilets for male &amp; female </t>
  </si>
  <si>
    <t xml:space="preserve">Cultural and Religious preferences of patients are Honoured and there is no discrimination based on them </t>
  </si>
  <si>
    <t xml:space="preserve">Availability of Ramp  for the entrance of PHC Building</t>
  </si>
  <si>
    <t xml:space="preserve">Gradient should not be steeper than 1:12</t>
  </si>
  <si>
    <t xml:space="preserve">Handrails are provided with the ramp &amp; Stairs </t>
  </si>
  <si>
    <t xml:space="preserve">Approach road to hospital is accessible without congestion or encroachment </t>
  </si>
  <si>
    <t xml:space="preserve">Internal Pathways and corridors of the facility are without any obstruction / Protruding Object </t>
  </si>
  <si>
    <t xml:space="preserve">Availability of atleast one Disable friendly toilet </t>
  </si>
  <si>
    <t xml:space="preserve">Availability of Wheel chair or stretcher for easy Access</t>
  </si>
  <si>
    <t xml:space="preserve">There is no discrimination on basis of social and economic status of the patients</t>
  </si>
  <si>
    <t xml:space="preserve">Behaviour of staff is empathetic and courteous to patients and visitors </t>
  </si>
  <si>
    <t xml:space="preserve">Check for special precaution is taken for maintaining privacy  &amp; confidentiality of cases having social stigma </t>
  </si>
  <si>
    <t xml:space="preserve">HIV, Leprosy , Abortion, domestic Violence, Adolescence pregnancy </t>
  </si>
  <si>
    <t xml:space="preserve">Availability of Free drop back</t>
  </si>
  <si>
    <t xml:space="preserve">Availability of Free referral vehicle/Ambulance services</t>
  </si>
  <si>
    <t xml:space="preserve">Check that  patients have not spent on purchasing drugs or consumables from outside.</t>
  </si>
  <si>
    <t xml:space="preserve">For General Patients other than JSSK </t>
  </si>
  <si>
    <t xml:space="preserve">Check that  patients have not spent on Diagnostics from outside.</t>
  </si>
  <si>
    <t xml:space="preserve">If any other expenditure occurred it is reimbursed from hospital </t>
  </si>
  <si>
    <t xml:space="preserve">For JSSK Beneficiaries and BPL Patients </t>
  </si>
  <si>
    <t xml:space="preserve">Check for compensation/ Incentives are given on time to beneficiaries </t>
  </si>
  <si>
    <t xml:space="preserve">JSY
Family Planning</t>
  </si>
  <si>
    <t xml:space="preserve">Adequate space as per services available &amp; Workload </t>
  </si>
  <si>
    <t xml:space="preserve">Check for all departments and services comfortably accommodated 
Ideally space should be 375-450 sq mt</t>
  </si>
  <si>
    <t xml:space="preserve">Patient care area/Spaces are not used for any other purpose</t>
  </si>
  <si>
    <t xml:space="preserve">Like storage/ Administrative work etc.</t>
  </si>
  <si>
    <t xml:space="preserve">Availability of Dedicated Toilets for Staff </t>
  </si>
  <si>
    <t xml:space="preserve">Availability of Staff Duty room </t>
  </si>
  <si>
    <t xml:space="preserve">Availability of residential quarters for doctors </t>
  </si>
  <si>
    <t xml:space="preserve">Availability of residential quarters for Nursing Staff </t>
  </si>
  <si>
    <t xml:space="preserve">Availability of residential quarters for Paramedic staff </t>
  </si>
  <si>
    <t xml:space="preserve">Pharmacist, technicians , others </t>
  </si>
  <si>
    <t xml:space="preserve">Availability of dedicated training room </t>
  </si>
  <si>
    <t xml:space="preserve">Ward are  easily accessible from the OPD
</t>
  </si>
  <si>
    <t xml:space="preserve">So as to obviate the need for a separate nursing
staff in the ward and OPD during OPD hours</t>
  </si>
  <si>
    <t xml:space="preserve">Corridors of PHC are wide enough for movement of Stretcher and general patient traffic </t>
  </si>
  <si>
    <t xml:space="preserve">Availability of Telephone connection </t>
  </si>
  <si>
    <t xml:space="preserve">Preferably at least one functional landline connection </t>
  </si>
  <si>
    <t xml:space="preserve">Availability of internet connection </t>
  </si>
  <si>
    <t xml:space="preserve">OB/ SI</t>
  </si>
  <si>
    <t xml:space="preserve">Wired or wireless </t>
  </si>
  <si>
    <t xml:space="preserve">Structural Components been made earthquake proof</t>
  </si>
  <si>
    <t xml:space="preserve">Check for records of in correction has been done to strengthen structural components like columns, beams, slabs, walls etc.</t>
  </si>
  <si>
    <t xml:space="preserve">Non structural components are properly secured </t>
  </si>
  <si>
    <t xml:space="preserve">Check for fixtures and furniture like cupboards, cabinets, and heavy equipments , hanging objects are properly fastened and secured </t>
  </si>
  <si>
    <t xml:space="preserve">PHC has mechanism for periodical check / test of all electrical installation </t>
  </si>
  <si>
    <t xml:space="preserve">Danger sign is displayed at High voltage electrical installation</t>
  </si>
  <si>
    <t xml:space="preserve">All electrical panels are covered and has restricted  access</t>
  </si>
  <si>
    <t xml:space="preserve">PHC premises has intact boundary wall </t>
  </si>
  <si>
    <t xml:space="preserve">Hospital has functional gate at the entrance </t>
  </si>
  <si>
    <t xml:space="preserve">All the windows in  PHCs are secured with grills &amp; wiremesh</t>
  </si>
  <si>
    <t xml:space="preserve">Fire exit signs are displayed at critical areas </t>
  </si>
  <si>
    <t xml:space="preserve">There is system to track the expiry dates and periodic refilling of the extinguishers</t>
  </si>
  <si>
    <t xml:space="preserve">Check some for some fire extinguishers valid expiry date </t>
  </si>
  <si>
    <t xml:space="preserve">Periodic Training is provided for using fire extinguishers</t>
  </si>
  <si>
    <t xml:space="preserve">Staff is skilled to operate fire extinguishers </t>
  </si>
  <si>
    <t xml:space="preserve">Ask staff for demonstration </t>
  </si>
  <si>
    <t xml:space="preserve">Periodic mock drills for fire safety are organized at the PHC</t>
  </si>
  <si>
    <t xml:space="preserve">Availability of Allopathic  Medical Officer (M.B.B.S)</t>
  </si>
  <si>
    <t xml:space="preserve">1 medical officer 
2 if delivery load is more the 30 per month </t>
  </si>
  <si>
    <t xml:space="preserve">Availability of AYUSH medical officer</t>
  </si>
  <si>
    <t xml:space="preserve">Availability of atleast four nursing staff </t>
  </si>
  <si>
    <t xml:space="preserve">Availability of two lab technician </t>
  </si>
  <si>
    <t xml:space="preserve">2 lab. Tech  for routine lab test +RNTCP </t>
  </si>
  <si>
    <t xml:space="preserve">Availability of at least one pharmacist </t>
  </si>
  <si>
    <t xml:space="preserve">Availability of at least one lady health visitor </t>
  </si>
  <si>
    <t xml:space="preserve">Availability of at least one Male health worker </t>
  </si>
  <si>
    <t xml:space="preserve">Availability of at least one Accountant / Data Entry Operator</t>
  </si>
  <si>
    <t xml:space="preserve">Availability of at least three housekeeping staff </t>
  </si>
  <si>
    <t xml:space="preserve">Availability of at least one security staff </t>
  </si>
  <si>
    <t xml:space="preserve">Training of Doctor for RTI/STI </t>
  </si>
  <si>
    <t xml:space="preserve">Training of staff on infection control </t>
  </si>
  <si>
    <t xml:space="preserve">Training of staff on Bio Medical Waste Management </t>
  </si>
  <si>
    <t xml:space="preserve">Training on Basic Life Support (BLS)</t>
  </si>
  <si>
    <t xml:space="preserve">Training of Data Entry operator</t>
  </si>
  <si>
    <t xml:space="preserve">HMIS/MCTS /other inforamtion system as applicable</t>
  </si>
  <si>
    <t xml:space="preserve">Availability of Analgesics/ Antipyretics </t>
  </si>
  <si>
    <t xml:space="preserve">OB/ RR/SI</t>
  </si>
  <si>
    <t xml:space="preserve">Acetyl Salicyclic Acid, Ibuprofen, Paracetamol, </t>
  </si>
  <si>
    <t xml:space="preserve">Antiallergics and Drugs used in Anaphylaxis </t>
  </si>
  <si>
    <t xml:space="preserve">Adrenaline, Chlorpheniramine Maleate,Dexchlorpheniramine Maleate,Dexamethasone,Pheniramine Maleate,Promethazine, Cetrizine </t>
  </si>
  <si>
    <t xml:space="preserve">Antidotes and other substances used in Poisoning </t>
  </si>
  <si>
    <t xml:space="preserve">Activated Charcoal, Atropine, Antisnake Venom, Calcium Gluconate, Naloxone, Pralidoxime Chloride(2-PAM),N-acetylcysteine</t>
  </si>
  <si>
    <t xml:space="preserve">Anticonvulsants/ Antiepileptics</t>
  </si>
  <si>
    <t xml:space="preserve">Carbamazepine,Diazepam,Magnesium sulphate,Phenobarbitone,Phenytoin Sodium,Sodium Valproate</t>
  </si>
  <si>
    <t xml:space="preserve">Antihelmenthics </t>
  </si>
  <si>
    <t xml:space="preserve">Albendazole,Mebendazole, Diethylcarbamazine citrate</t>
  </si>
  <si>
    <t xml:space="preserve">Antibacterial (Beta Lactam)</t>
  </si>
  <si>
    <t xml:space="preserve">Ampicillin,Amoxycillin, Benzylpenicillin,Cephalexin,Cloxacillin</t>
  </si>
  <si>
    <t xml:space="preserve">Antibacterial (Others))</t>
  </si>
  <si>
    <t xml:space="preserve">Ciprofloxacin Hydrochloride, Co-Trimoxazole,Doxycycline, Erythromycin,Gentamicin,Metronidazole,Nitrofurantoin</t>
  </si>
  <si>
    <t xml:space="preserve">Antifungal </t>
  </si>
  <si>
    <t xml:space="preserve">Clotrimazole, Griseofulvin, Nystatin, Fluconazole</t>
  </si>
  <si>
    <t xml:space="preserve">Antianaemia</t>
  </si>
  <si>
    <t xml:space="preserve">Iron Folic Acid, Cyanocobalamin,Pyridoxine</t>
  </si>
  <si>
    <t xml:space="preserve">Plasma Substitutes</t>
  </si>
  <si>
    <t xml:space="preserve">Dextran 40 , Dextran-70</t>
  </si>
  <si>
    <t xml:space="preserve">Antianginal medicines</t>
  </si>
  <si>
    <t xml:space="preserve">Acetyl salicylic acid, Glyceryl Trinitrate,Isosorbide 5 Mononitrate, Metoprolol</t>
  </si>
  <si>
    <t xml:space="preserve">Antihypertensive medicines</t>
  </si>
  <si>
    <t xml:space="preserve">Amlodipine,Atenolol, Enalapril Maleate, Methyldopa, Nifedipine</t>
  </si>
  <si>
    <t xml:space="preserve">Anti infective &amp; Antifungal (Topical) </t>
  </si>
  <si>
    <t xml:space="preserve">Miconazole, Framycetin Sulphate, Gentian Violet,Neomycin + Bacitracin, Povidone Iodine,Silver Sulphadiazine</t>
  </si>
  <si>
    <t xml:space="preserve">Antiinfalmatory &amp; Others (Topical) </t>
  </si>
  <si>
    <t xml:space="preserve">Betamethasone Dipropionate, Calamine,Zinc Oxide(Disting Powder) ,Glycerin,Benzyl benzoate</t>
  </si>
  <si>
    <t xml:space="preserve">Gastrointestinal Medicines (Antacids &amp; Antemitics) </t>
  </si>
  <si>
    <t xml:space="preserve">Aluminium Hydroxide + Magnesium Hydroxide, Omeprazole, Ranitidine, Domperidone, Metoclopramide, Promethazine</t>
  </si>
  <si>
    <t xml:space="preserve">
Gastrointestinal Medicines (Antispasmodic &amp; Laxatives)</t>
  </si>
  <si>
    <t xml:space="preserve">Dicyclomine Hydrochloride, Hyoscine Butyl Bromide, Bisacodyl, Ispaghula,</t>
  </si>
  <si>
    <t xml:space="preserve">Medicines used in diarrhorea</t>
  </si>
  <si>
    <t xml:space="preserve">Oral Rehydration Salts, Zinc Sulfate</t>
  </si>
  <si>
    <t xml:space="preserve">Hormones</t>
  </si>
  <si>
    <t xml:space="preserve">Hydrocortisone Sodium Succinate, Prednisolone</t>
  </si>
  <si>
    <t xml:space="preserve">Medicines used in Diabetes mellitus</t>
  </si>
  <si>
    <t xml:space="preserve">Glibenclamide, Insulin Injection, Metformin</t>
  </si>
  <si>
    <t xml:space="preserve">Immunologicals</t>
  </si>
  <si>
    <t xml:space="preserve">Polyvalent Antisnake Venom, Tetanus Toxoid, Rabies immunoglobin</t>
  </si>
  <si>
    <t xml:space="preserve">Opthalmic Preperations </t>
  </si>
  <si>
    <t xml:space="preserve">Chloramphenicol, Ciprofloxacin Hydrochloride,  Gentamicin,  Miconazole, Sulphacetamide Sodium, Prednisolone Acetate, Tetracaine Hydrochloride</t>
  </si>
  <si>
    <t xml:space="preserve">Oxytocics</t>
  </si>
  <si>
    <t xml:space="preserve">Methyl Ergometrine, Oxytocin, Misoprostol</t>
  </si>
  <si>
    <t xml:space="preserve">Medicines acting on the respiratory tract</t>
  </si>
  <si>
    <t xml:space="preserve">Beclomethasone Dipropionate, Hydrocortisone sodium succinate, Salbutamol sulphate, Dextromethorphan</t>
  </si>
  <si>
    <t xml:space="preserve">IV Fluids </t>
  </si>
  <si>
    <t xml:space="preserve">Dextrose, Normal Saline, Potassium Chloride, Ringer Lactate, Sodium Bicarbonate, Water for Injection</t>
  </si>
  <si>
    <t xml:space="preserve">Vitamin &amp; Minerals </t>
  </si>
  <si>
    <t xml:space="preserve">Ascorbic Acid,Multivitamins, Vit A , Vitamin D, Calcium carbonate</t>
  </si>
  <si>
    <t xml:space="preserve">Availability of ILR &amp; Deep freezer for cold chain</t>
  </si>
  <si>
    <t xml:space="preserve">Equipment for Cleaning</t>
  </si>
  <si>
    <t xml:space="preserve">Buckets for mopping, Separate mops for labour room and circulation area </t>
  </si>
  <si>
    <t xml:space="preserve">Availability of computer for HMIS and MCTS reporting </t>
  </si>
  <si>
    <t xml:space="preserve">PHC ensures that all euipments are covered under AMC including preventive maintenance  </t>
  </si>
  <si>
    <t xml:space="preserve">ILR, deep freezer , Lab equipments etc. </t>
  </si>
  <si>
    <t xml:space="preserve">Contact details of  the agencies responsible for maintenance are communicated to the staff</t>
  </si>
  <si>
    <t xml:space="preserve">Up to date instructions for operation and maintenance of ILR/Deep freezer are readily available</t>
  </si>
  <si>
    <t xml:space="preserve">Adequate Natural Light/ Illumination at patient care area/ working stations</t>
  </si>
  <si>
    <t xml:space="preserve">Natural light/ Illumination in circulation area </t>
  </si>
  <si>
    <t xml:space="preserve">There is provision of adequate illumination at entrance &amp; access road to PHC specially in night </t>
  </si>
  <si>
    <t xml:space="preserve">Interior of Patient care areas are plastered &amp; painted </t>
  </si>
  <si>
    <t xml:space="preserve">PHC Building is painted/whitewashed in uniform colour </t>
  </si>
  <si>
    <t xml:space="preserve">No unwanted/outdated posters on hospital boundary and building walls</t>
  </si>
  <si>
    <t xml:space="preserve">PHC has a system for safe disposal of general waste </t>
  </si>
  <si>
    <t xml:space="preserve">Schedule for cleaning is defined and implemented </t>
  </si>
  <si>
    <t xml:space="preserve">Check for there is no seepage , Cracks, chipping of plaster </t>
  </si>
  <si>
    <t xml:space="preserve">PHC has system for periodic maintenance of Building </t>
  </si>
  <si>
    <t xml:space="preserve">There is no clogged/over flowing drain in facility </t>
  </si>
  <si>
    <t xml:space="preserve">PHC has arrangements for disposal of sewage </t>
  </si>
  <si>
    <t xml:space="preserve">Space is earmarked for parking of Vehicles</t>
  </si>
  <si>
    <t xml:space="preserve">Check for vehicles are not parked randomly in front of PHC and two wheelers are not kept inside PHC Buildings </t>
  </si>
  <si>
    <t xml:space="preserve">No water logging/Marsh in side the premises of the PHC </t>
  </si>
  <si>
    <t xml:space="preserve">There is no abandoned /dilapidated building in the premises </t>
  </si>
  <si>
    <t xml:space="preserve">Proper landscaping and maintenance of Open Space / Gardens </t>
  </si>
  <si>
    <t xml:space="preserve">There is no encroachment in and around
the hospital</t>
  </si>
  <si>
    <t xml:space="preserve">Provision of Rain water harvesting </t>
  </si>
  <si>
    <t xml:space="preserve">No condemned/Junk material in the in the corridors, storage , administrative area </t>
  </si>
  <si>
    <t xml:space="preserve">Periodic removal of junk material done at the PHC </t>
  </si>
  <si>
    <t xml:space="preserve">Hospital has designated covered place to keep junk/condemned material </t>
  </si>
  <si>
    <t xml:space="preserve">Pest control measures are evident at facility</t>
  </si>
  <si>
    <t xml:space="preserve">No stray animal in the PHC</t>
  </si>
  <si>
    <t xml:space="preserve">There is restriction on entry of vendors and hockers inside the premise of the  PHC premises </t>
  </si>
  <si>
    <t xml:space="preserve">There is system for restriction of visitors in indoor area and labour room</t>
  </si>
  <si>
    <t xml:space="preserve">Responsibility and timing of opening and closing different department is fixed </t>
  </si>
  <si>
    <t xml:space="preserve">There is established procedure for safe custody of keys &amp; procedure for handing over the keys at the time of shift change</t>
  </si>
  <si>
    <t xml:space="preserve">No female staff is posted alone at night </t>
  </si>
  <si>
    <t xml:space="preserve">Where ever there are male employees/patients, female &amp;male staff are posted in pairs </t>
  </si>
  <si>
    <t xml:space="preserve">PHC  has process to consolidate and calculate the consumption of all drugs and consumables </t>
  </si>
  <si>
    <t xml:space="preserve">Forecasting  of drugs and consumables  is done scientifically  based on consumption</t>
  </si>
  <si>
    <t xml:space="preserve">Facility has a established procedures for local purchase of drugs in emergency conditions </t>
  </si>
  <si>
    <t xml:space="preserve">PHC has system for timely placing requisition to district drug store</t>
  </si>
  <si>
    <t xml:space="preserve">There is specified place to store medicines in Pharmacy and drug store</t>
  </si>
  <si>
    <t xml:space="preserve">Narcotic medicines are kept in double lock </t>
  </si>
  <si>
    <t xml:space="preserve">As per Narcotic act, Narcotic medicines are kept in 2 Keys with 2 locks kept by 2 different persons</t>
  </si>
  <si>
    <t xml:space="preserve">All the shelves/racks containing medicines  are labelled in  pharmacy and drug store</t>
  </si>
  <si>
    <t xml:space="preserve">Product of similar name and different strength are stored separately </t>
  </si>
  <si>
    <t xml:space="preserve">Heavy items are stored at lower shelves/racks</t>
  </si>
  <si>
    <r>
      <rPr>
        <sz val="7"/>
        <color rgb="FF000000"/>
        <rFont val="Times New Roman"/>
        <family val="1"/>
        <charset val="1"/>
      </rPr>
      <t xml:space="preserve"> </t>
    </r>
    <r>
      <rPr>
        <sz val="11"/>
        <color rgb="FF000000"/>
        <rFont val="Calibri"/>
        <family val="2"/>
        <charset val="1"/>
      </rPr>
      <t xml:space="preserve">Fragile items are not stored at the edges of the shelves.</t>
    </r>
  </si>
  <si>
    <t xml:space="preserve">Sound alike and look alike medicines are stored separately in patient care area and pharmacy</t>
  </si>
  <si>
    <t xml:space="preserve">Drug store and pharmacy has system of inventory Management </t>
  </si>
  <si>
    <t xml:space="preserve">Drugs and consumables are stored away from water and sources of  heat,
direct sunlight etc.</t>
  </si>
  <si>
    <t xml:space="preserve">Drugs are not stored at floor and adjacent to wall</t>
  </si>
  <si>
    <t xml:space="preserve">There is a earmarked area for keeping  near expiry drugs </t>
  </si>
  <si>
    <t xml:space="preserve">There is a earmarked area for keeping   expiry drugs distant to regular drugs to avoid mixing </t>
  </si>
  <si>
    <t xml:space="preserve">There is a established process for disposal fo expiry drugs </t>
  </si>
  <si>
    <t xml:space="preserve">There is process to intimate OPD/ Different departments about near expiry drugs for early consumption</t>
  </si>
  <si>
    <t xml:space="preserve">There is system about availability of surplus / near expiry drugs to other nearby facility / district stores </t>
  </si>
  <si>
    <t xml:space="preserve">Physical verification of inventory is done periodically </t>
  </si>
  <si>
    <t xml:space="preserve">Facility uses bin card system</t>
  </si>
  <si>
    <t xml:space="preserve">First expiry first out system is established for drugs </t>
  </si>
  <si>
    <t xml:space="preserve">Stores has defined minimum stock category of drug as per there consumption pattern </t>
  </si>
  <si>
    <t xml:space="preserve">Drugs are categorized in Vital, Essential and Desirable</t>
  </si>
  <si>
    <t xml:space="preserve">Check vaccines are kept in sequence </t>
  </si>
  <si>
    <t xml:space="preserve">(Top to bottom) : Hep B, DPT, DT, TT, BCG, Measles, OPV</t>
  </si>
  <si>
    <t xml:space="preserve">Work instruction for storage of vaccines are displayed at point of use</t>
  </si>
  <si>
    <t xml:space="preserve">ILR and deep freezer have functional  temperature monitoring devices</t>
  </si>
  <si>
    <t xml:space="preserve">There is system in place to maintain temperature chart of ILR  </t>
  </si>
  <si>
    <t xml:space="preserve">Temp. of ILR: Min +2OC to 8Oc in case of power failure min temp. +10OC . Daily temperature log are maintained</t>
  </si>
  <si>
    <t xml:space="preserve">There is system in place to maintain temperature chart of  deep freezers </t>
  </si>
  <si>
    <t xml:space="preserve">Temp. of Deep freezer cabinet is maintained between -15OC to -25OC.Daily temperature log are maintained</t>
  </si>
  <si>
    <t xml:space="preserve">Check thermometer in ILR is in hanging position</t>
  </si>
  <si>
    <t xml:space="preserve">ILR and deep freezer has functional alarm system</t>
  </si>
  <si>
    <t xml:space="preserve">Conditioning of ice packs is done prior to transport</t>
  </si>
  <si>
    <t xml:space="preserve">Check if staff is aware of how to condition ice pack (water beads on the surface of ice pack and sound of water is heard on shaking it</t>
  </si>
  <si>
    <t xml:space="preserve">Staff is aware of Hold over time of cold storage equipments </t>
  </si>
  <si>
    <t xml:space="preserve">Availability of 24x7 running and potable water </t>
  </si>
  <si>
    <t xml:space="preserve">Check for source of water (near by water body, ground water, muncipal supply etc.) Check for the measure taken to ensure availability of water in areas has any scarcity </t>
  </si>
  <si>
    <t xml:space="preserve">Hospital has adequate water storage facility as per requirements </t>
  </si>
  <si>
    <t xml:space="preserve">450-500 per bed per day </t>
  </si>
  <si>
    <t xml:space="preserve">All water tanks are kept tightly closed</t>
  </si>
  <si>
    <t xml:space="preserve">Periodic cleaning of water tanks carried out</t>
  </si>
  <si>
    <t xml:space="preserve">PHC periodically tests the quality of water from the source (municipal supply, bore well etc) for bacterial and chemical content</t>
  </si>
  <si>
    <t xml:space="preserve">Chlorination of water is done as per requirement</t>
  </si>
  <si>
    <t xml:space="preserve">RO/ Filters are available for potable drinking water</t>
  </si>
  <si>
    <t xml:space="preserve">Power backup is available in all critical areas </t>
  </si>
  <si>
    <t xml:space="preserve">Availability of generators for power back up</t>
  </si>
  <si>
    <t xml:space="preserve">Use of energy efficient bulbs for light </t>
  </si>
  <si>
    <t xml:space="preserve">Nutritional assessment of all admitted patient is done </t>
  </si>
  <si>
    <t xml:space="preserve">Availability of in house kitchen </t>
  </si>
  <si>
    <t xml:space="preserve">If Food is prepared out side the facility, there PHC ensures it is made in hygienic condition </t>
  </si>
  <si>
    <t xml:space="preserve">There is system of routine checking of quality of food provided to patients </t>
  </si>
  <si>
    <t xml:space="preserve">Clean linen are provided to all the occupied beds </t>
  </si>
  <si>
    <t xml:space="preserve">Linen is changed every day and whenever it get soiled </t>
  </si>
  <si>
    <t xml:space="preserve">PHC has inhouse /Outsourced arrangement of washing the linen</t>
  </si>
  <si>
    <t xml:space="preserve">Washing Machine separate Washing area for inhouse laundry. If Linen are washed out side PHC ensure Hygiene of the place and water used .</t>
  </si>
  <si>
    <t xml:space="preserve">PHC has adequate sets of Linen</t>
  </si>
  <si>
    <t xml:space="preserve">At least 5 sets</t>
  </si>
  <si>
    <r>
      <rPr>
        <b val="true"/>
        <sz val="12"/>
        <color rgb="FF000000"/>
        <rFont val="Calibri"/>
        <family val="2"/>
        <charset val="1"/>
      </rPr>
      <t xml:space="preserve">The facility has defined and established procedures for promoting public participation in management of hospital </t>
    </r>
    <r>
      <rPr>
        <b val="true"/>
        <sz val="12"/>
        <rFont val="Calibri"/>
        <family val="2"/>
        <charset val="1"/>
      </rPr>
      <t xml:space="preserve">with </t>
    </r>
    <r>
      <rPr>
        <b val="true"/>
        <sz val="12"/>
        <color rgb="FF000000"/>
        <rFont val="Calibri"/>
        <family val="2"/>
        <charset val="1"/>
      </rPr>
      <t xml:space="preserve">transparency and accountability.  </t>
    </r>
  </si>
  <si>
    <t xml:space="preserve">RKS is registered under societies registration act </t>
  </si>
  <si>
    <t xml:space="preserve">RKS meeting are held at prescribed interval</t>
  </si>
  <si>
    <t xml:space="preserve">Minutes of meeting are recorded</t>
  </si>
  <si>
    <t xml:space="preserve">Participation of community representatives/NGO is ensured</t>
  </si>
  <si>
    <t xml:space="preserve">RKS generates its own resources from donation/leasing of space</t>
  </si>
  <si>
    <t xml:space="preserve">Community based monitoring/social audits are done at periodic intervals</t>
  </si>
  <si>
    <t xml:space="preserve">PHC involves gram panchyat members in decision making &amp; management of services</t>
  </si>
  <si>
    <t xml:space="preserve">PHC monitors the activities assigned to ASHAs </t>
  </si>
  <si>
    <t xml:space="preserve">Check for the records that ASHAs attends Monthly Review meetings</t>
  </si>
  <si>
    <t xml:space="preserve">Incentives and TA/DA to ASHAs are paid on time </t>
  </si>
  <si>
    <t xml:space="preserve">Check for there Is no backlog</t>
  </si>
  <si>
    <t xml:space="preserve">PHC supports in skill development of ASHAs</t>
  </si>
  <si>
    <t xml:space="preserve">Check for timely trainings have been provided to ASHAs, MO orient ASHA at monthly review meeting</t>
  </si>
  <si>
    <t xml:space="preserve">PHC ensures timely supply of consumables to ASHAs</t>
  </si>
  <si>
    <t xml:space="preserve">Condoms, NISCHAY Kit, Sanitary pads etc.</t>
  </si>
  <si>
    <t xml:space="preserve">There is facility of night stay if required at for ASHA</t>
  </si>
  <si>
    <t xml:space="preserve">Check for PHC offers night stay and meal in case ASHA has to stay in night at the facility </t>
  </si>
  <si>
    <t xml:space="preserve">There is system of taking feedback  from ASHAs to improve the services </t>
  </si>
  <si>
    <t xml:space="preserve">There is system to track and ensure that funds are received on time </t>
  </si>
  <si>
    <t xml:space="preserve">Funds/Grants provided are utilized in specific time limit</t>
  </si>
  <si>
    <t xml:space="preserve">There is no backlog in payment to beneficiaries as per their entitlement under different schemes</t>
  </si>
  <si>
    <t xml:space="preserve">Salaries and compensation are provided to contractual staff on time</t>
  </si>
  <si>
    <t xml:space="preserve">Facility provides utilization certificate for funds on time</t>
  </si>
  <si>
    <t xml:space="preserve">Facility prioritize the resource available</t>
  </si>
  <si>
    <t xml:space="preserve">Requirement for funds are sent to state on time</t>
  </si>
  <si>
    <t xml:space="preserve">Check for  that Contract document has provision for  deducation of payment if quality of services is not good</t>
  </si>
  <si>
    <t xml:space="preserve">Payment to the outsourced services are made on time</t>
  </si>
  <si>
    <t xml:space="preserve">Facility as defined criteria for assessment of quality of outsorced services</t>
  </si>
  <si>
    <t xml:space="preserve">Regular monitoring and evaluation of staff is done according against defined criteria </t>
  </si>
  <si>
    <t xml:space="preserve">Actions are taken against non compliance / deviation from contractual obligations </t>
  </si>
  <si>
    <t xml:space="preserve">Availability of authorization for handling Bio Medical waste from pollution control board </t>
  </si>
  <si>
    <t xml:space="preserve">Availability of copy of Bio medical waste management and handling rule 1998</t>
  </si>
  <si>
    <t xml:space="preserve">Code of Medical ethics 2002</t>
  </si>
  <si>
    <t xml:space="preserve">Medical Termination of Pregnancy 1971</t>
  </si>
  <si>
    <t xml:space="preserve">Staff is aware of requirements of medico legal cases</t>
  </si>
  <si>
    <t xml:space="preserve">Any positive report of notifiable disease is intimated to designated authorities </t>
  </si>
  <si>
    <t xml:space="preserve">No Smoking sign is displayed at the prominent places in PHC </t>
  </si>
  <si>
    <t xml:space="preserve">Indian Tabaco control Act 2003</t>
  </si>
  <si>
    <t xml:space="preserve">Job description of MO I/C is defined </t>
  </si>
  <si>
    <t xml:space="preserve">Check for PHC has documented &amp; approved Job discription for MOI/C</t>
  </si>
  <si>
    <t xml:space="preserve">MO I/C is aware of his/her role &amp; responsibilities </t>
  </si>
  <si>
    <t xml:space="preserve">Check for MO is aware of his responsiblities curative arvices, National Health Programs and Monitoring &amp; Supervision</t>
  </si>
  <si>
    <t xml:space="preserve">Job description of ANM/ nursing staff is defined </t>
  </si>
  <si>
    <t xml:space="preserve">Check for PHC has documented &amp; approved Job discription for Nursing Staff/ANM</t>
  </si>
  <si>
    <t xml:space="preserve">ANM/ Nursing Staff  is aware of her role &amp; responsibilities </t>
  </si>
  <si>
    <t xml:space="preserve">Check Staff is Aware of the Job description </t>
  </si>
  <si>
    <t xml:space="preserve">Job description of Pharmacist is defined </t>
  </si>
  <si>
    <t xml:space="preserve">Check for PHC has documented &amp; approved Job discription for Pharmacist</t>
  </si>
  <si>
    <t xml:space="preserve">Pharmacist is aware of her role &amp; responsibilities </t>
  </si>
  <si>
    <t xml:space="preserve">Check Pharmacist is Aware of the Job description </t>
  </si>
  <si>
    <t xml:space="preserve">Job description of LHV is defined </t>
  </si>
  <si>
    <t xml:space="preserve">Check for PHC has documented &amp; approved Job discription for LHV</t>
  </si>
  <si>
    <t xml:space="preserve">LHV  is aware of her role &amp; responsibilities </t>
  </si>
  <si>
    <t xml:space="preserve">Job description of Health Assistant/ Male Health Worker is defined </t>
  </si>
  <si>
    <t xml:space="preserve">Check for PHC has documented &amp; approved Job discription for Health Assistant/ Malw Health Worker</t>
  </si>
  <si>
    <t xml:space="preserve">Health Assistant/ Male health worker is aware of her role &amp; responsibilities </t>
  </si>
  <si>
    <t xml:space="preserve">Duty roster of all staff  is prepared, updated and communicated</t>
  </si>
  <si>
    <t xml:space="preserve">Field visit plan of of MoIC is prepared </t>
  </si>
  <si>
    <t xml:space="preserve">Field visit plan of of ANM is prepared </t>
  </si>
  <si>
    <t xml:space="preserve">Field visit plan of of LHV is prepared </t>
  </si>
  <si>
    <t xml:space="preserve">All clinical and support staff adhere to their respective dress code </t>
  </si>
  <si>
    <t xml:space="preserve">Facility reports data regarding Antenatal, Delivery and Postnatal care for availed services</t>
  </si>
  <si>
    <t xml:space="preserve">Check for all antenatal  &amp; delivery cases registered at PHC are entred in MCTS</t>
  </si>
  <si>
    <t xml:space="preserve">Facility reports data about child immunization in MCTS </t>
  </si>
  <si>
    <t xml:space="preserve">Check all child immunization cases are enterd in MCTS</t>
  </si>
  <si>
    <t xml:space="preserve">Facility utilizes MCTS data for action planning</t>
  </si>
  <si>
    <t xml:space="preserve">Ask staff how they utilize data for action planning </t>
  </si>
  <si>
    <t xml:space="preserve">Facility utilizes MCTS data for tracing of missed out immunization and ANC cases </t>
  </si>
  <si>
    <t xml:space="preserve">Check for MCTS is used for missed out immunization/ANC cases</t>
  </si>
  <si>
    <t xml:space="preserve">HMIS data is reported on monthly basis</t>
  </si>
  <si>
    <t xml:space="preserve">All data elements of HMIS are reported </t>
  </si>
  <si>
    <t xml:space="preserve">Check HMIS report for filling up of all elements</t>
  </si>
  <si>
    <t xml:space="preserve">Facility ensures that there is process for admission of patients after routine working hours</t>
  </si>
  <si>
    <t xml:space="preserve">Facility maintains list of higher centres where patient can be managed.</t>
  </si>
  <si>
    <t xml:space="preserve">Facility ensures the referral patient to public healthcare facilities </t>
  </si>
  <si>
    <t xml:space="preserve">PHC has designated and secure place to keep Records including Patient Records  </t>
  </si>
  <si>
    <t xml:space="preserve">A person is designated for safe keeping and retrieval of records </t>
  </si>
  <si>
    <t xml:space="preserve">Hospital has policy for retention period for different kinds of records</t>
  </si>
  <si>
    <t xml:space="preserve">Hospital has policy for safe disposal of records</t>
  </si>
  <si>
    <t xml:space="preserve">Facility has established plan for accommodating high patient load due to situation like disaster/ mass casualty or disease outbreak</t>
  </si>
  <si>
    <t xml:space="preserve">Immunization of Staff is done </t>
  </si>
  <si>
    <t xml:space="preserve">All staff involved directly or indirectly in patient care </t>
  </si>
  <si>
    <t xml:space="preserve">Medical Check-up support staff is done for infectious diseases</t>
  </si>
  <si>
    <t xml:space="preserve">Food handler, Cleaning Staff</t>
  </si>
  <si>
    <t xml:space="preserve">There is designated person for monitoring of Infection Control Practices </t>
  </si>
  <si>
    <t xml:space="preserve">There is system of monitoring infection rates</t>
  </si>
  <si>
    <t xml:space="preserve">Cases of Delivery, Episiotomy, IUD insertion etc. </t>
  </si>
  <si>
    <t xml:space="preserve">Facility as arrangement for disposal of infectious waste </t>
  </si>
  <si>
    <t xml:space="preserve">Linkage with CTF or Deep Burial Pit </t>
  </si>
  <si>
    <t xml:space="preserve">Demarcated area for secure storage of BMW before disposal </t>
  </si>
  <si>
    <t xml:space="preserve">Check for any sign of burning of waste in PHC premises </t>
  </si>
  <si>
    <t xml:space="preserve">Log book /Record of waste generated is maintained</t>
  </si>
  <si>
    <t xml:space="preserve">Display of Bio Hazard sign at the point of storage and generation </t>
  </si>
  <si>
    <t xml:space="preserve">Availability of Sharp pit as per specification </t>
  </si>
  <si>
    <t xml:space="preserve">Availability of Deep Burial Pit as per specification </t>
  </si>
  <si>
    <t xml:space="preserve">Check Deep Burial; Pit is covered </t>
  </si>
  <si>
    <t xml:space="preserve">Check for deep burial pit not overfilled </t>
  </si>
  <si>
    <t xml:space="preserve">Check general waste is not disposed in deep burial pit </t>
  </si>
  <si>
    <t xml:space="preserve">Mutilation of Plastic waste before disposal </t>
  </si>
  <si>
    <t xml:space="preserve">Deep Burial Pit is not Located near the patient care area or habitation </t>
  </si>
  <si>
    <t xml:space="preserve">Staff knows how to maintain deep burial pit </t>
  </si>
  <si>
    <t xml:space="preserve">Deep Burial pit not located near source of water </t>
  </si>
  <si>
    <t xml:space="preserve">Quality Team has been established at the PHC </t>
  </si>
  <si>
    <t xml:space="preserve">There is designated person for co coordinating overall quality assurance program at the facility</t>
  </si>
  <si>
    <t xml:space="preserve">Team members are delegated their respective roles &amp; Responsibilties </t>
  </si>
  <si>
    <t xml:space="preserve">Quality policy are defined and displayed in local language</t>
  </si>
  <si>
    <t xml:space="preserve">Displayed prominently at critical places in a way that staff and Visitors can read it easily </t>
  </si>
  <si>
    <t xml:space="preserve">Staff is aware of the Quality Policy </t>
  </si>
  <si>
    <t xml:space="preserve">Quality objectives are defined for the PHC </t>
  </si>
  <si>
    <t xml:space="preserve">Quality Objectives covers all critical to quality areas</t>
  </si>
  <si>
    <t xml:space="preserve">Maternal Health, National Health Program, Patient Satisfaction , Immunization etc. </t>
  </si>
  <si>
    <t xml:space="preserve">Quality objectives are SMART </t>
  </si>
  <si>
    <t xml:space="preserve">Specific, Measurable, Attainable, Repeatable &amp; Time bound </t>
  </si>
  <si>
    <t xml:space="preserve">There is system for monitoring of performance toward quality objectives </t>
  </si>
  <si>
    <t xml:space="preserve">Quality team meets monthly and review the quality activities</t>
  </si>
  <si>
    <t xml:space="preserve">Minutes of meeting are recorded </t>
  </si>
  <si>
    <t xml:space="preserve">Results for internal /External assessment are discussed in the meeting </t>
  </si>
  <si>
    <t xml:space="preserve">PHC performance and Quality indicators are reviewed in meeting</t>
  </si>
  <si>
    <t xml:space="preserve">Progress on time bound action plan is reviewed </t>
  </si>
  <si>
    <t xml:space="preserve">Quality team review that all the services mentioned in RMNCHA  are delivered as per guideline</t>
  </si>
  <si>
    <t xml:space="preserve">Quality team review that all the services mentioned in National Health Program are delivered as per guideline</t>
  </si>
  <si>
    <t xml:space="preserve">Resolution of the meeting are effectively communicated to hospital staff</t>
  </si>
  <si>
    <t xml:space="preserve">Quality team report regularly to DQAC about Key Performance Indicators and Quality Scores</t>
  </si>
  <si>
    <t xml:space="preserve">There is person designated to co ordinate satisfaction survey </t>
  </si>
  <si>
    <t xml:space="preserve">Patient feedback form are available in local language </t>
  </si>
  <si>
    <t xml:space="preserve">Adequate sample size is taken to conduct patient satisfaction</t>
  </si>
  <si>
    <t xml:space="preserve">At least 30 per Month for separately OPD and IPD</t>
  </si>
  <si>
    <t xml:space="preserve">There is procedure to conduct employee satisfaction survey at periodic intervals</t>
  </si>
  <si>
    <t xml:space="preserve">There is procedure for compilation of patient  feedback forms</t>
  </si>
  <si>
    <t xml:space="preserve">Patient feedback is analysed on monthly basis </t>
  </si>
  <si>
    <t xml:space="preserve">Overall department wise/attribute wise score are calculated</t>
  </si>
  <si>
    <t xml:space="preserve">Root cause analysis is done for low performing attributes</t>
  </si>
  <si>
    <t xml:space="preserve">Results of Patient satisfaction survey are recorded and disseminated to concerned staff</t>
  </si>
  <si>
    <t xml:space="preserve">There is procedure for analysis  of Employee satisfaction survey</t>
  </si>
  <si>
    <t xml:space="preserve">There is procedure for root cause analysis  of Employee satisfaction survey</t>
  </si>
  <si>
    <t xml:space="preserve"> There is procedure for preparing Action plan for improving patient satisfaction</t>
  </si>
  <si>
    <t xml:space="preserve">There is procedure to take corrective and preventive action </t>
  </si>
  <si>
    <t xml:space="preserve">There is procedure for preparing action plan for improving employee satisfaction</t>
  </si>
  <si>
    <t xml:space="preserve">There is a system if Daily round of MOI/C to all department of PHC </t>
  </si>
  <si>
    <t xml:space="preserve">Assessment visit is done by District Quality assurance Unit Periodically </t>
  </si>
  <si>
    <t xml:space="preserve">At least once in six month </t>
  </si>
  <si>
    <t xml:space="preserve">PHC Periodical conducts Medical/Prescription Audit </t>
  </si>
  <si>
    <t xml:space="preserve">Community based Maternal death audits are conducted by PHC periodically </t>
  </si>
  <si>
    <t xml:space="preserve">Non Compliance/ Gaps found in the internal Assessment is done </t>
  </si>
  <si>
    <t xml:space="preserve">Over all and departmental Quality scores are generated </t>
  </si>
  <si>
    <t xml:space="preserve">Action plan prepared the Non Compliance and gaps found in assessment </t>
  </si>
  <si>
    <t xml:space="preserve">Corrective and preventive  action taken as per action plan </t>
  </si>
  <si>
    <t xml:space="preserve">PHC maps critical processes and identify non value adding activities </t>
  </si>
  <si>
    <t xml:space="preserve">Facility implements Plan do check act (PDCA) approach to identify the critical processes </t>
  </si>
  <si>
    <t xml:space="preserve">PHC uses quality tools for measurement and improvement </t>
  </si>
  <si>
    <t xml:space="preserve">5s, Prioritization, 7 Quality tools, Mistake proofing etc. </t>
  </si>
  <si>
    <t xml:space="preserve">For support services and Administration </t>
  </si>
  <si>
    <t xml:space="preserve">SOP covers all key processes support and administrative processes adequately </t>
  </si>
  <si>
    <t xml:space="preserve">No. of training conducted for Healthcare worker at outreach</t>
  </si>
  <si>
    <t xml:space="preserve">No. of visits to Health sub centre/ VHND by MO</t>
  </si>
  <si>
    <t xml:space="preserve">No. of visits to Health sub centre/ VHND by LHV</t>
  </si>
  <si>
    <t xml:space="preserve">Stock out percent of supplies for RMNCHA </t>
  </si>
  <si>
    <t xml:space="preserve">Non availability of nursing days</t>
  </si>
  <si>
    <t xml:space="preserve">Non availability of doctor days</t>
  </si>
  <si>
    <t xml:space="preserve">Non availability of support services</t>
  </si>
  <si>
    <t xml:space="preserve">No. of needle stick injuries reported during month</t>
  </si>
  <si>
    <t xml:space="preserve">Monthly consumption of bleeching powder/ hypochloride solution</t>
  </si>
  <si>
    <t xml:space="preserve">Staff Satisfaction Score </t>
  </si>
  <si>
    <t xml:space="preserve">General Admin. Score Card </t>
  </si>
  <si>
    <t xml:space="preserve">General Admin.  Score</t>
  </si>
</sst>
</file>

<file path=xl/styles.xml><?xml version="1.0" encoding="utf-8"?>
<styleSheet xmlns="http://schemas.openxmlformats.org/spreadsheetml/2006/main">
  <numFmts count="2">
    <numFmt numFmtId="164" formatCode="General"/>
    <numFmt numFmtId="165" formatCode="0%"/>
  </numFmts>
  <fonts count="33">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4"/>
      <color rgb="FF000000"/>
      <name val="Calibri"/>
      <family val="2"/>
      <charset val="1"/>
    </font>
    <font>
      <b val="true"/>
      <sz val="11"/>
      <color rgb="FF000000"/>
      <name val="Calibri"/>
      <family val="2"/>
      <charset val="1"/>
    </font>
    <font>
      <b val="true"/>
      <sz val="11"/>
      <color rgb="FFFFFFFF"/>
      <name val="Calibri"/>
      <family val="2"/>
      <charset val="1"/>
    </font>
    <font>
      <b val="true"/>
      <sz val="14"/>
      <color rgb="FFFFFFFF"/>
      <name val="Calibri"/>
      <family val="2"/>
      <charset val="1"/>
    </font>
    <font>
      <b val="true"/>
      <sz val="12"/>
      <color rgb="FF000000"/>
      <name val="Calibri"/>
      <family val="2"/>
      <charset val="1"/>
    </font>
    <font>
      <sz val="12"/>
      <color rgb="FF000000"/>
      <name val="Calibri"/>
      <family val="2"/>
      <charset val="1"/>
    </font>
    <font>
      <sz val="11"/>
      <name val="Calibri"/>
      <family val="2"/>
      <charset val="1"/>
    </font>
    <font>
      <sz val="12"/>
      <name val="Calibri"/>
      <family val="2"/>
      <charset val="1"/>
    </font>
    <font>
      <sz val="11"/>
      <color rgb="FFFF0000"/>
      <name val="Calibri"/>
      <family val="2"/>
      <charset val="1"/>
    </font>
    <font>
      <b val="true"/>
      <u val="single"/>
      <sz val="11"/>
      <color rgb="FF00B050"/>
      <name val="Calibri"/>
      <family val="2"/>
      <charset val="1"/>
    </font>
    <font>
      <b val="true"/>
      <sz val="36"/>
      <color rgb="FFFFFFFF"/>
      <name val="Calibri"/>
      <family val="2"/>
      <charset val="1"/>
    </font>
    <font>
      <b val="true"/>
      <sz val="24"/>
      <color rgb="FFFFFFFF"/>
      <name val="Calibri"/>
      <family val="2"/>
      <charset val="1"/>
    </font>
    <font>
      <b val="true"/>
      <sz val="24"/>
      <color rgb="FF000000"/>
      <name val="Calibri"/>
      <family val="2"/>
      <charset val="1"/>
    </font>
    <font>
      <b val="true"/>
      <sz val="36"/>
      <name val="Calibri"/>
      <family val="2"/>
      <charset val="1"/>
    </font>
    <font>
      <sz val="20"/>
      <color rgb="FFFFFFFF"/>
      <name val="Calibri"/>
      <family val="2"/>
      <charset val="1"/>
    </font>
    <font>
      <b val="true"/>
      <sz val="20"/>
      <color rgb="FF000000"/>
      <name val="Calibri"/>
      <family val="2"/>
      <charset val="1"/>
    </font>
    <font>
      <sz val="16"/>
      <color rgb="FF000000"/>
      <name val="Calibri"/>
      <family val="2"/>
      <charset val="1"/>
    </font>
    <font>
      <b val="true"/>
      <sz val="11"/>
      <name val="Calibri"/>
      <family val="2"/>
      <charset val="1"/>
    </font>
    <font>
      <vertAlign val="superscript"/>
      <sz val="11"/>
      <color rgb="FF000000"/>
      <name val="Calibri"/>
      <family val="2"/>
      <charset val="1"/>
    </font>
    <font>
      <b val="true"/>
      <u val="single"/>
      <sz val="12"/>
      <color rgb="FF00B050"/>
      <name val="Calibri"/>
      <family val="2"/>
      <charset val="1"/>
    </font>
    <font>
      <sz val="11"/>
      <name val="Arial Unicode MS"/>
      <family val="2"/>
      <charset val="1"/>
    </font>
    <font>
      <u val="single"/>
      <sz val="11"/>
      <color rgb="FF000000"/>
      <name val="Calibri"/>
      <family val="2"/>
      <charset val="1"/>
    </font>
    <font>
      <b val="true"/>
      <strike val="true"/>
      <u val="single"/>
      <sz val="11"/>
      <color rgb="FF00B050"/>
      <name val="Calibri"/>
      <family val="2"/>
      <charset val="1"/>
    </font>
    <font>
      <sz val="11"/>
      <color rgb="FF7030A0"/>
      <name val="Calibri"/>
      <family val="2"/>
      <charset val="1"/>
    </font>
    <font>
      <b val="true"/>
      <u val="single"/>
      <sz val="11"/>
      <color rgb="FFFFFFFF"/>
      <name val="Calibri"/>
      <family val="2"/>
      <charset val="1"/>
    </font>
    <font>
      <sz val="14"/>
      <color rgb="FF000000"/>
      <name val="Calibri"/>
      <family val="2"/>
      <charset val="1"/>
    </font>
    <font>
      <sz val="7"/>
      <color rgb="FF000000"/>
      <name val="Times New Roman"/>
      <family val="1"/>
      <charset val="1"/>
    </font>
    <font>
      <b val="true"/>
      <sz val="12"/>
      <name val="Calibri"/>
      <family val="2"/>
      <charset val="1"/>
    </font>
  </fonts>
  <fills count="11">
    <fill>
      <patternFill patternType="none"/>
    </fill>
    <fill>
      <patternFill patternType="gray125"/>
    </fill>
    <fill>
      <patternFill patternType="solid">
        <fgColor rgb="FF558ED5"/>
        <bgColor rgb="FF808080"/>
      </patternFill>
    </fill>
    <fill>
      <patternFill patternType="solid">
        <fgColor rgb="FF808080"/>
        <bgColor rgb="FF969696"/>
      </patternFill>
    </fill>
    <fill>
      <patternFill patternType="solid">
        <fgColor rgb="FFFFFF00"/>
        <bgColor rgb="FFFFFF00"/>
      </patternFill>
    </fill>
    <fill>
      <patternFill patternType="solid">
        <fgColor rgb="FFFF6600"/>
        <bgColor rgb="FFE46C0A"/>
      </patternFill>
    </fill>
    <fill>
      <patternFill patternType="solid">
        <fgColor rgb="FFFFFFFF"/>
        <bgColor rgb="FFFFFFCC"/>
      </patternFill>
    </fill>
    <fill>
      <patternFill patternType="solid">
        <fgColor rgb="FFFF0000"/>
        <bgColor rgb="FF993300"/>
      </patternFill>
    </fill>
    <fill>
      <patternFill patternType="solid">
        <fgColor rgb="FF0070C0"/>
        <bgColor rgb="FF008080"/>
      </patternFill>
    </fill>
    <fill>
      <patternFill patternType="solid">
        <fgColor rgb="FF92D050"/>
        <bgColor rgb="FFC0C0C0"/>
      </patternFill>
    </fill>
    <fill>
      <patternFill patternType="solid">
        <fgColor rgb="FFE46C0A"/>
        <bgColor rgb="FFFF6600"/>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right style="thin"/>
      <top/>
      <bottom style="thin"/>
      <diagonal/>
    </border>
    <border diagonalUp="false" diagonalDown="false">
      <left/>
      <right style="medium"/>
      <top/>
      <bottom style="medium"/>
      <diagonal/>
    </border>
    <border diagonalUp="false" diagonalDown="false">
      <left/>
      <right style="thin"/>
      <top style="thin"/>
      <bottom/>
      <diagonal/>
    </border>
    <border diagonalUp="false" diagonalDown="false">
      <left/>
      <right/>
      <top/>
      <bottom style="thin"/>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2" borderId="1" xfId="0" applyFont="true" applyBorder="true" applyAlignment="true" applyProtection="false">
      <alignment horizontal="general" vertical="top" textRotation="0" wrapText="false" indent="0" shrinkToFit="false"/>
      <protection locked="true" hidden="false"/>
    </xf>
    <xf numFmtId="164" fontId="8" fillId="3" borderId="1" xfId="0" applyFont="true" applyBorder="true" applyAlignment="true" applyProtection="false">
      <alignment horizontal="center" vertical="top" textRotation="0" wrapText="false" indent="0" shrinkToFit="false"/>
      <protection locked="true" hidden="false"/>
    </xf>
    <xf numFmtId="164" fontId="9" fillId="4" borderId="1" xfId="0" applyFont="true" applyBorder="true" applyAlignment="true" applyProtection="false">
      <alignment horizontal="center"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7" fillId="5"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0" fillId="6" borderId="1"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11" fillId="0" borderId="5" xfId="0" applyFont="tru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4" fontId="11" fillId="0"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false" indent="0" shrinkToFit="false"/>
      <protection locked="true" hidden="false"/>
    </xf>
    <xf numFmtId="164" fontId="7" fillId="7" borderId="1" xfId="0" applyFont="true" applyBorder="true" applyAlignment="true" applyProtection="false">
      <alignment horizontal="general" vertical="top" textRotation="0" wrapText="false" indent="0" shrinkToFit="false"/>
      <protection locked="true" hidden="false"/>
    </xf>
    <xf numFmtId="164" fontId="0" fillId="6"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7" fillId="2" borderId="5" xfId="0" applyFont="true" applyBorder="true" applyAlignment="true" applyProtection="false">
      <alignment horizontal="general" vertical="top" textRotation="0" wrapText="fals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2" fillId="6"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12" fillId="0" borderId="6"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center"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3" xfId="0" applyFont="true" applyBorder="true" applyAlignment="true" applyProtection="false">
      <alignment horizontal="center" vertical="top" textRotation="0" wrapText="false" indent="0" shrinkToFit="false"/>
      <protection locked="true" hidden="false"/>
    </xf>
    <xf numFmtId="164" fontId="11" fillId="0" borderId="3" xfId="0" applyFont="true" applyBorder="true" applyAlignment="true" applyProtection="false">
      <alignment horizontal="left" vertical="top" textRotation="0" wrapText="false" indent="0" shrinkToFit="false"/>
      <protection locked="true" hidden="false"/>
    </xf>
    <xf numFmtId="164" fontId="11" fillId="0" borderId="3"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1" fillId="6" borderId="1" xfId="0" applyFont="true" applyBorder="true" applyAlignment="true" applyProtection="false">
      <alignment horizontal="general" vertical="top" textRotation="0" wrapText="true" indent="0" shrinkToFit="false"/>
      <protection locked="true" hidden="false"/>
    </xf>
    <xf numFmtId="164" fontId="11" fillId="6"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false" indent="0" shrinkToFit="false"/>
      <protection locked="true" hidden="false"/>
    </xf>
    <xf numFmtId="164" fontId="0" fillId="0" borderId="4" xfId="0" applyFont="false" applyBorder="true" applyAlignment="true" applyProtection="false">
      <alignment horizontal="center"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center" vertical="top" textRotation="0" wrapText="false" indent="0" shrinkToFit="false"/>
      <protection locked="true" hidden="false"/>
    </xf>
    <xf numFmtId="164" fontId="0" fillId="0" borderId="6"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11" fillId="0" borderId="8"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center" vertical="top" textRotation="0" wrapText="false" indent="0" shrinkToFit="false"/>
      <protection locked="true" hidden="false"/>
    </xf>
    <xf numFmtId="164" fontId="11" fillId="0" borderId="6" xfId="0" applyFont="true" applyBorder="true" applyAlignment="true" applyProtection="false">
      <alignment horizontal="left" vertical="top" textRotation="0" wrapText="true" indent="0" shrinkToFit="false"/>
      <protection locked="true" hidden="false"/>
    </xf>
    <xf numFmtId="164" fontId="11" fillId="0" borderId="6" xfId="0" applyFont="true" applyBorder="true" applyAlignment="true" applyProtection="false">
      <alignment horizontal="center" vertical="top" textRotation="0" wrapText="false" indent="0" shrinkToFit="false"/>
      <protection locked="true" hidden="false"/>
    </xf>
    <xf numFmtId="164" fontId="11" fillId="0" borderId="6" xfId="0" applyFont="true" applyBorder="true" applyAlignment="true" applyProtection="false">
      <alignment horizontal="general" vertical="top" textRotation="0" wrapText="false" indent="0" shrinkToFit="false"/>
      <protection locked="true" hidden="false"/>
    </xf>
    <xf numFmtId="164" fontId="0" fillId="6" borderId="7" xfId="0" applyFont="true" applyBorder="true" applyAlignment="true" applyProtection="false">
      <alignment horizontal="general" vertical="top"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15" fillId="8" borderId="1" xfId="0" applyFont="true" applyBorder="true" applyAlignment="true" applyProtection="false">
      <alignment horizontal="center" vertical="top" textRotation="0" wrapText="true" indent="0" shrinkToFit="false"/>
      <protection locked="true" hidden="false"/>
    </xf>
    <xf numFmtId="164" fontId="16" fillId="8" borderId="5" xfId="0" applyFont="true" applyBorder="true" applyAlignment="true" applyProtection="false">
      <alignment horizontal="general" vertical="top" textRotation="0" wrapText="true" indent="0" shrinkToFit="false"/>
      <protection locked="true" hidden="false"/>
    </xf>
    <xf numFmtId="164" fontId="17" fillId="0" borderId="5" xfId="0" applyFont="true" applyBorder="true" applyAlignment="true" applyProtection="false">
      <alignment horizontal="general" vertical="top" textRotation="0" wrapText="true" indent="0" shrinkToFit="false"/>
      <protection locked="true" hidden="false"/>
    </xf>
    <xf numFmtId="164" fontId="18" fillId="4" borderId="1" xfId="0" applyFont="true" applyBorder="true" applyAlignment="true" applyProtection="false">
      <alignment horizontal="center" vertical="center" textRotation="0" wrapText="true" indent="0" shrinkToFit="false"/>
      <protection locked="true" hidden="false"/>
    </xf>
    <xf numFmtId="164" fontId="19" fillId="8" borderId="5" xfId="0" applyFont="true" applyBorder="true" applyAlignment="true" applyProtection="false">
      <alignment horizontal="general" vertical="top" textRotation="0" wrapText="true" indent="0" shrinkToFit="false"/>
      <protection locked="true" hidden="false"/>
    </xf>
    <xf numFmtId="164" fontId="20" fillId="0" borderId="3" xfId="0" applyFont="true" applyBorder="true" applyAlignment="true" applyProtection="false">
      <alignment horizontal="center" vertical="top" textRotation="0" wrapText="true" indent="0" shrinkToFit="false"/>
      <protection locked="true" hidden="false"/>
    </xf>
    <xf numFmtId="164" fontId="7" fillId="8" borderId="1" xfId="0" applyFont="true" applyBorder="true" applyAlignment="true" applyProtection="false">
      <alignment horizontal="left" vertical="top" textRotation="0" wrapText="true" indent="0" shrinkToFit="false"/>
      <protection locked="true" hidden="false"/>
    </xf>
    <xf numFmtId="164" fontId="21"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8" borderId="4" xfId="0" applyFont="true" applyBorder="true" applyAlignment="true" applyProtection="false">
      <alignment horizontal="left" vertical="top" textRotation="0" wrapText="true" indent="0" shrinkToFit="false"/>
      <protection locked="true" hidden="false"/>
    </xf>
    <xf numFmtId="164" fontId="21" fillId="0" borderId="4" xfId="0" applyFont="true" applyBorder="true" applyAlignment="true" applyProtection="false">
      <alignment horizontal="left" vertical="top"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true" applyAlignment="true" applyProtection="false">
      <alignment horizontal="center" vertical="top"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22" fillId="0" borderId="1" xfId="0" applyFont="true" applyBorder="true" applyAlignment="true" applyProtection="false">
      <alignment horizontal="center" vertical="top" textRotation="0" wrapText="true" indent="0" shrinkToFit="false"/>
      <protection locked="true" hidden="false"/>
    </xf>
    <xf numFmtId="164" fontId="7" fillId="2" borderId="1" xfId="0" applyFont="true" applyBorder="true" applyAlignment="true" applyProtection="false">
      <alignment horizontal="general" vertical="top" textRotation="0" wrapText="true" indent="0" shrinkToFit="false"/>
      <protection locked="true" hidden="false"/>
    </xf>
    <xf numFmtId="164" fontId="8" fillId="3" borderId="1" xfId="0" applyFont="true" applyBorder="true" applyAlignment="true" applyProtection="false">
      <alignment horizontal="center"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true" indent="0" shrinkToFit="false"/>
      <protection locked="true" hidden="false"/>
    </xf>
    <xf numFmtId="164" fontId="7" fillId="5" borderId="1" xfId="0" applyFont="true" applyBorder="true" applyAlignment="true" applyProtection="false">
      <alignment horizontal="general" vertical="top" textRotation="0" wrapText="true" indent="0" shrinkToFit="false"/>
      <protection locked="true" hidden="false"/>
    </xf>
    <xf numFmtId="164" fontId="7" fillId="5" borderId="4" xfId="0" applyFont="true" applyBorder="true" applyAlignment="true" applyProtection="false">
      <alignment horizontal="general" vertical="top" textRotation="0" wrapText="true" indent="0" shrinkToFit="false"/>
      <protection locked="true" hidden="false"/>
    </xf>
    <xf numFmtId="164" fontId="10" fillId="0" borderId="4" xfId="0" applyFont="true" applyBorder="true" applyAlignment="true" applyProtection="false">
      <alignment horizontal="general" vertical="top" textRotation="0" wrapText="true" indent="0" shrinkToFit="false"/>
      <protection locked="true" hidden="false"/>
    </xf>
    <xf numFmtId="164" fontId="7" fillId="7" borderId="6" xfId="0" applyFont="true" applyBorder="true" applyAlignment="true" applyProtection="false">
      <alignment horizontal="general" vertical="top" textRotation="0" wrapText="true" indent="0" shrinkToFit="false"/>
      <protection locked="true" hidden="false"/>
    </xf>
    <xf numFmtId="164" fontId="9" fillId="4" borderId="6" xfId="0" applyFont="true" applyBorder="true" applyAlignment="true" applyProtection="false">
      <alignment horizontal="center" vertical="top" textRotation="0" wrapText="true" indent="0" shrinkToFit="false"/>
      <protection locked="true" hidden="false"/>
    </xf>
    <xf numFmtId="164" fontId="11" fillId="0" borderId="9"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4" fontId="0" fillId="6" borderId="5" xfId="0" applyFont="true" applyBorder="true" applyAlignment="true" applyProtection="false">
      <alignment horizontal="general" vertical="top" textRotation="0" wrapText="true" indent="0" shrinkToFit="false"/>
      <protection locked="true" hidden="false"/>
    </xf>
    <xf numFmtId="164" fontId="0" fillId="6" borderId="1" xfId="0" applyFont="false" applyBorder="true" applyAlignment="true" applyProtection="false">
      <alignment horizontal="center" vertical="top" textRotation="0" wrapText="false" indent="0" shrinkToFit="false"/>
      <protection locked="true" hidden="false"/>
    </xf>
    <xf numFmtId="164" fontId="11" fillId="6" borderId="1" xfId="0" applyFont="true" applyBorder="true" applyAlignment="true" applyProtection="false">
      <alignment horizontal="left" vertical="top" textRotation="0" wrapText="false" indent="0" shrinkToFit="false"/>
      <protection locked="true" hidden="false"/>
    </xf>
    <xf numFmtId="164" fontId="0" fillId="6" borderId="1" xfId="0" applyFont="false" applyBorder="true" applyAlignment="true" applyProtection="false">
      <alignment horizontal="general" vertical="top" textRotation="0" wrapText="false" indent="0" shrinkToFit="false"/>
      <protection locked="true" hidden="false"/>
    </xf>
    <xf numFmtId="164" fontId="4"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11" fillId="0" borderId="3" xfId="0" applyFont="true" applyBorder="true" applyAlignment="true" applyProtection="false">
      <alignment horizontal="general" vertical="top" textRotation="0" wrapText="true" indent="0" shrinkToFit="false"/>
      <protection locked="true" hidden="false"/>
    </xf>
    <xf numFmtId="164" fontId="12" fillId="0" borderId="3" xfId="0" applyFont="true" applyBorder="true" applyAlignment="true" applyProtection="false">
      <alignment horizontal="left" vertical="top" textRotation="0" wrapText="true" indent="0" shrinkToFit="false"/>
      <protection locked="true" hidden="false"/>
    </xf>
    <xf numFmtId="164" fontId="11" fillId="0" borderId="4" xfId="0" applyFont="true" applyBorder="true" applyAlignment="true" applyProtection="false">
      <alignment horizontal="general" vertical="top" textRotation="0" wrapText="true" indent="0" shrinkToFit="false"/>
      <protection locked="true" hidden="false"/>
    </xf>
    <xf numFmtId="164" fontId="11" fillId="0" borderId="4" xfId="0" applyFont="tru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22" fillId="6" borderId="1" xfId="0" applyFont="true" applyBorder="true" applyAlignment="true" applyProtection="false">
      <alignment horizontal="center" vertical="top" textRotation="0" wrapText="true" indent="0" shrinkToFit="false"/>
      <protection locked="true" hidden="false"/>
    </xf>
    <xf numFmtId="164" fontId="11" fillId="0" borderId="1" xfId="0" applyFont="true" applyBorder="true" applyAlignment="true" applyProtection="false">
      <alignment horizontal="center" vertical="top" textRotation="0" wrapText="true" indent="0" shrinkToFit="false"/>
      <protection locked="true" hidden="false"/>
    </xf>
    <xf numFmtId="164" fontId="12" fillId="6" borderId="0" xfId="0" applyFont="true" applyBorder="true" applyAlignment="true" applyProtection="false">
      <alignment horizontal="left" vertical="top" textRotation="0" wrapText="true" indent="0" shrinkToFit="false"/>
      <protection locked="true" hidden="false"/>
    </xf>
    <xf numFmtId="164" fontId="11" fillId="6" borderId="1" xfId="0" applyFont="true" applyBorder="true" applyAlignment="true" applyProtection="false">
      <alignment horizontal="center" vertical="top" textRotation="0" wrapText="false" indent="0" shrinkToFit="false"/>
      <protection locked="true" hidden="false"/>
    </xf>
    <xf numFmtId="164" fontId="11" fillId="0" borderId="7"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27" fillId="0" borderId="1"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center" vertical="top" textRotation="0" wrapText="true" indent="0" shrinkToFit="false"/>
      <protection locked="true" hidden="false"/>
    </xf>
    <xf numFmtId="164" fontId="11"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center" vertical="top" textRotation="0" wrapText="false" indent="0" shrinkToFit="false"/>
      <protection locked="true" hidden="false"/>
    </xf>
    <xf numFmtId="164" fontId="11" fillId="0" borderId="8" xfId="0" applyFont="true" applyBorder="true" applyAlignment="true" applyProtection="false">
      <alignment horizontal="left" vertical="top" textRotation="0" wrapText="false" indent="0" shrinkToFit="false"/>
      <protection locked="true" hidden="false"/>
    </xf>
    <xf numFmtId="165" fontId="11" fillId="0" borderId="1" xfId="19" applyFont="true" applyBorder="true" applyAlignment="true" applyProtection="true">
      <alignment horizontal="general" vertical="top" textRotation="0" wrapText="true" indent="0" shrinkToFit="false"/>
      <protection locked="true" hidden="false"/>
    </xf>
    <xf numFmtId="164" fontId="6" fillId="4" borderId="1" xfId="0" applyFont="true" applyBorder="true" applyAlignment="true" applyProtection="false">
      <alignment horizontal="center" vertical="top" textRotation="0" wrapText="true" indent="0" shrinkToFit="false"/>
      <protection locked="true" hidden="false"/>
    </xf>
    <xf numFmtId="164" fontId="11" fillId="0" borderId="6"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7" fillId="5" borderId="4" xfId="0" applyFont="true" applyBorder="true" applyAlignment="true" applyProtection="false">
      <alignment horizontal="general" vertical="top" textRotation="0" wrapText="false" indent="0" shrinkToFit="false"/>
      <protection locked="true" hidden="false"/>
    </xf>
    <xf numFmtId="164" fontId="9" fillId="4" borderId="6" xfId="0" applyFont="true" applyBorder="true" applyAlignment="true" applyProtection="false">
      <alignment horizontal="center" vertical="top" textRotation="0" wrapText="false" indent="0" shrinkToFit="false"/>
      <protection locked="true" hidden="false"/>
    </xf>
    <xf numFmtId="164" fontId="24" fillId="6"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right" vertical="top" textRotation="0" wrapText="false" indent="0" shrinkToFit="false"/>
      <protection locked="true" hidden="false"/>
    </xf>
    <xf numFmtId="164" fontId="28"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11" fillId="0" borderId="1" xfId="0" applyFont="true" applyBorder="true" applyAlignment="true" applyProtection="false">
      <alignment horizontal="right" vertical="top" textRotation="0" wrapText="false" indent="0" shrinkToFit="false"/>
      <protection locked="true" hidden="false"/>
    </xf>
    <xf numFmtId="164" fontId="0" fillId="6" borderId="1" xfId="0" applyFont="false" applyBorder="true" applyAlignment="true" applyProtection="false">
      <alignment horizontal="right" vertical="top" textRotation="0" wrapText="fals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11" fillId="0" borderId="4" xfId="0" applyFont="true" applyBorder="true" applyAlignment="true" applyProtection="false">
      <alignment horizontal="left" vertical="top" textRotation="0" wrapText="true" indent="0" shrinkToFit="false"/>
      <protection locked="true" hidden="false"/>
    </xf>
    <xf numFmtId="164" fontId="0" fillId="6" borderId="0" xfId="0" applyFont="true" applyBorder="false" applyAlignment="true" applyProtection="false">
      <alignment horizontal="general" vertical="top" textRotation="0" wrapText="tru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7" fillId="2" borderId="6"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11" fillId="6" borderId="1" xfId="0" applyFont="tru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7" fillId="5" borderId="6"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6" fillId="0" borderId="1" xfId="0" applyFont="true" applyBorder="true" applyAlignment="true" applyProtection="false">
      <alignment horizontal="right" vertical="top" textRotation="0" wrapText="true" indent="0" shrinkToFit="false"/>
      <protection locked="true" hidden="false"/>
    </xf>
    <xf numFmtId="164" fontId="11" fillId="0" borderId="1" xfId="0" applyFont="true" applyBorder="true" applyAlignment="true" applyProtection="false">
      <alignment horizontal="right" vertical="top" textRotation="0" wrapText="tru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1" fillId="0" borderId="6" xfId="0" applyFont="true" applyBorder="true" applyAlignment="true" applyProtection="false">
      <alignment horizontal="right" vertical="top" textRotation="0" wrapText="false" indent="0" shrinkToFit="false"/>
      <protection locked="true" hidden="false"/>
    </xf>
    <xf numFmtId="164" fontId="0" fillId="9" borderId="1" xfId="0" applyFont="true" applyBorder="true" applyAlignment="true" applyProtection="false">
      <alignment horizontal="general" vertical="top" textRotation="0" wrapText="true" indent="0" shrinkToFit="false"/>
      <protection locked="true" hidden="false"/>
    </xf>
    <xf numFmtId="164" fontId="8" fillId="3" borderId="5" xfId="0" applyFont="true" applyBorder="true" applyAlignment="true" applyProtection="false">
      <alignment horizontal="general" vertical="top" textRotation="0" wrapText="false" indent="0" shrinkToFit="false"/>
      <protection locked="true" hidden="false"/>
    </xf>
    <xf numFmtId="164" fontId="8" fillId="3" borderId="2" xfId="0" applyFont="true" applyBorder="true" applyAlignment="true" applyProtection="false">
      <alignment horizontal="general" vertical="top" textRotation="0" wrapText="false" indent="0" shrinkToFit="false"/>
      <protection locked="true" hidden="false"/>
    </xf>
    <xf numFmtId="164" fontId="8" fillId="3" borderId="3" xfId="0" applyFont="true" applyBorder="true" applyAlignment="true" applyProtection="false">
      <alignment horizontal="general" vertical="top" textRotation="0" wrapText="false" indent="0" shrinkToFit="false"/>
      <protection locked="true" hidden="false"/>
    </xf>
    <xf numFmtId="164" fontId="9" fillId="4" borderId="5" xfId="0" applyFont="true" applyBorder="true" applyAlignment="true" applyProtection="false">
      <alignment horizontal="general" vertical="top" textRotation="0" wrapText="false" indent="0" shrinkToFit="false"/>
      <protection locked="true" hidden="false"/>
    </xf>
    <xf numFmtId="164" fontId="9" fillId="4" borderId="2" xfId="0" applyFont="true" applyBorder="true" applyAlignment="true" applyProtection="false">
      <alignment horizontal="general" vertical="top" textRotation="0" wrapText="false" indent="0" shrinkToFit="false"/>
      <protection locked="true" hidden="false"/>
    </xf>
    <xf numFmtId="164" fontId="9" fillId="4" borderId="3"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10" fillId="6" borderId="5" xfId="0" applyFont="true" applyBorder="true" applyAlignment="true" applyProtection="false">
      <alignment horizontal="general" vertical="top" textRotation="0" wrapText="true" indent="0" shrinkToFit="false"/>
      <protection locked="true" hidden="false"/>
    </xf>
    <xf numFmtId="164" fontId="29" fillId="0" borderId="7" xfId="0" applyFont="true" applyBorder="true" applyAlignment="true" applyProtection="false">
      <alignment horizontal="general" vertical="top" textRotation="0" wrapText="true" indent="0" shrinkToFit="false"/>
      <protection locked="true" hidden="false"/>
    </xf>
    <xf numFmtId="164" fontId="12" fillId="6" borderId="5" xfId="0" applyFont="true" applyBorder="true" applyAlignment="true" applyProtection="false">
      <alignment horizontal="general" vertical="top" textRotation="0" wrapText="tru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10" fillId="6" borderId="5" xfId="0" applyFont="true" applyBorder="true" applyAlignment="true" applyProtection="false">
      <alignment horizontal="left" vertical="top" textRotation="0" wrapText="true" indent="0" shrinkToFit="false"/>
      <protection locked="true" hidden="false"/>
    </xf>
    <xf numFmtId="164" fontId="0" fillId="6" borderId="6" xfId="0" applyFont="true" applyBorder="true" applyAlignment="true" applyProtection="false">
      <alignment horizontal="general"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general" vertical="top" textRotation="0" wrapText="true" indent="0" shrinkToFit="false"/>
      <protection locked="true" hidden="false"/>
    </xf>
    <xf numFmtId="164" fontId="7" fillId="5" borderId="5" xfId="0" applyFont="true" applyBorder="true" applyAlignment="true" applyProtection="false">
      <alignment horizontal="general" vertical="top" textRotation="0" wrapText="true" indent="0" shrinkToFit="false"/>
      <protection locked="true" hidden="false"/>
    </xf>
    <xf numFmtId="164" fontId="13" fillId="6" borderId="1" xfId="0" applyFont="true" applyBorder="true" applyAlignment="true" applyProtection="false">
      <alignment horizontal="general" vertical="top" textRotation="0" wrapText="true" indent="0" shrinkToFit="false"/>
      <protection locked="true" hidden="false"/>
    </xf>
    <xf numFmtId="164" fontId="6" fillId="4" borderId="5" xfId="0" applyFont="true" applyBorder="true" applyAlignment="true" applyProtection="false">
      <alignment horizontal="general" vertical="top" textRotation="0" wrapText="false" indent="0" shrinkToFit="false"/>
      <protection locked="true" hidden="false"/>
    </xf>
    <xf numFmtId="164" fontId="6" fillId="4" borderId="2" xfId="0" applyFont="true" applyBorder="true" applyAlignment="true" applyProtection="false">
      <alignment horizontal="general" vertical="top" textRotation="0" wrapText="false" indent="0" shrinkToFit="false"/>
      <protection locked="true" hidden="false"/>
    </xf>
    <xf numFmtId="164" fontId="6" fillId="4" borderId="3" xfId="0" applyFont="true" applyBorder="tru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4" fillId="6" borderId="0" xfId="0" applyFont="true" applyBorder="false" applyAlignment="true" applyProtection="false">
      <alignment horizontal="center"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true" applyProtection="false">
      <alignment horizontal="center" vertical="top" textRotation="0" wrapText="false" indent="0" shrinkToFit="false"/>
      <protection locked="true" hidden="false"/>
    </xf>
    <xf numFmtId="164" fontId="4" fillId="6"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7" fillId="7"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10" fillId="6"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31" fillId="0" borderId="1" xfId="0" applyFont="true" applyBorder="true" applyAlignment="true" applyProtection="false">
      <alignment horizontal="general" vertical="top" textRotation="0" wrapText="true" indent="0" shrinkToFit="false"/>
      <protection locked="true" hidden="false"/>
    </xf>
    <xf numFmtId="164" fontId="11" fillId="0" borderId="13"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fals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4" fontId="9" fillId="4" borderId="4" xfId="0" applyFont="true" applyBorder="true" applyAlignment="true" applyProtection="false">
      <alignment horizontal="center" vertical="top" textRotation="0" wrapText="true" indent="0" shrinkToFit="false"/>
      <protection locked="true" hidden="false"/>
    </xf>
    <xf numFmtId="164" fontId="7" fillId="10"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E46C0A"/>
      <rgbColor rgb="FFFF6600"/>
      <rgbColor rgb="FF558ED5"/>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32"/>
  <sheetViews>
    <sheetView windowProtection="false" showFormulas="false" showGridLines="true" showRowColHeaders="true" showZeros="true" rightToLeft="false" tabSelected="false" showOutlineSymbols="true" defaultGridColor="true" view="pageBreakPreview" topLeftCell="A24" colorId="64" zoomScale="90" zoomScaleNormal="91" zoomScalePageLayoutView="90" workbookViewId="0">
      <selection pane="topLeft" activeCell="B56" activeCellId="0" sqref="B56"/>
    </sheetView>
  </sheetViews>
  <sheetFormatPr defaultRowHeight="15"/>
  <cols>
    <col collapsed="false" hidden="false" max="1" min="1" style="0" width="14.6071428571429"/>
    <col collapsed="false" hidden="false" max="2" min="2" style="1" width="32.1632653061224"/>
    <col collapsed="false" hidden="false" max="3" min="3" style="1" width="30.3928571428571"/>
    <col collapsed="false" hidden="false" max="4" min="4" style="2" width="14.1377551020408"/>
    <col collapsed="false" hidden="false" max="5" min="5" style="0" width="16.0204081632653"/>
    <col collapsed="false" hidden="false" max="6" min="6" style="1" width="32.515306122449"/>
    <col collapsed="false" hidden="false" max="7" min="7" style="0" width="29.9234693877551"/>
    <col collapsed="false" hidden="false" max="9" min="8" style="3" width="8.48469387755102"/>
    <col collapsed="false" hidden="false" max="1025" min="10" style="0" width="8.48469387755102"/>
  </cols>
  <sheetData>
    <row r="1" customFormat="false" ht="18.75" hidden="false" customHeight="false" outlineLevel="0" collapsed="false">
      <c r="A1" s="4" t="s">
        <v>0</v>
      </c>
      <c r="B1" s="4"/>
      <c r="C1" s="4"/>
      <c r="D1" s="4"/>
      <c r="E1" s="4"/>
      <c r="F1" s="4"/>
      <c r="G1" s="4"/>
      <c r="H1" s="5"/>
      <c r="I1" s="6"/>
      <c r="J1" s="7"/>
      <c r="K1" s="7"/>
    </row>
    <row r="2" customFormat="false" ht="18.75" hidden="false" customHeight="false" outlineLevel="0" collapsed="false">
      <c r="A2" s="4" t="s">
        <v>1</v>
      </c>
      <c r="B2" s="4"/>
      <c r="C2" s="4"/>
      <c r="D2" s="4"/>
      <c r="E2" s="4"/>
      <c r="F2" s="4"/>
      <c r="G2" s="4"/>
      <c r="H2" s="5"/>
      <c r="I2" s="6"/>
      <c r="J2" s="7"/>
      <c r="K2" s="7"/>
    </row>
    <row r="3" customFormat="false" ht="30" hidden="false" customHeight="false" outlineLevel="0" collapsed="false">
      <c r="A3" s="8" t="s">
        <v>2</v>
      </c>
      <c r="B3" s="8" t="s">
        <v>3</v>
      </c>
      <c r="C3" s="9" t="s">
        <v>4</v>
      </c>
      <c r="D3" s="9" t="s">
        <v>5</v>
      </c>
      <c r="E3" s="9" t="s">
        <v>6</v>
      </c>
      <c r="F3" s="9" t="s">
        <v>7</v>
      </c>
      <c r="G3" s="10" t="s">
        <v>8</v>
      </c>
      <c r="H3" s="5"/>
      <c r="I3" s="6"/>
      <c r="J3" s="7"/>
      <c r="K3" s="7"/>
    </row>
    <row r="4" customFormat="false" ht="18.75" hidden="false" customHeight="false" outlineLevel="0" collapsed="false">
      <c r="A4" s="11"/>
      <c r="B4" s="12" t="s">
        <v>9</v>
      </c>
      <c r="C4" s="12"/>
      <c r="D4" s="12"/>
      <c r="E4" s="12"/>
      <c r="F4" s="12"/>
      <c r="G4" s="12"/>
      <c r="H4" s="5" t="n">
        <f aca="false">H5+H16+H32</f>
        <v>26</v>
      </c>
      <c r="I4" s="6" t="n">
        <f aca="false">I5+I16+I32</f>
        <v>52</v>
      </c>
      <c r="J4" s="7"/>
      <c r="K4" s="7"/>
    </row>
    <row r="5" customFormat="false" ht="15.75" hidden="false" customHeight="false" outlineLevel="0" collapsed="false">
      <c r="A5" s="11" t="s">
        <v>10</v>
      </c>
      <c r="B5" s="13" t="s">
        <v>11</v>
      </c>
      <c r="C5" s="13"/>
      <c r="D5" s="13"/>
      <c r="E5" s="13"/>
      <c r="F5" s="13"/>
      <c r="G5" s="13"/>
      <c r="H5" s="5" t="n">
        <f aca="false">SUM(D6:D15)</f>
        <v>9</v>
      </c>
      <c r="I5" s="6" t="n">
        <f aca="false">COUNT(D6:D15) *2</f>
        <v>18</v>
      </c>
      <c r="J5" s="7"/>
      <c r="K5" s="7"/>
    </row>
    <row r="6" customFormat="false" ht="45" hidden="false" customHeight="false" outlineLevel="0" collapsed="false">
      <c r="A6" s="11" t="s">
        <v>12</v>
      </c>
      <c r="B6" s="14" t="s">
        <v>13</v>
      </c>
      <c r="C6" s="15" t="s">
        <v>14</v>
      </c>
      <c r="D6" s="16" t="n">
        <v>1</v>
      </c>
      <c r="E6" s="17" t="s">
        <v>15</v>
      </c>
      <c r="F6" s="15" t="s">
        <v>16</v>
      </c>
      <c r="G6" s="17"/>
      <c r="H6" s="5"/>
      <c r="I6" s="6"/>
      <c r="J6" s="7"/>
      <c r="K6" s="7"/>
    </row>
    <row r="7" customFormat="false" ht="31.5" hidden="false" customHeight="false" outlineLevel="0" collapsed="false">
      <c r="A7" s="11" t="s">
        <v>17</v>
      </c>
      <c r="B7" s="14" t="s">
        <v>18</v>
      </c>
      <c r="C7" s="15" t="s">
        <v>19</v>
      </c>
      <c r="D7" s="16"/>
      <c r="E7" s="17" t="s">
        <v>15</v>
      </c>
      <c r="F7" s="15" t="s">
        <v>20</v>
      </c>
      <c r="G7" s="17"/>
      <c r="H7" s="5"/>
      <c r="I7" s="6"/>
      <c r="J7" s="7"/>
      <c r="K7" s="7"/>
    </row>
    <row r="8" customFormat="false" ht="30" hidden="false" customHeight="false" outlineLevel="0" collapsed="false">
      <c r="A8" s="11"/>
      <c r="B8" s="14"/>
      <c r="C8" s="18" t="s">
        <v>21</v>
      </c>
      <c r="D8" s="19" t="n">
        <v>1</v>
      </c>
      <c r="E8" s="17" t="s">
        <v>15</v>
      </c>
      <c r="F8" s="1" t="s">
        <v>22</v>
      </c>
      <c r="G8" s="20"/>
    </row>
    <row r="9" customFormat="false" ht="75" hidden="false" customHeight="false" outlineLevel="0" collapsed="false">
      <c r="A9" s="11"/>
      <c r="B9" s="14"/>
      <c r="C9" s="21" t="s">
        <v>23</v>
      </c>
      <c r="D9" s="16" t="n">
        <v>1</v>
      </c>
      <c r="E9" s="17" t="s">
        <v>15</v>
      </c>
      <c r="F9" s="21" t="s">
        <v>24</v>
      </c>
      <c r="G9" s="17"/>
      <c r="H9" s="5"/>
      <c r="I9" s="6"/>
      <c r="J9" s="7"/>
      <c r="K9" s="7"/>
    </row>
    <row r="10" customFormat="false" ht="45" hidden="false" customHeight="false" outlineLevel="0" collapsed="false">
      <c r="A10" s="11"/>
      <c r="B10" s="14"/>
      <c r="C10" s="15" t="s">
        <v>25</v>
      </c>
      <c r="D10" s="16" t="n">
        <v>1</v>
      </c>
      <c r="E10" s="17" t="s">
        <v>15</v>
      </c>
      <c r="F10" s="15" t="s">
        <v>26</v>
      </c>
      <c r="G10" s="17"/>
      <c r="H10" s="5"/>
      <c r="I10" s="6"/>
      <c r="J10" s="7"/>
      <c r="K10" s="7"/>
    </row>
    <row r="11" customFormat="false" ht="30" hidden="false" customHeight="false" outlineLevel="0" collapsed="false">
      <c r="A11" s="11"/>
      <c r="B11" s="14"/>
      <c r="C11" s="15" t="s">
        <v>27</v>
      </c>
      <c r="D11" s="16" t="n">
        <v>1</v>
      </c>
      <c r="E11" s="17" t="s">
        <v>15</v>
      </c>
      <c r="F11" s="15" t="s">
        <v>28</v>
      </c>
      <c r="G11" s="17"/>
      <c r="H11" s="5"/>
      <c r="I11" s="6"/>
      <c r="J11" s="7"/>
      <c r="K11" s="7"/>
    </row>
    <row r="12" customFormat="false" ht="45" hidden="false" customHeight="false" outlineLevel="0" collapsed="false">
      <c r="A12" s="11" t="s">
        <v>29</v>
      </c>
      <c r="B12" s="14" t="s">
        <v>30</v>
      </c>
      <c r="C12" s="15" t="s">
        <v>31</v>
      </c>
      <c r="D12" s="16" t="n">
        <v>1</v>
      </c>
      <c r="E12" s="17" t="s">
        <v>15</v>
      </c>
      <c r="F12" s="15" t="s">
        <v>32</v>
      </c>
      <c r="G12" s="17"/>
      <c r="H12" s="5"/>
      <c r="I12" s="6"/>
      <c r="J12" s="7"/>
      <c r="K12" s="7"/>
    </row>
    <row r="13" customFormat="false" ht="31.5" hidden="false" customHeight="false" outlineLevel="0" collapsed="false">
      <c r="A13" s="11" t="s">
        <v>33</v>
      </c>
      <c r="B13" s="14" t="s">
        <v>34</v>
      </c>
      <c r="C13" s="15" t="s">
        <v>35</v>
      </c>
      <c r="D13" s="16" t="n">
        <v>1</v>
      </c>
      <c r="E13" s="17" t="s">
        <v>36</v>
      </c>
      <c r="F13" s="15"/>
      <c r="G13" s="17"/>
      <c r="H13" s="5"/>
      <c r="I13" s="6"/>
      <c r="J13" s="7"/>
      <c r="K13" s="7"/>
    </row>
    <row r="14" customFormat="false" ht="45" hidden="false" customHeight="false" outlineLevel="0" collapsed="false">
      <c r="A14" s="11"/>
      <c r="B14" s="14"/>
      <c r="C14" s="15" t="s">
        <v>37</v>
      </c>
      <c r="D14" s="16" t="n">
        <v>1</v>
      </c>
      <c r="E14" s="17" t="s">
        <v>15</v>
      </c>
      <c r="F14" s="15" t="s">
        <v>38</v>
      </c>
      <c r="G14" s="17"/>
      <c r="H14" s="5"/>
      <c r="I14" s="6"/>
      <c r="J14" s="7"/>
      <c r="K14" s="7"/>
    </row>
    <row r="15" customFormat="false" ht="63" hidden="false" customHeight="false" outlineLevel="0" collapsed="false">
      <c r="A15" s="11" t="s">
        <v>39</v>
      </c>
      <c r="B15" s="22" t="s">
        <v>40</v>
      </c>
      <c r="C15" s="15" t="s">
        <v>41</v>
      </c>
      <c r="D15" s="16" t="n">
        <v>1</v>
      </c>
      <c r="E15" s="17" t="s">
        <v>15</v>
      </c>
      <c r="F15" s="15"/>
      <c r="G15" s="17"/>
      <c r="H15" s="5"/>
      <c r="I15" s="6"/>
      <c r="J15" s="7"/>
      <c r="K15" s="7"/>
    </row>
    <row r="16" customFormat="false" ht="15.75" hidden="false" customHeight="false" outlineLevel="0" collapsed="false">
      <c r="A16" s="11" t="s">
        <v>42</v>
      </c>
      <c r="B16" s="13" t="s">
        <v>43</v>
      </c>
      <c r="C16" s="13"/>
      <c r="D16" s="13"/>
      <c r="E16" s="13"/>
      <c r="F16" s="13"/>
      <c r="G16" s="13"/>
      <c r="H16" s="5" t="n">
        <f aca="false">SUM(D17:D31)</f>
        <v>15</v>
      </c>
      <c r="I16" s="6" t="n">
        <f aca="false">COUNT(D17:D31)*2</f>
        <v>30</v>
      </c>
      <c r="J16" s="7"/>
      <c r="K16" s="7"/>
    </row>
    <row r="17" customFormat="false" ht="31.5" hidden="false" customHeight="false" outlineLevel="0" collapsed="false">
      <c r="A17" s="11" t="s">
        <v>44</v>
      </c>
      <c r="B17" s="14" t="s">
        <v>45</v>
      </c>
      <c r="C17" s="15" t="s">
        <v>46</v>
      </c>
      <c r="D17" s="16" t="n">
        <v>1</v>
      </c>
      <c r="E17" s="17" t="s">
        <v>15</v>
      </c>
      <c r="F17" s="15" t="s">
        <v>47</v>
      </c>
      <c r="G17" s="17"/>
      <c r="H17" s="5"/>
      <c r="I17" s="6"/>
      <c r="J17" s="7"/>
      <c r="K17" s="7"/>
    </row>
    <row r="18" customFormat="false" ht="45" hidden="false" customHeight="false" outlineLevel="0" collapsed="false">
      <c r="A18" s="11"/>
      <c r="B18" s="14"/>
      <c r="C18" s="15" t="s">
        <v>48</v>
      </c>
      <c r="D18" s="16" t="n">
        <v>1</v>
      </c>
      <c r="E18" s="17" t="s">
        <v>15</v>
      </c>
      <c r="F18" s="15" t="s">
        <v>49</v>
      </c>
      <c r="G18" s="17"/>
      <c r="H18" s="5"/>
      <c r="I18" s="6"/>
      <c r="J18" s="7"/>
      <c r="K18" s="7"/>
    </row>
    <row r="19" customFormat="false" ht="30" hidden="false" customHeight="false" outlineLevel="0" collapsed="false">
      <c r="A19" s="11"/>
      <c r="B19" s="14"/>
      <c r="C19" s="15" t="s">
        <v>50</v>
      </c>
      <c r="D19" s="16" t="n">
        <v>1</v>
      </c>
      <c r="E19" s="17" t="s">
        <v>15</v>
      </c>
      <c r="F19" s="15" t="s">
        <v>51</v>
      </c>
      <c r="G19" s="17"/>
      <c r="H19" s="5"/>
      <c r="I19" s="6"/>
      <c r="J19" s="7"/>
      <c r="K19" s="7"/>
    </row>
    <row r="20" customFormat="false" ht="90" hidden="false" customHeight="false" outlineLevel="0" collapsed="false">
      <c r="A20" s="11"/>
      <c r="B20" s="14"/>
      <c r="C20" s="15" t="s">
        <v>52</v>
      </c>
      <c r="D20" s="16" t="n">
        <v>1</v>
      </c>
      <c r="E20" s="17" t="s">
        <v>15</v>
      </c>
      <c r="F20" s="21" t="s">
        <v>53</v>
      </c>
      <c r="G20" s="17"/>
      <c r="H20" s="5"/>
      <c r="I20" s="6"/>
      <c r="J20" s="7"/>
      <c r="K20" s="7"/>
    </row>
    <row r="21" customFormat="false" ht="31.5" hidden="false" customHeight="false" outlineLevel="0" collapsed="false">
      <c r="A21" s="11" t="s">
        <v>54</v>
      </c>
      <c r="B21" s="14" t="s">
        <v>55</v>
      </c>
      <c r="C21" s="15" t="s">
        <v>56</v>
      </c>
      <c r="D21" s="16" t="n">
        <v>1</v>
      </c>
      <c r="E21" s="17" t="s">
        <v>15</v>
      </c>
      <c r="F21" s="15"/>
      <c r="G21" s="17"/>
      <c r="H21" s="5"/>
      <c r="I21" s="6"/>
      <c r="J21" s="7"/>
      <c r="K21" s="7"/>
    </row>
    <row r="22" customFormat="false" ht="30" hidden="false" customHeight="false" outlineLevel="0" collapsed="false">
      <c r="A22" s="11"/>
      <c r="B22" s="14"/>
      <c r="C22" s="15" t="s">
        <v>57</v>
      </c>
      <c r="D22" s="16" t="n">
        <v>1</v>
      </c>
      <c r="E22" s="17" t="s">
        <v>15</v>
      </c>
      <c r="F22" s="15"/>
      <c r="G22" s="17"/>
      <c r="H22" s="5"/>
      <c r="I22" s="6"/>
      <c r="J22" s="7"/>
      <c r="K22" s="7"/>
    </row>
    <row r="23" customFormat="false" ht="30" hidden="false" customHeight="false" outlineLevel="0" collapsed="false">
      <c r="A23" s="11"/>
      <c r="B23" s="14"/>
      <c r="C23" s="15" t="s">
        <v>58</v>
      </c>
      <c r="D23" s="16" t="n">
        <v>1</v>
      </c>
      <c r="E23" s="17" t="s">
        <v>15</v>
      </c>
      <c r="F23" s="15"/>
      <c r="G23" s="17"/>
      <c r="H23" s="5"/>
      <c r="I23" s="6"/>
      <c r="J23" s="7"/>
      <c r="K23" s="7"/>
    </row>
    <row r="24" customFormat="false" ht="30" hidden="false" customHeight="false" outlineLevel="0" collapsed="false">
      <c r="A24" s="11"/>
      <c r="B24" s="14"/>
      <c r="C24" s="15" t="s">
        <v>59</v>
      </c>
      <c r="D24" s="16" t="n">
        <v>1</v>
      </c>
      <c r="E24" s="17" t="s">
        <v>15</v>
      </c>
      <c r="F24" s="21" t="s">
        <v>60</v>
      </c>
      <c r="G24" s="17"/>
      <c r="H24" s="5"/>
      <c r="I24" s="6"/>
      <c r="J24" s="7"/>
      <c r="K24" s="7"/>
    </row>
    <row r="25" customFormat="false" ht="45" hidden="false" customHeight="false" outlineLevel="0" collapsed="false">
      <c r="A25" s="11"/>
      <c r="B25" s="14"/>
      <c r="C25" s="15" t="s">
        <v>61</v>
      </c>
      <c r="D25" s="16" t="n">
        <v>1</v>
      </c>
      <c r="E25" s="17" t="s">
        <v>15</v>
      </c>
      <c r="F25" s="15" t="s">
        <v>62</v>
      </c>
      <c r="G25" s="17"/>
      <c r="H25" s="5"/>
      <c r="I25" s="6"/>
      <c r="J25" s="7"/>
      <c r="K25" s="7"/>
    </row>
    <row r="26" customFormat="false" ht="45" hidden="false" customHeight="false" outlineLevel="0" collapsed="false">
      <c r="A26" s="11" t="s">
        <v>63</v>
      </c>
      <c r="B26" s="14" t="s">
        <v>64</v>
      </c>
      <c r="C26" s="15" t="s">
        <v>65</v>
      </c>
      <c r="D26" s="16" t="n">
        <v>1</v>
      </c>
      <c r="E26" s="17" t="s">
        <v>15</v>
      </c>
      <c r="F26" s="15"/>
      <c r="G26" s="17"/>
      <c r="H26" s="5"/>
      <c r="I26" s="6"/>
      <c r="J26" s="7"/>
      <c r="K26" s="7"/>
    </row>
    <row r="27" customFormat="false" ht="31.5" hidden="false" customHeight="false" outlineLevel="0" collapsed="false">
      <c r="A27" s="11" t="s">
        <v>66</v>
      </c>
      <c r="B27" s="14" t="s">
        <v>67</v>
      </c>
      <c r="C27" s="15" t="s">
        <v>68</v>
      </c>
      <c r="D27" s="16" t="n">
        <v>1</v>
      </c>
      <c r="E27" s="17" t="s">
        <v>15</v>
      </c>
      <c r="F27" s="15" t="s">
        <v>69</v>
      </c>
      <c r="G27" s="17"/>
      <c r="H27" s="5"/>
      <c r="I27" s="6"/>
      <c r="J27" s="7"/>
      <c r="K27" s="7"/>
    </row>
    <row r="28" customFormat="false" ht="41.25" hidden="false" customHeight="true" outlineLevel="0" collapsed="false">
      <c r="A28" s="11"/>
      <c r="B28" s="14"/>
      <c r="C28" s="21" t="s">
        <v>70</v>
      </c>
      <c r="D28" s="16" t="n">
        <v>1</v>
      </c>
      <c r="E28" s="17" t="s">
        <v>15</v>
      </c>
      <c r="F28" s="15"/>
      <c r="G28" s="17"/>
      <c r="H28" s="5"/>
      <c r="I28" s="6"/>
      <c r="J28" s="7"/>
      <c r="K28" s="7"/>
    </row>
    <row r="29" customFormat="false" ht="45" hidden="false" customHeight="false" outlineLevel="0" collapsed="false">
      <c r="A29" s="11"/>
      <c r="B29" s="14"/>
      <c r="C29" s="21" t="s">
        <v>71</v>
      </c>
      <c r="D29" s="16" t="n">
        <v>1</v>
      </c>
      <c r="E29" s="17" t="s">
        <v>15</v>
      </c>
      <c r="F29" s="15"/>
      <c r="G29" s="17"/>
      <c r="H29" s="5"/>
      <c r="I29" s="6"/>
      <c r="J29" s="7"/>
      <c r="K29" s="7"/>
    </row>
    <row r="30" customFormat="false" ht="81" hidden="false" customHeight="true" outlineLevel="0" collapsed="false">
      <c r="A30" s="11"/>
      <c r="B30" s="14"/>
      <c r="C30" s="23" t="s">
        <v>72</v>
      </c>
      <c r="D30" s="16" t="n">
        <v>1</v>
      </c>
      <c r="E30" s="17" t="s">
        <v>15</v>
      </c>
      <c r="F30" s="15" t="s">
        <v>73</v>
      </c>
      <c r="G30" s="17"/>
      <c r="H30" s="5"/>
      <c r="I30" s="6"/>
      <c r="J30" s="7"/>
      <c r="K30" s="7"/>
    </row>
    <row r="31" customFormat="false" ht="31.5" hidden="false" customHeight="false" outlineLevel="0" collapsed="false">
      <c r="A31" s="11" t="s">
        <v>74</v>
      </c>
      <c r="B31" s="14" t="s">
        <v>75</v>
      </c>
      <c r="C31" s="15" t="s">
        <v>76</v>
      </c>
      <c r="D31" s="16" t="n">
        <v>1</v>
      </c>
      <c r="E31" s="17" t="s">
        <v>15</v>
      </c>
      <c r="F31" s="15" t="s">
        <v>77</v>
      </c>
      <c r="G31" s="17"/>
      <c r="H31" s="5"/>
      <c r="I31" s="6"/>
      <c r="J31" s="7"/>
      <c r="K31" s="7"/>
    </row>
    <row r="32" customFormat="false" ht="19.5" hidden="false" customHeight="true" outlineLevel="0" collapsed="false">
      <c r="A32" s="11" t="s">
        <v>78</v>
      </c>
      <c r="B32" s="13" t="s">
        <v>79</v>
      </c>
      <c r="C32" s="13"/>
      <c r="D32" s="13"/>
      <c r="E32" s="13"/>
      <c r="F32" s="13"/>
      <c r="G32" s="13"/>
      <c r="H32" s="5" t="n">
        <f aca="false">SUM(D35:D36)</f>
        <v>2</v>
      </c>
      <c r="I32" s="6" t="n">
        <f aca="false">COUNT(D35:D36)*2</f>
        <v>4</v>
      </c>
      <c r="J32" s="7"/>
      <c r="K32" s="7"/>
    </row>
    <row r="33" customFormat="false" ht="31.5" hidden="true" customHeight="true" outlineLevel="0" collapsed="false">
      <c r="A33" s="24" t="s">
        <v>80</v>
      </c>
      <c r="B33" s="14" t="s">
        <v>81</v>
      </c>
      <c r="C33" s="15"/>
      <c r="D33" s="25"/>
      <c r="E33" s="17"/>
      <c r="F33" s="15"/>
      <c r="G33" s="17"/>
      <c r="H33" s="26"/>
      <c r="I33" s="7"/>
      <c r="J33" s="7"/>
      <c r="K33" s="7"/>
    </row>
    <row r="34" customFormat="false" ht="31.5" hidden="true" customHeight="true" outlineLevel="0" collapsed="false">
      <c r="A34" s="24" t="s">
        <v>82</v>
      </c>
      <c r="B34" s="14" t="s">
        <v>83</v>
      </c>
      <c r="C34" s="15"/>
      <c r="D34" s="25"/>
      <c r="E34" s="17"/>
      <c r="F34" s="15"/>
      <c r="G34" s="17"/>
      <c r="H34" s="26"/>
      <c r="I34" s="7"/>
      <c r="J34" s="7"/>
      <c r="K34" s="7"/>
    </row>
    <row r="35" customFormat="false" ht="31.5" hidden="false" customHeight="false" outlineLevel="0" collapsed="false">
      <c r="A35" s="11" t="s">
        <v>84</v>
      </c>
      <c r="B35" s="14" t="s">
        <v>85</v>
      </c>
      <c r="C35" s="15" t="s">
        <v>86</v>
      </c>
      <c r="D35" s="16" t="n">
        <v>1</v>
      </c>
      <c r="E35" s="17" t="s">
        <v>15</v>
      </c>
      <c r="F35" s="15" t="s">
        <v>87</v>
      </c>
      <c r="G35" s="17"/>
      <c r="H35" s="5"/>
      <c r="I35" s="6"/>
      <c r="J35" s="7"/>
      <c r="K35" s="7"/>
    </row>
    <row r="36" customFormat="false" ht="31.5" hidden="false" customHeight="false" outlineLevel="0" collapsed="false">
      <c r="A36" s="11" t="s">
        <v>88</v>
      </c>
      <c r="B36" s="14" t="s">
        <v>89</v>
      </c>
      <c r="C36" s="15" t="s">
        <v>90</v>
      </c>
      <c r="D36" s="16" t="n">
        <v>1</v>
      </c>
      <c r="E36" s="17" t="s">
        <v>15</v>
      </c>
      <c r="F36" s="15" t="s">
        <v>91</v>
      </c>
      <c r="G36" s="17"/>
      <c r="H36" s="5"/>
      <c r="I36" s="6"/>
      <c r="J36" s="7"/>
      <c r="K36" s="7"/>
    </row>
    <row r="37" customFormat="false" ht="31.5" hidden="true" customHeight="true" outlineLevel="0" collapsed="false">
      <c r="A37" s="24" t="s">
        <v>92</v>
      </c>
      <c r="B37" s="14" t="s">
        <v>93</v>
      </c>
      <c r="C37" s="15"/>
      <c r="D37" s="25"/>
      <c r="E37" s="17"/>
      <c r="F37" s="15"/>
      <c r="G37" s="17"/>
      <c r="H37" s="26"/>
      <c r="I37" s="7"/>
      <c r="J37" s="7"/>
      <c r="K37" s="7"/>
    </row>
    <row r="38" customFormat="false" ht="31.5" hidden="true" customHeight="true" outlineLevel="0" collapsed="false">
      <c r="A38" s="24" t="s">
        <v>94</v>
      </c>
      <c r="B38" s="14" t="s">
        <v>95</v>
      </c>
      <c r="C38" s="15"/>
      <c r="D38" s="25"/>
      <c r="E38" s="17"/>
      <c r="F38" s="15"/>
      <c r="G38" s="17"/>
      <c r="H38" s="26"/>
      <c r="I38" s="7"/>
      <c r="J38" s="7"/>
      <c r="K38" s="7"/>
    </row>
    <row r="39" customFormat="false" ht="31.5" hidden="true" customHeight="true" outlineLevel="0" collapsed="false">
      <c r="A39" s="24" t="s">
        <v>96</v>
      </c>
      <c r="B39" s="14" t="s">
        <v>97</v>
      </c>
      <c r="C39" s="15"/>
      <c r="D39" s="25"/>
      <c r="E39" s="17"/>
      <c r="F39" s="27"/>
      <c r="G39" s="28"/>
      <c r="H39" s="26"/>
      <c r="I39" s="7"/>
      <c r="J39" s="7"/>
      <c r="K39" s="7"/>
    </row>
    <row r="40" customFormat="false" ht="15.75" hidden="true" customHeight="true" outlineLevel="0" collapsed="false">
      <c r="A40" s="24" t="s">
        <v>98</v>
      </c>
      <c r="B40" s="13" t="s">
        <v>99</v>
      </c>
      <c r="C40" s="13"/>
      <c r="D40" s="13"/>
      <c r="E40" s="13"/>
      <c r="F40" s="13"/>
      <c r="G40" s="13"/>
      <c r="H40" s="26"/>
      <c r="I40" s="7"/>
      <c r="J40" s="7"/>
      <c r="K40" s="7"/>
    </row>
    <row r="41" customFormat="false" ht="63" hidden="true" customHeight="true" outlineLevel="0" collapsed="false">
      <c r="A41" s="24" t="s">
        <v>100</v>
      </c>
      <c r="B41" s="29" t="s">
        <v>101</v>
      </c>
      <c r="C41" s="15"/>
      <c r="D41" s="25"/>
      <c r="E41" s="17"/>
      <c r="F41" s="15"/>
      <c r="G41" s="17"/>
      <c r="H41" s="26"/>
      <c r="I41" s="7"/>
      <c r="J41" s="7"/>
      <c r="K41" s="7"/>
    </row>
    <row r="42" customFormat="false" ht="63" hidden="true" customHeight="true" outlineLevel="0" collapsed="false">
      <c r="A42" s="24" t="s">
        <v>102</v>
      </c>
      <c r="B42" s="29" t="s">
        <v>103</v>
      </c>
      <c r="C42" s="15"/>
      <c r="D42" s="25"/>
      <c r="E42" s="17"/>
      <c r="F42" s="15"/>
      <c r="G42" s="17"/>
      <c r="H42" s="26"/>
      <c r="I42" s="7"/>
      <c r="J42" s="7"/>
      <c r="K42" s="7"/>
    </row>
    <row r="43" customFormat="false" ht="63" hidden="true" customHeight="true" outlineLevel="0" collapsed="false">
      <c r="A43" s="24" t="s">
        <v>104</v>
      </c>
      <c r="B43" s="29" t="s">
        <v>105</v>
      </c>
      <c r="C43" s="15"/>
      <c r="D43" s="25"/>
      <c r="E43" s="17"/>
      <c r="F43" s="15"/>
      <c r="G43" s="17"/>
      <c r="H43" s="26"/>
      <c r="I43" s="7"/>
      <c r="J43" s="7"/>
      <c r="K43" s="7"/>
    </row>
    <row r="44" customFormat="false" ht="47.25" hidden="true" customHeight="true" outlineLevel="0" collapsed="false">
      <c r="A44" s="24" t="s">
        <v>106</v>
      </c>
      <c r="B44" s="29" t="s">
        <v>107</v>
      </c>
      <c r="C44" s="15"/>
      <c r="D44" s="25"/>
      <c r="E44" s="17"/>
      <c r="F44" s="15"/>
      <c r="G44" s="17"/>
      <c r="H44" s="26"/>
      <c r="I44" s="7"/>
      <c r="J44" s="7"/>
      <c r="K44" s="7"/>
    </row>
    <row r="45" customFormat="false" ht="63" hidden="true" customHeight="true" outlineLevel="0" collapsed="false">
      <c r="A45" s="24" t="s">
        <v>108</v>
      </c>
      <c r="B45" s="29" t="s">
        <v>109</v>
      </c>
      <c r="C45" s="15"/>
      <c r="D45" s="25"/>
      <c r="E45" s="17"/>
      <c r="F45" s="15"/>
      <c r="G45" s="17"/>
      <c r="H45" s="26"/>
      <c r="I45" s="7"/>
      <c r="J45" s="7"/>
      <c r="K45" s="7"/>
    </row>
    <row r="46" customFormat="false" ht="47.25" hidden="true" customHeight="true" outlineLevel="0" collapsed="false">
      <c r="A46" s="24" t="s">
        <v>110</v>
      </c>
      <c r="B46" s="29" t="s">
        <v>111</v>
      </c>
      <c r="C46" s="15"/>
      <c r="D46" s="25"/>
      <c r="E46" s="17"/>
      <c r="F46" s="15"/>
      <c r="G46" s="17"/>
      <c r="H46" s="26"/>
      <c r="I46" s="7"/>
      <c r="J46" s="7"/>
      <c r="K46" s="7"/>
    </row>
    <row r="47" customFormat="false" ht="63" hidden="true" customHeight="true" outlineLevel="0" collapsed="false">
      <c r="A47" s="24" t="s">
        <v>112</v>
      </c>
      <c r="B47" s="29" t="s">
        <v>113</v>
      </c>
      <c r="C47" s="15"/>
      <c r="D47" s="25"/>
      <c r="E47" s="17"/>
      <c r="F47" s="15"/>
      <c r="G47" s="17"/>
      <c r="H47" s="26"/>
      <c r="I47" s="7"/>
      <c r="J47" s="7"/>
      <c r="K47" s="7"/>
    </row>
    <row r="48" customFormat="false" ht="110.25" hidden="true" customHeight="true" outlineLevel="0" collapsed="false">
      <c r="A48" s="24" t="s">
        <v>114</v>
      </c>
      <c r="B48" s="29" t="s">
        <v>115</v>
      </c>
      <c r="C48" s="15"/>
      <c r="D48" s="25"/>
      <c r="E48" s="17"/>
      <c r="F48" s="15"/>
      <c r="G48" s="17"/>
      <c r="H48" s="26"/>
      <c r="I48" s="7"/>
      <c r="J48" s="7"/>
      <c r="K48" s="7"/>
    </row>
    <row r="49" customFormat="false" ht="63" hidden="true" customHeight="true" outlineLevel="0" collapsed="false">
      <c r="A49" s="24" t="s">
        <v>116</v>
      </c>
      <c r="B49" s="29" t="s">
        <v>117</v>
      </c>
      <c r="C49" s="15"/>
      <c r="D49" s="25"/>
      <c r="E49" s="17"/>
      <c r="F49" s="15"/>
      <c r="G49" s="17"/>
      <c r="H49" s="26"/>
      <c r="I49" s="7"/>
      <c r="J49" s="7"/>
      <c r="K49" s="7"/>
    </row>
    <row r="50" customFormat="false" ht="78.75" hidden="true" customHeight="true" outlineLevel="0" collapsed="false">
      <c r="A50" s="24" t="s">
        <v>118</v>
      </c>
      <c r="B50" s="29" t="s">
        <v>119</v>
      </c>
      <c r="C50" s="15"/>
      <c r="D50" s="25"/>
      <c r="E50" s="17"/>
      <c r="F50" s="15"/>
      <c r="G50" s="17"/>
      <c r="H50" s="26"/>
      <c r="I50" s="7"/>
      <c r="J50" s="7"/>
      <c r="K50" s="7"/>
    </row>
    <row r="51" customFormat="false" ht="47.25" hidden="true" customHeight="true" outlineLevel="0" collapsed="false">
      <c r="A51" s="24" t="s">
        <v>120</v>
      </c>
      <c r="B51" s="29" t="s">
        <v>121</v>
      </c>
      <c r="C51" s="15"/>
      <c r="D51" s="25"/>
      <c r="E51" s="17"/>
      <c r="F51" s="15"/>
      <c r="G51" s="17"/>
      <c r="H51" s="26"/>
      <c r="I51" s="7"/>
      <c r="J51" s="7"/>
      <c r="K51" s="7"/>
    </row>
    <row r="52" customFormat="false" ht="47.25" hidden="true" customHeight="true" outlineLevel="0" collapsed="false">
      <c r="A52" s="24" t="s">
        <v>122</v>
      </c>
      <c r="B52" s="29" t="s">
        <v>123</v>
      </c>
      <c r="C52" s="15"/>
      <c r="D52" s="25"/>
      <c r="E52" s="17"/>
      <c r="F52" s="15"/>
      <c r="G52" s="17"/>
      <c r="H52" s="26"/>
      <c r="I52" s="7"/>
      <c r="J52" s="7"/>
      <c r="K52" s="7"/>
    </row>
    <row r="53" customFormat="false" ht="63" hidden="true" customHeight="true" outlineLevel="0" collapsed="false">
      <c r="A53" s="24" t="s">
        <v>124</v>
      </c>
      <c r="B53" s="29" t="s">
        <v>125</v>
      </c>
      <c r="C53" s="15"/>
      <c r="D53" s="25"/>
      <c r="E53" s="17"/>
      <c r="F53" s="15"/>
      <c r="G53" s="17"/>
      <c r="H53" s="26"/>
      <c r="I53" s="7"/>
      <c r="J53" s="7"/>
      <c r="K53" s="7"/>
    </row>
    <row r="54" customFormat="false" ht="47.25" hidden="true" customHeight="true" outlineLevel="0" collapsed="false">
      <c r="A54" s="24" t="s">
        <v>126</v>
      </c>
      <c r="B54" s="29" t="s">
        <v>127</v>
      </c>
      <c r="C54" s="15"/>
      <c r="D54" s="25"/>
      <c r="E54" s="17"/>
      <c r="F54" s="15"/>
      <c r="G54" s="17"/>
      <c r="H54" s="26"/>
      <c r="I54" s="7"/>
      <c r="J54" s="7"/>
      <c r="K54" s="7"/>
    </row>
    <row r="55" customFormat="false" ht="47.25" hidden="true" customHeight="true" outlineLevel="0" collapsed="false">
      <c r="A55" s="24" t="s">
        <v>128</v>
      </c>
      <c r="B55" s="29" t="s">
        <v>129</v>
      </c>
      <c r="C55" s="15"/>
      <c r="D55" s="25"/>
      <c r="E55" s="17"/>
      <c r="F55" s="15"/>
      <c r="G55" s="17"/>
      <c r="H55" s="26"/>
      <c r="I55" s="7"/>
      <c r="J55" s="7"/>
      <c r="K55" s="7"/>
    </row>
    <row r="56" customFormat="false" ht="18.75" hidden="false" customHeight="false" outlineLevel="0" collapsed="false">
      <c r="A56" s="11"/>
      <c r="B56" s="12" t="s">
        <v>130</v>
      </c>
      <c r="C56" s="12"/>
      <c r="D56" s="12"/>
      <c r="E56" s="12"/>
      <c r="F56" s="12"/>
      <c r="G56" s="12"/>
      <c r="H56" s="5" t="n">
        <f aca="false">H57+H70+H77+H84</f>
        <v>18</v>
      </c>
      <c r="I56" s="6" t="n">
        <f aca="false">I57+I70++I77+I84</f>
        <v>36</v>
      </c>
      <c r="J56" s="7"/>
      <c r="K56" s="7"/>
    </row>
    <row r="57" customFormat="false" ht="20.25" hidden="false" customHeight="true" outlineLevel="0" collapsed="false">
      <c r="A57" s="11" t="s">
        <v>131</v>
      </c>
      <c r="B57" s="13" t="s">
        <v>132</v>
      </c>
      <c r="C57" s="13"/>
      <c r="D57" s="13"/>
      <c r="E57" s="13"/>
      <c r="F57" s="13"/>
      <c r="G57" s="13"/>
      <c r="H57" s="5" t="n">
        <f aca="false">SUM(D59:D68)</f>
        <v>7</v>
      </c>
      <c r="I57" s="6" t="n">
        <f aca="false">COUNT(D59:D68)*2</f>
        <v>14</v>
      </c>
      <c r="J57" s="7"/>
      <c r="K57" s="7"/>
    </row>
    <row r="58" customFormat="false" ht="31.5" hidden="true" customHeight="false" outlineLevel="0" collapsed="false">
      <c r="A58" s="24" t="s">
        <v>133</v>
      </c>
      <c r="B58" s="30" t="s">
        <v>134</v>
      </c>
      <c r="C58" s="15"/>
      <c r="D58" s="31"/>
      <c r="E58" s="17"/>
      <c r="F58" s="15"/>
      <c r="G58" s="17"/>
      <c r="H58" s="26"/>
      <c r="I58" s="7"/>
      <c r="J58" s="7"/>
      <c r="K58" s="7"/>
    </row>
    <row r="59" customFormat="false" ht="47.25" hidden="false" customHeight="false" outlineLevel="0" collapsed="false">
      <c r="A59" s="11" t="s">
        <v>135</v>
      </c>
      <c r="B59" s="30" t="s">
        <v>136</v>
      </c>
      <c r="C59" s="32" t="s">
        <v>137</v>
      </c>
      <c r="D59" s="19" t="n">
        <v>1</v>
      </c>
      <c r="E59" s="17" t="s">
        <v>138</v>
      </c>
      <c r="F59" s="15" t="s">
        <v>139</v>
      </c>
      <c r="G59" s="17"/>
      <c r="H59" s="5"/>
      <c r="I59" s="6"/>
      <c r="J59" s="7"/>
      <c r="K59" s="7"/>
    </row>
    <row r="60" customFormat="false" ht="45" hidden="false" customHeight="false" outlineLevel="0" collapsed="false">
      <c r="A60" s="11"/>
      <c r="B60" s="30"/>
      <c r="C60" s="33" t="s">
        <v>140</v>
      </c>
      <c r="D60" s="19" t="n">
        <v>1</v>
      </c>
      <c r="E60" s="17" t="s">
        <v>138</v>
      </c>
      <c r="F60" s="15" t="s">
        <v>141</v>
      </c>
      <c r="G60" s="17"/>
      <c r="H60" s="5"/>
      <c r="I60" s="6"/>
      <c r="J60" s="7"/>
      <c r="K60" s="7"/>
    </row>
    <row r="61" customFormat="false" ht="45" hidden="false" customHeight="false" outlineLevel="0" collapsed="false">
      <c r="A61" s="11"/>
      <c r="B61" s="30"/>
      <c r="C61" s="33" t="s">
        <v>142</v>
      </c>
      <c r="D61" s="19" t="n">
        <v>1</v>
      </c>
      <c r="E61" s="17" t="s">
        <v>138</v>
      </c>
      <c r="F61" s="15" t="s">
        <v>143</v>
      </c>
      <c r="G61" s="17"/>
      <c r="H61" s="5"/>
      <c r="I61" s="6"/>
      <c r="J61" s="7"/>
      <c r="K61" s="7"/>
    </row>
    <row r="62" customFormat="false" ht="47.25" hidden="true" customHeight="true" outlineLevel="0" collapsed="false">
      <c r="A62" s="24" t="s">
        <v>144</v>
      </c>
      <c r="B62" s="30" t="s">
        <v>145</v>
      </c>
      <c r="C62" s="15"/>
      <c r="E62" s="17"/>
      <c r="F62" s="15"/>
      <c r="G62" s="17"/>
      <c r="H62" s="26"/>
      <c r="I62" s="7"/>
      <c r="J62" s="7"/>
      <c r="K62" s="7"/>
    </row>
    <row r="63" customFormat="false" ht="75" hidden="false" customHeight="false" outlineLevel="0" collapsed="false">
      <c r="A63" s="11" t="s">
        <v>146</v>
      </c>
      <c r="B63" s="30" t="s">
        <v>147</v>
      </c>
      <c r="C63" s="32" t="s">
        <v>148</v>
      </c>
      <c r="D63" s="19" t="n">
        <v>1</v>
      </c>
      <c r="E63" s="17" t="s">
        <v>149</v>
      </c>
      <c r="F63" s="15" t="s">
        <v>150</v>
      </c>
      <c r="G63" s="17"/>
      <c r="H63" s="5"/>
      <c r="I63" s="6"/>
      <c r="J63" s="7"/>
      <c r="K63" s="7"/>
    </row>
    <row r="64" customFormat="false" ht="47.25" hidden="true" customHeight="true" outlineLevel="0" collapsed="false">
      <c r="A64" s="24" t="s">
        <v>151</v>
      </c>
      <c r="B64" s="30" t="s">
        <v>152</v>
      </c>
      <c r="C64" s="34"/>
      <c r="E64" s="17"/>
      <c r="F64" s="15"/>
      <c r="G64" s="17"/>
      <c r="H64" s="26"/>
      <c r="I64" s="7"/>
      <c r="J64" s="7"/>
      <c r="K64" s="7"/>
    </row>
    <row r="65" customFormat="false" ht="63" hidden="true" customHeight="true" outlineLevel="0" collapsed="false">
      <c r="A65" s="24" t="s">
        <v>153</v>
      </c>
      <c r="B65" s="14" t="s">
        <v>154</v>
      </c>
      <c r="C65" s="15"/>
      <c r="D65" s="20"/>
      <c r="E65" s="17"/>
      <c r="F65" s="15"/>
      <c r="G65" s="17"/>
      <c r="H65" s="26"/>
      <c r="I65" s="7"/>
      <c r="J65" s="7"/>
      <c r="K65" s="7"/>
    </row>
    <row r="66" customFormat="false" ht="47.25" hidden="false" customHeight="false" outlineLevel="0" collapsed="false">
      <c r="A66" s="11" t="s">
        <v>155</v>
      </c>
      <c r="B66" s="14" t="s">
        <v>156</v>
      </c>
      <c r="C66" s="32" t="s">
        <v>157</v>
      </c>
      <c r="D66" s="19" t="n">
        <v>1</v>
      </c>
      <c r="E66" s="17" t="s">
        <v>158</v>
      </c>
      <c r="F66" s="15" t="s">
        <v>159</v>
      </c>
      <c r="G66" s="17"/>
      <c r="H66" s="5"/>
      <c r="I66" s="6"/>
      <c r="J66" s="7"/>
      <c r="K66" s="7"/>
    </row>
    <row r="67" customFormat="false" ht="45" hidden="false" customHeight="false" outlineLevel="0" collapsed="false">
      <c r="A67" s="11"/>
      <c r="B67" s="14"/>
      <c r="C67" s="32" t="s">
        <v>160</v>
      </c>
      <c r="D67" s="19" t="n">
        <v>1</v>
      </c>
      <c r="E67" s="17" t="s">
        <v>161</v>
      </c>
      <c r="F67" s="15"/>
      <c r="G67" s="17"/>
      <c r="H67" s="5"/>
      <c r="I67" s="6"/>
      <c r="J67" s="7"/>
      <c r="K67" s="7"/>
    </row>
    <row r="68" customFormat="false" ht="75" hidden="false" customHeight="false" outlineLevel="0" collapsed="false">
      <c r="A68" s="11"/>
      <c r="B68" s="14"/>
      <c r="C68" s="32" t="s">
        <v>162</v>
      </c>
      <c r="D68" s="19" t="n">
        <v>1</v>
      </c>
      <c r="E68" s="17" t="s">
        <v>163</v>
      </c>
      <c r="F68" s="15"/>
      <c r="G68" s="17"/>
      <c r="H68" s="5"/>
      <c r="I68" s="6"/>
      <c r="J68" s="7"/>
      <c r="K68" s="7"/>
    </row>
    <row r="69" customFormat="false" ht="47.25" hidden="true" customHeight="true" outlineLevel="0" collapsed="false">
      <c r="A69" s="24" t="s">
        <v>164</v>
      </c>
      <c r="B69" s="14" t="s">
        <v>165</v>
      </c>
      <c r="C69" s="15"/>
      <c r="D69" s="35"/>
      <c r="E69" s="17"/>
      <c r="F69" s="15"/>
      <c r="G69" s="17"/>
      <c r="H69" s="26"/>
      <c r="I69" s="7"/>
      <c r="J69" s="7"/>
      <c r="K69" s="7"/>
    </row>
    <row r="70" customFormat="false" ht="15.75" hidden="false" customHeight="false" outlineLevel="0" collapsed="false">
      <c r="A70" s="11" t="s">
        <v>166</v>
      </c>
      <c r="B70" s="13" t="s">
        <v>167</v>
      </c>
      <c r="C70" s="13"/>
      <c r="D70" s="13"/>
      <c r="E70" s="13"/>
      <c r="F70" s="13"/>
      <c r="G70" s="13"/>
      <c r="H70" s="5" t="n">
        <f aca="false">SUM(D71:D75)</f>
        <v>4</v>
      </c>
      <c r="I70" s="6" t="n">
        <f aca="false">COUNT(D71:D75)*2</f>
        <v>8</v>
      </c>
      <c r="J70" s="7"/>
      <c r="K70" s="7"/>
    </row>
    <row r="71" customFormat="false" ht="45" hidden="false" customHeight="false" outlineLevel="0" collapsed="false">
      <c r="A71" s="11" t="s">
        <v>168</v>
      </c>
      <c r="B71" s="14" t="s">
        <v>169</v>
      </c>
      <c r="C71" s="15" t="s">
        <v>170</v>
      </c>
      <c r="D71" s="16" t="n">
        <v>1</v>
      </c>
      <c r="E71" s="17" t="s">
        <v>171</v>
      </c>
      <c r="F71" s="15"/>
      <c r="G71" s="17"/>
      <c r="H71" s="5"/>
      <c r="I71" s="6"/>
      <c r="J71" s="7"/>
      <c r="K71" s="7"/>
    </row>
    <row r="72" customFormat="false" ht="15.75" hidden="false" customHeight="false" outlineLevel="0" collapsed="false">
      <c r="A72" s="11"/>
      <c r="B72" s="14"/>
      <c r="C72" s="36" t="s">
        <v>172</v>
      </c>
      <c r="D72" s="16" t="n">
        <v>1</v>
      </c>
      <c r="E72" s="17" t="s">
        <v>138</v>
      </c>
      <c r="F72" s="15" t="s">
        <v>173</v>
      </c>
      <c r="G72" s="17"/>
      <c r="H72" s="5"/>
      <c r="I72" s="6"/>
      <c r="J72" s="7"/>
      <c r="K72" s="7"/>
    </row>
    <row r="73" customFormat="false" ht="30" hidden="false" customHeight="false" outlineLevel="0" collapsed="false">
      <c r="A73" s="11"/>
      <c r="B73" s="14"/>
      <c r="C73" s="15" t="s">
        <v>174</v>
      </c>
      <c r="D73" s="16" t="n">
        <v>1</v>
      </c>
      <c r="E73" s="17" t="s">
        <v>138</v>
      </c>
      <c r="F73" s="15"/>
      <c r="G73" s="17"/>
      <c r="H73" s="5"/>
      <c r="I73" s="6"/>
      <c r="J73" s="7"/>
      <c r="K73" s="7"/>
    </row>
    <row r="74" customFormat="false" ht="78.75" hidden="true" customHeight="true" outlineLevel="0" collapsed="false">
      <c r="A74" s="24" t="s">
        <v>175</v>
      </c>
      <c r="B74" s="14" t="s">
        <v>176</v>
      </c>
      <c r="C74" s="15"/>
      <c r="D74" s="25"/>
      <c r="E74" s="17"/>
      <c r="F74" s="15"/>
      <c r="G74" s="17"/>
      <c r="H74" s="26"/>
      <c r="I74" s="7"/>
      <c r="J74" s="7"/>
      <c r="K74" s="7"/>
    </row>
    <row r="75" customFormat="false" ht="31.5" hidden="false" customHeight="false" outlineLevel="0" collapsed="false">
      <c r="A75" s="11" t="s">
        <v>177</v>
      </c>
      <c r="B75" s="14" t="s">
        <v>178</v>
      </c>
      <c r="C75" s="32" t="s">
        <v>179</v>
      </c>
      <c r="D75" s="16" t="n">
        <v>1</v>
      </c>
      <c r="E75" s="17" t="s">
        <v>138</v>
      </c>
      <c r="F75" s="15"/>
      <c r="G75" s="17"/>
      <c r="H75" s="5"/>
      <c r="I75" s="6"/>
      <c r="J75" s="7"/>
      <c r="K75" s="7"/>
    </row>
    <row r="76" customFormat="false" ht="47.25" hidden="true" customHeight="true" outlineLevel="0" collapsed="false">
      <c r="A76" s="24" t="s">
        <v>180</v>
      </c>
      <c r="B76" s="14" t="s">
        <v>181</v>
      </c>
      <c r="C76" s="15"/>
      <c r="D76" s="25"/>
      <c r="E76" s="17"/>
      <c r="F76" s="15"/>
      <c r="G76" s="17"/>
      <c r="H76" s="26"/>
      <c r="I76" s="7"/>
      <c r="J76" s="7"/>
      <c r="K76" s="7"/>
    </row>
    <row r="77" customFormat="false" ht="15.75" hidden="false" customHeight="false" outlineLevel="0" collapsed="false">
      <c r="A77" s="11" t="s">
        <v>182</v>
      </c>
      <c r="B77" s="13" t="s">
        <v>183</v>
      </c>
      <c r="C77" s="13"/>
      <c r="D77" s="13"/>
      <c r="E77" s="13"/>
      <c r="F77" s="13"/>
      <c r="G77" s="13"/>
      <c r="H77" s="37" t="n">
        <f aca="false">SUM(D78:D82)</f>
        <v>5</v>
      </c>
      <c r="I77" s="6" t="n">
        <f aca="false">COUNT(D78:D82)*2</f>
        <v>10</v>
      </c>
      <c r="J77" s="7"/>
      <c r="K77" s="7"/>
    </row>
    <row r="78" customFormat="false" ht="31.5" hidden="false" customHeight="false" outlineLevel="0" collapsed="false">
      <c r="A78" s="11" t="s">
        <v>184</v>
      </c>
      <c r="B78" s="14" t="s">
        <v>185</v>
      </c>
      <c r="C78" s="32" t="s">
        <v>186</v>
      </c>
      <c r="D78" s="16" t="n">
        <v>1</v>
      </c>
      <c r="E78" s="17" t="s">
        <v>138</v>
      </c>
      <c r="F78" s="15"/>
      <c r="G78" s="17"/>
      <c r="H78" s="5"/>
      <c r="I78" s="6"/>
      <c r="J78" s="7"/>
      <c r="K78" s="7"/>
    </row>
    <row r="79" customFormat="false" ht="30" hidden="false" customHeight="false" outlineLevel="0" collapsed="false">
      <c r="A79" s="11"/>
      <c r="B79" s="14"/>
      <c r="C79" s="32" t="s">
        <v>187</v>
      </c>
      <c r="D79" s="16" t="n">
        <v>1</v>
      </c>
      <c r="E79" s="17" t="s">
        <v>138</v>
      </c>
      <c r="F79" s="15"/>
      <c r="G79" s="17"/>
      <c r="H79" s="5"/>
      <c r="I79" s="6"/>
      <c r="J79" s="7"/>
      <c r="K79" s="7"/>
    </row>
    <row r="80" customFormat="false" ht="30" hidden="false" customHeight="false" outlineLevel="0" collapsed="false">
      <c r="A80" s="11"/>
      <c r="B80" s="14"/>
      <c r="C80" s="15" t="s">
        <v>188</v>
      </c>
      <c r="D80" s="16" t="n">
        <v>1</v>
      </c>
      <c r="E80" s="17" t="s">
        <v>138</v>
      </c>
      <c r="F80" s="15"/>
      <c r="G80" s="17"/>
      <c r="H80" s="5"/>
      <c r="I80" s="6"/>
      <c r="J80" s="7"/>
      <c r="K80" s="7"/>
    </row>
    <row r="81" customFormat="false" ht="60" hidden="false" customHeight="false" outlineLevel="0" collapsed="false">
      <c r="A81" s="11" t="s">
        <v>189</v>
      </c>
      <c r="B81" s="14" t="s">
        <v>190</v>
      </c>
      <c r="C81" s="38" t="s">
        <v>191</v>
      </c>
      <c r="D81" s="16" t="n">
        <v>1</v>
      </c>
      <c r="E81" s="17" t="s">
        <v>149</v>
      </c>
      <c r="F81" s="15" t="s">
        <v>192</v>
      </c>
      <c r="G81" s="17"/>
      <c r="H81" s="5"/>
      <c r="I81" s="6"/>
      <c r="J81" s="7"/>
      <c r="K81" s="7"/>
    </row>
    <row r="82" customFormat="false" ht="63" hidden="false" customHeight="false" outlineLevel="0" collapsed="false">
      <c r="A82" s="11" t="s">
        <v>193</v>
      </c>
      <c r="B82" s="14" t="s">
        <v>194</v>
      </c>
      <c r="C82" s="15" t="s">
        <v>195</v>
      </c>
      <c r="D82" s="16" t="n">
        <v>1</v>
      </c>
      <c r="E82" s="17" t="s">
        <v>196</v>
      </c>
      <c r="F82" s="15"/>
      <c r="G82" s="17"/>
      <c r="H82" s="5"/>
      <c r="I82" s="6"/>
      <c r="J82" s="7"/>
      <c r="K82" s="7"/>
    </row>
    <row r="83" customFormat="false" ht="78.75" hidden="true" customHeight="false" outlineLevel="0" collapsed="false">
      <c r="A83" s="24" t="s">
        <v>197</v>
      </c>
      <c r="B83" s="14" t="s">
        <v>198</v>
      </c>
      <c r="C83" s="18"/>
      <c r="D83" s="20"/>
      <c r="E83" s="20"/>
      <c r="F83" s="18"/>
      <c r="G83" s="17"/>
      <c r="H83" s="26"/>
      <c r="I83" s="7"/>
      <c r="J83" s="7"/>
      <c r="K83" s="7"/>
    </row>
    <row r="84" customFormat="false" ht="15.75" hidden="false" customHeight="false" outlineLevel="0" collapsed="false">
      <c r="A84" s="11" t="s">
        <v>199</v>
      </c>
      <c r="B84" s="13" t="s">
        <v>200</v>
      </c>
      <c r="C84" s="13"/>
      <c r="D84" s="13"/>
      <c r="E84" s="13"/>
      <c r="F84" s="13"/>
      <c r="G84" s="13"/>
      <c r="H84" s="5" t="n">
        <f aca="false">SUM(D85:D88)</f>
        <v>2</v>
      </c>
      <c r="I84" s="6" t="n">
        <f aca="false">COUNT(D85:D88)*2</f>
        <v>4</v>
      </c>
      <c r="J84" s="7"/>
      <c r="K84" s="7"/>
    </row>
    <row r="85" customFormat="false" ht="63" hidden="false" customHeight="false" outlineLevel="0" collapsed="false">
      <c r="A85" s="11" t="s">
        <v>201</v>
      </c>
      <c r="B85" s="14" t="s">
        <v>202</v>
      </c>
      <c r="C85" s="15" t="s">
        <v>203</v>
      </c>
      <c r="D85" s="16" t="n">
        <v>1</v>
      </c>
      <c r="E85" s="17" t="s">
        <v>204</v>
      </c>
      <c r="F85" s="15" t="s">
        <v>205</v>
      </c>
      <c r="G85" s="17"/>
      <c r="H85" s="5"/>
      <c r="I85" s="6"/>
      <c r="J85" s="7"/>
      <c r="K85" s="7"/>
    </row>
    <row r="86" customFormat="false" ht="63" hidden="true" customHeight="true" outlineLevel="0" collapsed="false">
      <c r="A86" s="24" t="s">
        <v>206</v>
      </c>
      <c r="B86" s="14" t="s">
        <v>207</v>
      </c>
      <c r="C86" s="15"/>
      <c r="D86" s="25"/>
      <c r="E86" s="17"/>
      <c r="F86" s="15"/>
      <c r="G86" s="17"/>
      <c r="H86" s="26"/>
      <c r="I86" s="7"/>
      <c r="J86" s="7"/>
      <c r="K86" s="7"/>
    </row>
    <row r="87" customFormat="false" ht="47.25" hidden="true" customHeight="true" outlineLevel="0" collapsed="false">
      <c r="A87" s="24" t="s">
        <v>208</v>
      </c>
      <c r="B87" s="14" t="s">
        <v>209</v>
      </c>
      <c r="C87" s="15"/>
      <c r="D87" s="25"/>
      <c r="E87" s="17"/>
      <c r="F87" s="15"/>
      <c r="G87" s="17"/>
      <c r="H87" s="26"/>
      <c r="I87" s="7"/>
      <c r="J87" s="7"/>
      <c r="K87" s="7"/>
    </row>
    <row r="88" customFormat="false" ht="63" hidden="false" customHeight="true" outlineLevel="0" collapsed="false">
      <c r="A88" s="11" t="s">
        <v>210</v>
      </c>
      <c r="B88" s="14" t="s">
        <v>211</v>
      </c>
      <c r="C88" s="15" t="s">
        <v>212</v>
      </c>
      <c r="D88" s="16" t="n">
        <v>1</v>
      </c>
      <c r="E88" s="17" t="s">
        <v>15</v>
      </c>
      <c r="F88" s="15"/>
      <c r="G88" s="17"/>
      <c r="H88" s="5"/>
      <c r="I88" s="6"/>
      <c r="J88" s="7"/>
      <c r="K88" s="7"/>
    </row>
    <row r="89" customFormat="false" ht="78.75" hidden="true" customHeight="true" outlineLevel="0" collapsed="false">
      <c r="A89" s="24" t="s">
        <v>213</v>
      </c>
      <c r="B89" s="14" t="s">
        <v>214</v>
      </c>
      <c r="C89" s="15"/>
      <c r="D89" s="25"/>
      <c r="E89" s="17"/>
      <c r="F89" s="15"/>
      <c r="G89" s="17"/>
      <c r="H89" s="26"/>
      <c r="I89" s="7"/>
      <c r="J89" s="7"/>
      <c r="K89" s="7"/>
    </row>
    <row r="90" customFormat="false" ht="18.75" hidden="false" customHeight="false" outlineLevel="0" collapsed="false">
      <c r="A90" s="11"/>
      <c r="B90" s="12" t="s">
        <v>215</v>
      </c>
      <c r="C90" s="12"/>
      <c r="D90" s="12"/>
      <c r="E90" s="12"/>
      <c r="F90" s="12"/>
      <c r="G90" s="12"/>
      <c r="H90" s="5" t="n">
        <f aca="false">H91+H106+H111+H120++H127</f>
        <v>37</v>
      </c>
      <c r="I90" s="6" t="n">
        <f aca="false">I91+I106+I111+I120+I127</f>
        <v>74</v>
      </c>
      <c r="J90" s="7"/>
      <c r="K90" s="7"/>
    </row>
    <row r="91" customFormat="false" ht="15.75" hidden="false" customHeight="false" outlineLevel="0" collapsed="false">
      <c r="A91" s="11" t="s">
        <v>216</v>
      </c>
      <c r="B91" s="13" t="s">
        <v>217</v>
      </c>
      <c r="C91" s="13"/>
      <c r="D91" s="13"/>
      <c r="E91" s="13"/>
      <c r="F91" s="13"/>
      <c r="G91" s="13"/>
      <c r="H91" s="5" t="n">
        <f aca="false">SUM(D92:D103)</f>
        <v>12</v>
      </c>
      <c r="I91" s="6" t="n">
        <f aca="false">COUNT(D92:D103)*2</f>
        <v>24</v>
      </c>
      <c r="J91" s="7"/>
      <c r="K91" s="7"/>
    </row>
    <row r="92" customFormat="false" ht="31.5" hidden="false" customHeight="false" outlineLevel="0" collapsed="false">
      <c r="A92" s="11" t="s">
        <v>218</v>
      </c>
      <c r="B92" s="14" t="s">
        <v>219</v>
      </c>
      <c r="C92" s="15" t="s">
        <v>220</v>
      </c>
      <c r="D92" s="16" t="n">
        <v>1</v>
      </c>
      <c r="E92" s="17" t="s">
        <v>149</v>
      </c>
      <c r="F92" s="38" t="s">
        <v>221</v>
      </c>
      <c r="G92" s="17"/>
      <c r="H92" s="5"/>
      <c r="I92" s="6"/>
      <c r="J92" s="7"/>
      <c r="K92" s="7"/>
    </row>
    <row r="93" customFormat="false" ht="31.5" hidden="false" customHeight="false" outlineLevel="0" collapsed="false">
      <c r="A93" s="11" t="s">
        <v>222</v>
      </c>
      <c r="B93" s="30" t="s">
        <v>223</v>
      </c>
      <c r="C93" s="15" t="s">
        <v>224</v>
      </c>
      <c r="D93" s="16" t="n">
        <v>1</v>
      </c>
      <c r="E93" s="17" t="s">
        <v>138</v>
      </c>
      <c r="F93" s="15" t="s">
        <v>225</v>
      </c>
      <c r="G93" s="17"/>
      <c r="H93" s="5"/>
      <c r="I93" s="6"/>
      <c r="J93" s="7"/>
      <c r="K93" s="7"/>
    </row>
    <row r="94" customFormat="false" ht="45" hidden="false" customHeight="false" outlineLevel="0" collapsed="false">
      <c r="A94" s="11"/>
      <c r="B94" s="30"/>
      <c r="C94" s="15" t="s">
        <v>226</v>
      </c>
      <c r="D94" s="16" t="n">
        <v>1</v>
      </c>
      <c r="E94" s="17" t="s">
        <v>138</v>
      </c>
      <c r="F94" s="15"/>
      <c r="G94" s="17"/>
      <c r="H94" s="5"/>
      <c r="I94" s="6"/>
      <c r="J94" s="7"/>
      <c r="K94" s="7"/>
    </row>
    <row r="95" customFormat="false" ht="45.75" hidden="false" customHeight="true" outlineLevel="0" collapsed="false">
      <c r="A95" s="11"/>
      <c r="B95" s="30"/>
      <c r="C95" s="15" t="s">
        <v>227</v>
      </c>
      <c r="D95" s="16" t="n">
        <v>1</v>
      </c>
      <c r="E95" s="17" t="s">
        <v>138</v>
      </c>
      <c r="F95" s="15"/>
      <c r="G95" s="17"/>
      <c r="H95" s="5"/>
      <c r="I95" s="6"/>
      <c r="J95" s="7"/>
      <c r="K95" s="7"/>
    </row>
    <row r="96" customFormat="false" ht="15.75" hidden="false" customHeight="false" outlineLevel="0" collapsed="false">
      <c r="A96" s="11"/>
      <c r="B96" s="30"/>
      <c r="C96" s="15" t="s">
        <v>228</v>
      </c>
      <c r="D96" s="16" t="n">
        <v>1</v>
      </c>
      <c r="E96" s="17" t="s">
        <v>138</v>
      </c>
      <c r="F96" s="15" t="s">
        <v>229</v>
      </c>
      <c r="G96" s="17"/>
      <c r="H96" s="5"/>
      <c r="I96" s="6"/>
      <c r="J96" s="7"/>
      <c r="K96" s="7"/>
    </row>
    <row r="97" customFormat="false" ht="47.25" hidden="false" customHeight="false" outlineLevel="0" collapsed="false">
      <c r="A97" s="11" t="s">
        <v>230</v>
      </c>
      <c r="B97" s="14" t="s">
        <v>231</v>
      </c>
      <c r="C97" s="21" t="s">
        <v>232</v>
      </c>
      <c r="D97" s="16" t="n">
        <v>1</v>
      </c>
      <c r="E97" s="17" t="s">
        <v>138</v>
      </c>
      <c r="F97" s="15"/>
      <c r="G97" s="17"/>
      <c r="H97" s="5"/>
      <c r="I97" s="6"/>
      <c r="J97" s="7"/>
      <c r="K97" s="7"/>
    </row>
    <row r="98" customFormat="false" ht="30" hidden="false" customHeight="false" outlineLevel="0" collapsed="false">
      <c r="A98" s="11"/>
      <c r="B98" s="14"/>
      <c r="C98" s="15" t="s">
        <v>233</v>
      </c>
      <c r="D98" s="16" t="n">
        <v>1</v>
      </c>
      <c r="E98" s="17" t="s">
        <v>138</v>
      </c>
      <c r="F98" s="15"/>
      <c r="G98" s="17"/>
      <c r="H98" s="5"/>
      <c r="I98" s="6"/>
      <c r="J98" s="7"/>
      <c r="K98" s="7"/>
    </row>
    <row r="99" customFormat="false" ht="30" hidden="false" customHeight="false" outlineLevel="0" collapsed="false">
      <c r="A99" s="11"/>
      <c r="B99" s="14"/>
      <c r="C99" s="15" t="s">
        <v>234</v>
      </c>
      <c r="D99" s="16" t="n">
        <v>1</v>
      </c>
      <c r="E99" s="17" t="s">
        <v>138</v>
      </c>
      <c r="F99" s="15"/>
      <c r="G99" s="17"/>
      <c r="H99" s="5"/>
      <c r="I99" s="6"/>
      <c r="J99" s="7"/>
      <c r="K99" s="7"/>
    </row>
    <row r="100" customFormat="false" ht="15.75" hidden="false" customHeight="false" outlineLevel="0" collapsed="false">
      <c r="A100" s="11"/>
      <c r="B100" s="14"/>
      <c r="C100" s="15" t="s">
        <v>235</v>
      </c>
      <c r="D100" s="16" t="n">
        <v>1</v>
      </c>
      <c r="E100" s="17" t="s">
        <v>138</v>
      </c>
      <c r="F100" s="15"/>
      <c r="G100" s="17"/>
      <c r="H100" s="5"/>
      <c r="I100" s="6"/>
      <c r="J100" s="7"/>
      <c r="K100" s="7"/>
    </row>
    <row r="101" customFormat="false" ht="36" hidden="false" customHeight="true" outlineLevel="0" collapsed="false">
      <c r="A101" s="11"/>
      <c r="B101" s="14"/>
      <c r="C101" s="21" t="s">
        <v>236</v>
      </c>
      <c r="D101" s="16" t="n">
        <v>1</v>
      </c>
      <c r="E101" s="17" t="s">
        <v>138</v>
      </c>
      <c r="F101" s="15"/>
      <c r="G101" s="17"/>
      <c r="H101" s="5"/>
      <c r="I101" s="6"/>
      <c r="J101" s="7"/>
      <c r="K101" s="7"/>
    </row>
    <row r="102" customFormat="false" ht="30" hidden="false" customHeight="false" outlineLevel="0" collapsed="false">
      <c r="A102" s="11"/>
      <c r="B102" s="14"/>
      <c r="C102" s="21" t="s">
        <v>237</v>
      </c>
      <c r="D102" s="16" t="n">
        <v>1</v>
      </c>
      <c r="E102" s="17" t="s">
        <v>138</v>
      </c>
      <c r="F102" s="15"/>
      <c r="G102" s="17"/>
      <c r="H102" s="5"/>
      <c r="I102" s="6"/>
      <c r="J102" s="7"/>
      <c r="K102" s="7"/>
    </row>
    <row r="103" customFormat="false" ht="15.75" hidden="false" customHeight="false" outlineLevel="0" collapsed="false">
      <c r="A103" s="11"/>
      <c r="B103" s="14"/>
      <c r="C103" s="38" t="s">
        <v>238</v>
      </c>
      <c r="D103" s="16" t="n">
        <v>1</v>
      </c>
      <c r="E103" s="39" t="s">
        <v>138</v>
      </c>
      <c r="F103" s="15"/>
      <c r="G103" s="17"/>
      <c r="H103" s="5"/>
      <c r="I103" s="6"/>
      <c r="J103" s="7"/>
      <c r="K103" s="7"/>
    </row>
    <row r="104" customFormat="false" ht="47.25" hidden="true" customHeight="false" outlineLevel="0" collapsed="false">
      <c r="A104" s="40" t="s">
        <v>239</v>
      </c>
      <c r="B104" s="14" t="s">
        <v>240</v>
      </c>
      <c r="C104" s="21"/>
      <c r="D104" s="25"/>
      <c r="E104" s="17"/>
      <c r="F104" s="15"/>
      <c r="G104" s="17"/>
      <c r="H104" s="26"/>
      <c r="I104" s="7"/>
      <c r="J104" s="7"/>
      <c r="K104" s="7"/>
    </row>
    <row r="105" customFormat="false" ht="47.25" hidden="true" customHeight="true" outlineLevel="0" collapsed="false">
      <c r="A105" s="24" t="s">
        <v>241</v>
      </c>
      <c r="B105" s="14" t="s">
        <v>242</v>
      </c>
      <c r="C105" s="15"/>
      <c r="D105" s="25"/>
      <c r="E105" s="17"/>
      <c r="F105" s="15"/>
      <c r="G105" s="17"/>
      <c r="H105" s="26"/>
      <c r="I105" s="7"/>
      <c r="J105" s="7"/>
      <c r="K105" s="7"/>
    </row>
    <row r="106" customFormat="false" ht="15.75" hidden="false" customHeight="false" outlineLevel="0" collapsed="false">
      <c r="A106" s="11" t="s">
        <v>243</v>
      </c>
      <c r="B106" s="13" t="s">
        <v>244</v>
      </c>
      <c r="C106" s="13"/>
      <c r="D106" s="13"/>
      <c r="E106" s="13"/>
      <c r="F106" s="13"/>
      <c r="G106" s="13"/>
      <c r="H106" s="5" t="n">
        <f aca="false">SUM(D108:D110)</f>
        <v>3</v>
      </c>
      <c r="I106" s="6" t="n">
        <f aca="false">COUNT(D108:D110)*2</f>
        <v>6</v>
      </c>
      <c r="J106" s="7"/>
      <c r="K106" s="7"/>
    </row>
    <row r="107" customFormat="false" ht="47.25" hidden="true" customHeight="true" outlineLevel="0" collapsed="false">
      <c r="A107" s="24" t="s">
        <v>245</v>
      </c>
      <c r="B107" s="30" t="s">
        <v>246</v>
      </c>
      <c r="C107" s="15"/>
      <c r="D107" s="25"/>
      <c r="E107" s="17"/>
      <c r="F107" s="15"/>
      <c r="G107" s="17"/>
      <c r="H107" s="26"/>
      <c r="I107" s="7"/>
      <c r="J107" s="7"/>
      <c r="K107" s="7"/>
    </row>
    <row r="108" customFormat="false" ht="45" hidden="false" customHeight="false" outlineLevel="0" collapsed="false">
      <c r="A108" s="11" t="s">
        <v>247</v>
      </c>
      <c r="B108" s="30" t="s">
        <v>248</v>
      </c>
      <c r="C108" s="32" t="s">
        <v>249</v>
      </c>
      <c r="D108" s="16" t="n">
        <v>1</v>
      </c>
      <c r="E108" s="17" t="s">
        <v>138</v>
      </c>
      <c r="F108" s="15" t="s">
        <v>250</v>
      </c>
      <c r="G108" s="17"/>
      <c r="H108" s="5"/>
      <c r="I108" s="6"/>
      <c r="J108" s="7"/>
      <c r="K108" s="7"/>
    </row>
    <row r="109" customFormat="false" ht="31.5" hidden="false" customHeight="false" outlineLevel="0" collapsed="false">
      <c r="A109" s="11" t="s">
        <v>251</v>
      </c>
      <c r="B109" s="30" t="s">
        <v>252</v>
      </c>
      <c r="C109" s="41" t="s">
        <v>253</v>
      </c>
      <c r="D109" s="16" t="n">
        <v>1</v>
      </c>
      <c r="E109" s="17" t="s">
        <v>138</v>
      </c>
      <c r="F109" s="38"/>
      <c r="G109" s="17"/>
      <c r="H109" s="5"/>
      <c r="I109" s="6"/>
      <c r="J109" s="7"/>
      <c r="K109" s="7"/>
    </row>
    <row r="110" customFormat="false" ht="47.25" hidden="false" customHeight="false" outlineLevel="0" collapsed="false">
      <c r="A110" s="11" t="s">
        <v>254</v>
      </c>
      <c r="B110" s="30" t="s">
        <v>255</v>
      </c>
      <c r="C110" s="15" t="s">
        <v>256</v>
      </c>
      <c r="D110" s="16" t="n">
        <v>1</v>
      </c>
      <c r="E110" s="17" t="s">
        <v>138</v>
      </c>
      <c r="F110" s="38"/>
      <c r="G110" s="17"/>
      <c r="H110" s="5"/>
      <c r="I110" s="6"/>
      <c r="J110" s="7"/>
      <c r="K110" s="7"/>
    </row>
    <row r="111" customFormat="false" ht="15.75" hidden="false" customHeight="false" outlineLevel="0" collapsed="false">
      <c r="A111" s="11" t="s">
        <v>257</v>
      </c>
      <c r="B111" s="13" t="s">
        <v>258</v>
      </c>
      <c r="C111" s="13"/>
      <c r="D111" s="13"/>
      <c r="E111" s="13"/>
      <c r="F111" s="13"/>
      <c r="G111" s="13"/>
      <c r="H111" s="5" t="n">
        <f aca="false">SUM(D112:D119)</f>
        <v>6</v>
      </c>
      <c r="I111" s="6" t="n">
        <f aca="false">COUNT(D112:D119)*2</f>
        <v>12</v>
      </c>
      <c r="J111" s="7"/>
      <c r="K111" s="7"/>
    </row>
    <row r="112" customFormat="false" ht="47.25" hidden="false" customHeight="false" outlineLevel="0" collapsed="false">
      <c r="A112" s="11" t="s">
        <v>259</v>
      </c>
      <c r="B112" s="14" t="s">
        <v>260</v>
      </c>
      <c r="C112" s="15" t="s">
        <v>261</v>
      </c>
      <c r="D112" s="16" t="n">
        <v>1</v>
      </c>
      <c r="E112" s="17" t="s">
        <v>158</v>
      </c>
      <c r="F112" s="15" t="s">
        <v>262</v>
      </c>
      <c r="G112" s="17"/>
      <c r="H112" s="5"/>
      <c r="I112" s="6"/>
      <c r="J112" s="7"/>
      <c r="K112" s="7"/>
    </row>
    <row r="113" customFormat="false" ht="47.25" hidden="false" customHeight="false" outlineLevel="0" collapsed="false">
      <c r="A113" s="11" t="s">
        <v>263</v>
      </c>
      <c r="B113" s="14" t="s">
        <v>264</v>
      </c>
      <c r="C113" s="15" t="s">
        <v>265</v>
      </c>
      <c r="D113" s="16" t="n">
        <v>1</v>
      </c>
      <c r="E113" s="17" t="s">
        <v>266</v>
      </c>
      <c r="F113" s="15" t="s">
        <v>267</v>
      </c>
      <c r="G113" s="17"/>
      <c r="H113" s="5"/>
      <c r="I113" s="6"/>
      <c r="J113" s="7"/>
      <c r="K113" s="7"/>
    </row>
    <row r="114" customFormat="false" ht="45" hidden="false" customHeight="false" outlineLevel="0" collapsed="false">
      <c r="A114" s="11"/>
      <c r="B114" s="14"/>
      <c r="C114" s="15" t="s">
        <v>268</v>
      </c>
      <c r="D114" s="16" t="n">
        <v>1</v>
      </c>
      <c r="E114" s="17" t="s">
        <v>266</v>
      </c>
      <c r="F114" s="15"/>
      <c r="G114" s="17"/>
      <c r="H114" s="5"/>
      <c r="I114" s="6"/>
      <c r="J114" s="7"/>
      <c r="K114" s="7"/>
    </row>
    <row r="115" customFormat="false" ht="31.5" hidden="true" customHeight="false" outlineLevel="0" collapsed="false">
      <c r="A115" s="24" t="s">
        <v>269</v>
      </c>
      <c r="B115" s="14" t="s">
        <v>270</v>
      </c>
      <c r="D115" s="25"/>
      <c r="E115" s="17"/>
      <c r="F115" s="15"/>
      <c r="G115" s="17"/>
      <c r="H115" s="26"/>
      <c r="I115" s="7"/>
      <c r="J115" s="7"/>
      <c r="K115" s="7"/>
    </row>
    <row r="116" customFormat="false" ht="31.5" hidden="true" customHeight="true" outlineLevel="0" collapsed="false">
      <c r="A116" s="24" t="s">
        <v>271</v>
      </c>
      <c r="B116" s="14" t="s">
        <v>272</v>
      </c>
      <c r="C116" s="15"/>
      <c r="D116" s="25"/>
      <c r="E116" s="17"/>
      <c r="F116" s="15"/>
      <c r="G116" s="17"/>
      <c r="H116" s="26"/>
      <c r="I116" s="7"/>
      <c r="J116" s="7"/>
      <c r="K116" s="7"/>
    </row>
    <row r="117" customFormat="false" ht="63" hidden="false" customHeight="true" outlineLevel="0" collapsed="false">
      <c r="A117" s="11" t="s">
        <v>273</v>
      </c>
      <c r="B117" s="29" t="s">
        <v>274</v>
      </c>
      <c r="C117" s="15" t="s">
        <v>275</v>
      </c>
      <c r="D117" s="16" t="n">
        <v>1</v>
      </c>
      <c r="E117" s="17" t="s">
        <v>161</v>
      </c>
      <c r="F117" s="15" t="s">
        <v>276</v>
      </c>
      <c r="G117" s="17"/>
      <c r="H117" s="5"/>
      <c r="I117" s="6"/>
      <c r="J117" s="7"/>
      <c r="K117" s="7"/>
    </row>
    <row r="118" customFormat="false" ht="45" hidden="false" customHeight="false" outlineLevel="0" collapsed="false">
      <c r="A118" s="11" t="s">
        <v>277</v>
      </c>
      <c r="B118" s="29" t="s">
        <v>278</v>
      </c>
      <c r="C118" s="15" t="s">
        <v>279</v>
      </c>
      <c r="D118" s="16" t="n">
        <v>1</v>
      </c>
      <c r="E118" s="17" t="s">
        <v>280</v>
      </c>
      <c r="F118" s="15"/>
      <c r="G118" s="17"/>
      <c r="H118" s="5"/>
      <c r="I118" s="6"/>
      <c r="J118" s="7"/>
      <c r="K118" s="7"/>
    </row>
    <row r="119" customFormat="false" ht="45" hidden="false" customHeight="false" outlineLevel="0" collapsed="false">
      <c r="A119" s="11"/>
      <c r="B119" s="29"/>
      <c r="C119" s="15" t="s">
        <v>281</v>
      </c>
      <c r="D119" s="16" t="n">
        <v>1</v>
      </c>
      <c r="E119" s="17" t="s">
        <v>280</v>
      </c>
      <c r="F119" s="15" t="s">
        <v>282</v>
      </c>
      <c r="G119" s="17"/>
      <c r="H119" s="5"/>
      <c r="I119" s="6"/>
      <c r="J119" s="7"/>
      <c r="K119" s="7"/>
    </row>
    <row r="120" customFormat="false" ht="15.75" hidden="false" customHeight="false" outlineLevel="0" collapsed="false">
      <c r="A120" s="11" t="s">
        <v>283</v>
      </c>
      <c r="B120" s="13" t="s">
        <v>284</v>
      </c>
      <c r="C120" s="13"/>
      <c r="D120" s="13"/>
      <c r="E120" s="13"/>
      <c r="F120" s="13"/>
      <c r="G120" s="13"/>
      <c r="H120" s="5" t="n">
        <f aca="false">SUM(D121:D126)</f>
        <v>6</v>
      </c>
      <c r="I120" s="6" t="n">
        <f aca="false">COUNT(D121:D126)*2</f>
        <v>12</v>
      </c>
      <c r="J120" s="7"/>
      <c r="K120" s="7"/>
    </row>
    <row r="121" customFormat="false" ht="31.5" hidden="false" customHeight="false" outlineLevel="0" collapsed="false">
      <c r="A121" s="11" t="s">
        <v>285</v>
      </c>
      <c r="B121" s="14" t="s">
        <v>286</v>
      </c>
      <c r="C121" s="15" t="s">
        <v>287</v>
      </c>
      <c r="D121" s="16" t="n">
        <v>1</v>
      </c>
      <c r="E121" s="17" t="s">
        <v>266</v>
      </c>
      <c r="F121" s="15" t="s">
        <v>288</v>
      </c>
      <c r="G121" s="17"/>
      <c r="H121" s="5"/>
      <c r="I121" s="6"/>
      <c r="J121" s="7"/>
      <c r="K121" s="7"/>
    </row>
    <row r="122" customFormat="false" ht="30" hidden="false" customHeight="false" outlineLevel="0" collapsed="false">
      <c r="A122" s="11"/>
      <c r="B122" s="14"/>
      <c r="C122" s="15" t="s">
        <v>289</v>
      </c>
      <c r="D122" s="16" t="n">
        <v>1</v>
      </c>
      <c r="E122" s="17" t="s">
        <v>266</v>
      </c>
      <c r="F122" s="15" t="s">
        <v>290</v>
      </c>
      <c r="G122" s="17"/>
      <c r="H122" s="5"/>
      <c r="I122" s="6"/>
      <c r="J122" s="7"/>
      <c r="K122" s="7"/>
    </row>
    <row r="123" customFormat="false" ht="30" hidden="false" customHeight="false" outlineLevel="0" collapsed="false">
      <c r="A123" s="11"/>
      <c r="B123" s="14"/>
      <c r="C123" s="15" t="s">
        <v>291</v>
      </c>
      <c r="D123" s="16" t="n">
        <v>1</v>
      </c>
      <c r="E123" s="17" t="s">
        <v>266</v>
      </c>
      <c r="F123" s="15" t="s">
        <v>292</v>
      </c>
      <c r="G123" s="17"/>
      <c r="H123" s="5"/>
      <c r="I123" s="6"/>
      <c r="J123" s="7"/>
      <c r="K123" s="7"/>
    </row>
    <row r="124" customFormat="false" ht="47.25" hidden="false" customHeight="false" outlineLevel="0" collapsed="false">
      <c r="A124" s="11" t="s">
        <v>293</v>
      </c>
      <c r="B124" s="14" t="s">
        <v>294</v>
      </c>
      <c r="C124" s="22" t="s">
        <v>295</v>
      </c>
      <c r="D124" s="16" t="n">
        <v>1</v>
      </c>
      <c r="E124" s="17" t="s">
        <v>266</v>
      </c>
      <c r="F124" s="15" t="s">
        <v>296</v>
      </c>
      <c r="G124" s="17"/>
      <c r="H124" s="5"/>
      <c r="I124" s="6"/>
      <c r="J124" s="7"/>
      <c r="K124" s="7"/>
    </row>
    <row r="125" customFormat="false" ht="31.5" hidden="false" customHeight="false" outlineLevel="0" collapsed="false">
      <c r="A125" s="11"/>
      <c r="B125" s="14"/>
      <c r="C125" s="22" t="s">
        <v>297</v>
      </c>
      <c r="D125" s="16" t="n">
        <v>1</v>
      </c>
      <c r="E125" s="17" t="s">
        <v>266</v>
      </c>
      <c r="F125" s="1" t="s">
        <v>298</v>
      </c>
      <c r="G125" s="17"/>
      <c r="H125" s="5"/>
      <c r="I125" s="6"/>
      <c r="J125" s="7"/>
      <c r="K125" s="7"/>
    </row>
    <row r="126" customFormat="false" ht="135" hidden="false" customHeight="false" outlineLevel="0" collapsed="false">
      <c r="A126" s="11" t="s">
        <v>299</v>
      </c>
      <c r="B126" s="30" t="s">
        <v>300</v>
      </c>
      <c r="C126" s="38" t="s">
        <v>301</v>
      </c>
      <c r="D126" s="16" t="n">
        <v>1</v>
      </c>
      <c r="E126" s="17" t="s">
        <v>302</v>
      </c>
      <c r="F126" s="21" t="s">
        <v>303</v>
      </c>
      <c r="G126" s="42"/>
      <c r="H126" s="5"/>
      <c r="I126" s="6"/>
      <c r="J126" s="7"/>
      <c r="K126" s="7"/>
    </row>
    <row r="127" customFormat="false" ht="15.75" hidden="false" customHeight="false" outlineLevel="0" collapsed="false">
      <c r="A127" s="11" t="s">
        <v>304</v>
      </c>
      <c r="B127" s="13" t="s">
        <v>305</v>
      </c>
      <c r="C127" s="13"/>
      <c r="D127" s="13"/>
      <c r="E127" s="13"/>
      <c r="F127" s="13"/>
      <c r="G127" s="13"/>
      <c r="H127" s="5" t="n">
        <f aca="false">SUM(D128:D138)</f>
        <v>10</v>
      </c>
      <c r="I127" s="6" t="n">
        <f aca="false">COUNT(D128:D138)*2</f>
        <v>20</v>
      </c>
      <c r="J127" s="7"/>
      <c r="K127" s="7"/>
    </row>
    <row r="128" customFormat="false" ht="90" hidden="false" customHeight="false" outlineLevel="0" collapsed="false">
      <c r="A128" s="11" t="s">
        <v>306</v>
      </c>
      <c r="B128" s="14" t="s">
        <v>307</v>
      </c>
      <c r="C128" s="43" t="s">
        <v>308</v>
      </c>
      <c r="D128" s="16" t="n">
        <v>1</v>
      </c>
      <c r="E128" s="17" t="s">
        <v>149</v>
      </c>
      <c r="F128" s="15" t="s">
        <v>309</v>
      </c>
      <c r="G128" s="17"/>
      <c r="H128" s="5"/>
      <c r="I128" s="6"/>
      <c r="J128" s="7"/>
      <c r="K128" s="7"/>
    </row>
    <row r="129" customFormat="false" ht="60" hidden="false" customHeight="false" outlineLevel="0" collapsed="false">
      <c r="A129" s="11"/>
      <c r="B129" s="14"/>
      <c r="C129" s="43" t="s">
        <v>310</v>
      </c>
      <c r="D129" s="16" t="n">
        <v>1</v>
      </c>
      <c r="E129" s="17" t="s">
        <v>149</v>
      </c>
      <c r="F129" s="15" t="s">
        <v>311</v>
      </c>
      <c r="G129" s="17"/>
      <c r="H129" s="5"/>
      <c r="I129" s="6"/>
      <c r="J129" s="7"/>
      <c r="K129" s="7"/>
    </row>
    <row r="130" customFormat="false" ht="63" hidden="false" customHeight="false" outlineLevel="0" collapsed="false">
      <c r="A130" s="11" t="s">
        <v>312</v>
      </c>
      <c r="B130" s="14" t="s">
        <v>313</v>
      </c>
      <c r="C130" s="15" t="s">
        <v>314</v>
      </c>
      <c r="D130" s="16" t="n">
        <v>1</v>
      </c>
      <c r="E130" s="17" t="s">
        <v>149</v>
      </c>
      <c r="F130" s="21" t="s">
        <v>315</v>
      </c>
      <c r="G130" s="17"/>
      <c r="H130" s="5"/>
      <c r="I130" s="6"/>
      <c r="J130" s="7"/>
      <c r="K130" s="7"/>
    </row>
    <row r="131" customFormat="false" ht="120" hidden="false" customHeight="false" outlineLevel="0" collapsed="false">
      <c r="A131" s="11"/>
      <c r="B131" s="14"/>
      <c r="C131" s="15" t="s">
        <v>316</v>
      </c>
      <c r="D131" s="16" t="n">
        <v>1</v>
      </c>
      <c r="E131" s="17" t="s">
        <v>149</v>
      </c>
      <c r="F131" s="15" t="s">
        <v>317</v>
      </c>
      <c r="G131" s="17"/>
      <c r="H131" s="5"/>
      <c r="I131" s="6"/>
      <c r="J131" s="7"/>
      <c r="K131" s="7"/>
    </row>
    <row r="132" customFormat="false" ht="105" hidden="false" customHeight="false" outlineLevel="0" collapsed="false">
      <c r="A132" s="11"/>
      <c r="B132" s="14"/>
      <c r="C132" s="15" t="s">
        <v>318</v>
      </c>
      <c r="D132" s="16" t="n">
        <v>1</v>
      </c>
      <c r="E132" s="17" t="s">
        <v>149</v>
      </c>
      <c r="F132" s="15" t="s">
        <v>319</v>
      </c>
      <c r="G132" s="17"/>
      <c r="H132" s="5"/>
      <c r="I132" s="6"/>
      <c r="J132" s="7"/>
      <c r="K132" s="7"/>
    </row>
    <row r="133" customFormat="false" ht="105" hidden="false" customHeight="true" outlineLevel="0" collapsed="false">
      <c r="A133" s="11" t="s">
        <v>320</v>
      </c>
      <c r="B133" s="14" t="s">
        <v>321</v>
      </c>
      <c r="C133" s="15" t="s">
        <v>322</v>
      </c>
      <c r="D133" s="16" t="n">
        <v>1</v>
      </c>
      <c r="E133" s="17" t="s">
        <v>149</v>
      </c>
      <c r="F133" s="21" t="s">
        <v>323</v>
      </c>
      <c r="G133" s="17"/>
      <c r="H133" s="5"/>
      <c r="I133" s="6"/>
      <c r="J133" s="7"/>
      <c r="K133" s="7"/>
    </row>
    <row r="134" customFormat="false" ht="47.25" hidden="false" customHeight="false" outlineLevel="0" collapsed="false">
      <c r="A134" s="11" t="s">
        <v>324</v>
      </c>
      <c r="B134" s="14" t="s">
        <v>325</v>
      </c>
      <c r="C134" s="43" t="s">
        <v>326</v>
      </c>
      <c r="D134" s="16" t="n">
        <v>1</v>
      </c>
      <c r="E134" s="17" t="s">
        <v>149</v>
      </c>
      <c r="F134" s="21" t="s">
        <v>327</v>
      </c>
      <c r="G134" s="17"/>
      <c r="H134" s="5"/>
      <c r="I134" s="6"/>
      <c r="J134" s="7"/>
      <c r="K134" s="7"/>
    </row>
    <row r="135" customFormat="false" ht="45" hidden="false" customHeight="false" outlineLevel="0" collapsed="false">
      <c r="A135" s="11" t="s">
        <v>328</v>
      </c>
      <c r="B135" s="29" t="s">
        <v>329</v>
      </c>
      <c r="C135" s="43" t="s">
        <v>330</v>
      </c>
      <c r="D135" s="16" t="n">
        <v>1</v>
      </c>
      <c r="E135" s="17" t="s">
        <v>149</v>
      </c>
      <c r="F135" s="44" t="s">
        <v>331</v>
      </c>
      <c r="G135" s="17"/>
      <c r="H135" s="5"/>
      <c r="I135" s="6"/>
      <c r="J135" s="7"/>
      <c r="K135" s="7"/>
    </row>
    <row r="136" customFormat="false" ht="47.25" hidden="true" customHeight="false" outlineLevel="0" collapsed="false">
      <c r="A136" s="24" t="s">
        <v>332</v>
      </c>
      <c r="B136" s="29" t="s">
        <v>333</v>
      </c>
      <c r="C136" s="43"/>
      <c r="D136" s="45"/>
      <c r="E136" s="45"/>
      <c r="F136" s="44"/>
      <c r="G136" s="42"/>
      <c r="H136" s="26"/>
      <c r="I136" s="7"/>
      <c r="J136" s="7"/>
      <c r="K136" s="7"/>
    </row>
    <row r="137" customFormat="false" ht="47.25" hidden="false" customHeight="false" outlineLevel="0" collapsed="false">
      <c r="A137" s="11" t="s">
        <v>334</v>
      </c>
      <c r="B137" s="14" t="s">
        <v>335</v>
      </c>
      <c r="C137" s="46" t="s">
        <v>336</v>
      </c>
      <c r="D137" s="16" t="n">
        <v>1</v>
      </c>
      <c r="E137" s="17" t="s">
        <v>149</v>
      </c>
      <c r="F137" s="38" t="s">
        <v>337</v>
      </c>
      <c r="G137" s="17"/>
      <c r="H137" s="5"/>
      <c r="I137" s="6"/>
      <c r="J137" s="7"/>
      <c r="K137" s="7"/>
    </row>
    <row r="138" customFormat="false" ht="45" hidden="false" customHeight="false" outlineLevel="0" collapsed="false">
      <c r="A138" s="47"/>
      <c r="B138" s="48"/>
      <c r="C138" s="15" t="s">
        <v>338</v>
      </c>
      <c r="D138" s="16" t="n">
        <v>1</v>
      </c>
      <c r="E138" s="17" t="s">
        <v>149</v>
      </c>
      <c r="F138" s="15" t="s">
        <v>339</v>
      </c>
      <c r="G138" s="17"/>
      <c r="H138" s="5"/>
      <c r="I138" s="6"/>
      <c r="J138" s="7"/>
      <c r="K138" s="7"/>
    </row>
    <row r="139" customFormat="false" ht="18.75" hidden="false" customHeight="false" outlineLevel="0" collapsed="false">
      <c r="A139" s="47"/>
      <c r="B139" s="12" t="s">
        <v>340</v>
      </c>
      <c r="C139" s="12"/>
      <c r="D139" s="12"/>
      <c r="E139" s="12"/>
      <c r="F139" s="12"/>
      <c r="G139" s="12"/>
      <c r="H139" s="5" t="n">
        <f aca="false">H140+H156</f>
        <v>10</v>
      </c>
      <c r="I139" s="6" t="n">
        <f aca="false">I140+I156</f>
        <v>20</v>
      </c>
      <c r="J139" s="7"/>
      <c r="K139" s="7"/>
    </row>
    <row r="140" customFormat="false" ht="15.75" hidden="false" customHeight="false" outlineLevel="0" collapsed="false">
      <c r="A140" s="11" t="s">
        <v>341</v>
      </c>
      <c r="B140" s="13" t="s">
        <v>342</v>
      </c>
      <c r="C140" s="13"/>
      <c r="D140" s="13"/>
      <c r="E140" s="13"/>
      <c r="F140" s="13"/>
      <c r="G140" s="13"/>
      <c r="H140" s="5" t="n">
        <f aca="false">SUM(D145:D152)</f>
        <v>6</v>
      </c>
      <c r="I140" s="6" t="n">
        <f aca="false">COUNT(D145:D152)*2</f>
        <v>12</v>
      </c>
      <c r="J140" s="7"/>
      <c r="K140" s="7"/>
    </row>
    <row r="141" customFormat="false" ht="47.25" hidden="true" customHeight="true" outlineLevel="0" collapsed="false">
      <c r="A141" s="24" t="s">
        <v>343</v>
      </c>
      <c r="B141" s="30" t="s">
        <v>344</v>
      </c>
      <c r="C141" s="15"/>
      <c r="D141" s="25"/>
      <c r="E141" s="17"/>
      <c r="F141" s="15"/>
      <c r="G141" s="17"/>
      <c r="H141" s="26"/>
      <c r="I141" s="7"/>
      <c r="J141" s="7"/>
      <c r="K141" s="7"/>
    </row>
    <row r="142" customFormat="false" ht="47.25" hidden="true" customHeight="true" outlineLevel="0" collapsed="false">
      <c r="A142" s="24" t="s">
        <v>345</v>
      </c>
      <c r="B142" s="14" t="s">
        <v>346</v>
      </c>
      <c r="C142" s="15"/>
      <c r="D142" s="25"/>
      <c r="E142" s="17"/>
      <c r="F142" s="15"/>
      <c r="G142" s="17"/>
      <c r="H142" s="26"/>
      <c r="I142" s="7"/>
      <c r="J142" s="7"/>
      <c r="K142" s="7"/>
    </row>
    <row r="143" customFormat="false" ht="47.25" hidden="true" customHeight="true" outlineLevel="0" collapsed="false">
      <c r="A143" s="24" t="s">
        <v>347</v>
      </c>
      <c r="B143" s="14" t="s">
        <v>348</v>
      </c>
      <c r="C143" s="15"/>
      <c r="D143" s="25"/>
      <c r="E143" s="17"/>
      <c r="F143" s="15"/>
      <c r="G143" s="17"/>
      <c r="H143" s="26"/>
      <c r="I143" s="7"/>
      <c r="J143" s="7"/>
      <c r="K143" s="7"/>
    </row>
    <row r="144" customFormat="false" ht="47.25" hidden="true" customHeight="false" outlineLevel="0" collapsed="false">
      <c r="A144" s="24" t="s">
        <v>349</v>
      </c>
      <c r="B144" s="14" t="s">
        <v>350</v>
      </c>
      <c r="C144" s="15"/>
      <c r="D144" s="25"/>
      <c r="E144" s="17"/>
      <c r="F144" s="15"/>
      <c r="G144" s="17"/>
      <c r="H144" s="26"/>
      <c r="I144" s="7"/>
      <c r="J144" s="7"/>
      <c r="K144" s="7"/>
    </row>
    <row r="145" customFormat="false" ht="60" hidden="false" customHeight="false" outlineLevel="0" collapsed="false">
      <c r="A145" s="11" t="s">
        <v>351</v>
      </c>
      <c r="B145" s="14" t="s">
        <v>352</v>
      </c>
      <c r="C145" s="15" t="s">
        <v>353</v>
      </c>
      <c r="D145" s="16" t="n">
        <v>1</v>
      </c>
      <c r="E145" s="17" t="s">
        <v>15</v>
      </c>
      <c r="F145" s="15" t="s">
        <v>354</v>
      </c>
      <c r="G145" s="17"/>
      <c r="H145" s="5"/>
      <c r="I145" s="6"/>
      <c r="J145" s="7"/>
      <c r="K145" s="7"/>
    </row>
    <row r="146" customFormat="false" ht="31.5" hidden="true" customHeight="false" outlineLevel="0" collapsed="false">
      <c r="A146" s="24" t="s">
        <v>355</v>
      </c>
      <c r="B146" s="30" t="s">
        <v>356</v>
      </c>
      <c r="D146" s="25"/>
      <c r="E146" s="17"/>
      <c r="F146" s="15"/>
      <c r="G146" s="17"/>
      <c r="H146" s="26"/>
      <c r="I146" s="7"/>
      <c r="J146" s="7"/>
      <c r="K146" s="7"/>
    </row>
    <row r="147" customFormat="false" ht="31.5" hidden="false" customHeight="false" outlineLevel="0" collapsed="false">
      <c r="A147" s="11" t="s">
        <v>357</v>
      </c>
      <c r="B147" s="30" t="s">
        <v>358</v>
      </c>
      <c r="C147" s="15" t="s">
        <v>359</v>
      </c>
      <c r="D147" s="16" t="n">
        <v>1</v>
      </c>
      <c r="E147" s="17" t="s">
        <v>138</v>
      </c>
      <c r="F147" s="15" t="s">
        <v>360</v>
      </c>
      <c r="G147" s="17"/>
      <c r="H147" s="5"/>
      <c r="I147" s="6"/>
      <c r="J147" s="7"/>
      <c r="K147" s="7"/>
    </row>
    <row r="148" customFormat="false" ht="30" hidden="false" customHeight="false" outlineLevel="0" collapsed="false">
      <c r="A148" s="11"/>
      <c r="B148" s="30"/>
      <c r="C148" s="44" t="s">
        <v>361</v>
      </c>
      <c r="D148" s="16" t="n">
        <v>1</v>
      </c>
      <c r="E148" s="17" t="s">
        <v>138</v>
      </c>
      <c r="F148" s="15"/>
      <c r="G148" s="17"/>
      <c r="H148" s="5"/>
      <c r="I148" s="6"/>
      <c r="J148" s="7"/>
      <c r="K148" s="7"/>
    </row>
    <row r="149" customFormat="false" ht="30" hidden="false" customHeight="false" outlineLevel="0" collapsed="false">
      <c r="A149" s="11"/>
      <c r="B149" s="30"/>
      <c r="C149" s="38" t="s">
        <v>362</v>
      </c>
      <c r="D149" s="16" t="n">
        <v>1</v>
      </c>
      <c r="E149" s="17" t="s">
        <v>138</v>
      </c>
      <c r="F149" s="15"/>
      <c r="G149" s="17"/>
      <c r="H149" s="5"/>
      <c r="I149" s="6"/>
      <c r="J149" s="7"/>
      <c r="K149" s="7"/>
    </row>
    <row r="150" customFormat="false" ht="31.5" hidden="false" customHeight="false" outlineLevel="0" collapsed="false">
      <c r="A150" s="11" t="s">
        <v>363</v>
      </c>
      <c r="B150" s="14" t="s">
        <v>364</v>
      </c>
      <c r="C150" s="15" t="s">
        <v>365</v>
      </c>
      <c r="D150" s="16" t="n">
        <v>1</v>
      </c>
      <c r="E150" s="17" t="s">
        <v>138</v>
      </c>
      <c r="F150" s="15"/>
      <c r="G150" s="17"/>
      <c r="H150" s="5"/>
      <c r="I150" s="6"/>
      <c r="J150" s="7"/>
      <c r="K150" s="7"/>
    </row>
    <row r="151" customFormat="false" ht="31.5" hidden="true" customHeight="true" outlineLevel="0" collapsed="false">
      <c r="A151" s="24" t="s">
        <v>366</v>
      </c>
      <c r="B151" s="14" t="s">
        <v>367</v>
      </c>
      <c r="C151" s="15"/>
      <c r="D151" s="25"/>
      <c r="E151" s="17"/>
      <c r="F151" s="15"/>
      <c r="G151" s="17"/>
      <c r="H151" s="26"/>
      <c r="I151" s="7"/>
      <c r="J151" s="7"/>
      <c r="K151" s="7"/>
    </row>
    <row r="152" customFormat="false" ht="31.5" hidden="false" customHeight="false" outlineLevel="0" collapsed="false">
      <c r="A152" s="11" t="s">
        <v>368</v>
      </c>
      <c r="B152" s="14" t="s">
        <v>369</v>
      </c>
      <c r="C152" s="15" t="s">
        <v>370</v>
      </c>
      <c r="D152" s="16" t="n">
        <v>1</v>
      </c>
      <c r="E152" s="17" t="s">
        <v>138</v>
      </c>
      <c r="F152" s="15"/>
      <c r="G152" s="17"/>
      <c r="H152" s="5"/>
      <c r="I152" s="6"/>
      <c r="J152" s="7"/>
      <c r="K152" s="7"/>
    </row>
    <row r="153" customFormat="false" ht="47.25" hidden="true" customHeight="true" outlineLevel="0" collapsed="false">
      <c r="A153" s="24" t="s">
        <v>371</v>
      </c>
      <c r="B153" s="14" t="s">
        <v>372</v>
      </c>
      <c r="C153" s="15"/>
      <c r="D153" s="25"/>
      <c r="E153" s="17"/>
      <c r="F153" s="15"/>
      <c r="G153" s="17"/>
      <c r="H153" s="26"/>
      <c r="I153" s="7"/>
      <c r="J153" s="7"/>
      <c r="K153" s="7"/>
    </row>
    <row r="154" customFormat="false" ht="47.25" hidden="true" customHeight="true" outlineLevel="0" collapsed="false">
      <c r="A154" s="24" t="s">
        <v>373</v>
      </c>
      <c r="B154" s="14" t="s">
        <v>374</v>
      </c>
      <c r="C154" s="15"/>
      <c r="D154" s="25"/>
      <c r="E154" s="17"/>
      <c r="F154" s="15"/>
      <c r="G154" s="17"/>
      <c r="H154" s="26"/>
      <c r="I154" s="7"/>
      <c r="J154" s="7"/>
      <c r="K154" s="7"/>
    </row>
    <row r="155" customFormat="false" ht="45" hidden="true" customHeight="true" outlineLevel="0" collapsed="false">
      <c r="A155" s="24" t="s">
        <v>375</v>
      </c>
      <c r="B155" s="41" t="s">
        <v>376</v>
      </c>
      <c r="C155" s="15"/>
      <c r="D155" s="25"/>
      <c r="E155" s="17"/>
      <c r="F155" s="15"/>
      <c r="G155" s="17"/>
      <c r="H155" s="26"/>
      <c r="I155" s="7"/>
      <c r="J155" s="7"/>
      <c r="K155" s="7"/>
    </row>
    <row r="156" customFormat="false" ht="15.75" hidden="false" customHeight="false" outlineLevel="0" collapsed="false">
      <c r="A156" s="11" t="s">
        <v>377</v>
      </c>
      <c r="B156" s="13" t="s">
        <v>378</v>
      </c>
      <c r="C156" s="13"/>
      <c r="D156" s="13"/>
      <c r="E156" s="13"/>
      <c r="F156" s="13"/>
      <c r="G156" s="13"/>
      <c r="H156" s="5" t="n">
        <f aca="false">SUM(D158:D161)</f>
        <v>4</v>
      </c>
      <c r="I156" s="6" t="n">
        <f aca="false">COUNT(D158:D161)*2</f>
        <v>8</v>
      </c>
      <c r="J156" s="7"/>
      <c r="K156" s="7"/>
    </row>
    <row r="157" customFormat="false" ht="63" hidden="true" customHeight="true" outlineLevel="0" collapsed="false">
      <c r="A157" s="24" t="s">
        <v>379</v>
      </c>
      <c r="B157" s="14" t="s">
        <v>380</v>
      </c>
      <c r="C157" s="15"/>
      <c r="D157" s="25"/>
      <c r="E157" s="17"/>
      <c r="F157" s="15"/>
      <c r="G157" s="17"/>
      <c r="H157" s="26"/>
      <c r="I157" s="7"/>
      <c r="J157" s="7"/>
      <c r="K157" s="7"/>
    </row>
    <row r="158" customFormat="false" ht="45" hidden="false" customHeight="false" outlineLevel="0" collapsed="false">
      <c r="A158" s="11" t="s">
        <v>381</v>
      </c>
      <c r="B158" s="14" t="s">
        <v>382</v>
      </c>
      <c r="C158" s="15" t="s">
        <v>383</v>
      </c>
      <c r="D158" s="16" t="n">
        <v>1</v>
      </c>
      <c r="E158" s="17" t="s">
        <v>138</v>
      </c>
      <c r="F158" s="15"/>
      <c r="G158" s="17"/>
      <c r="H158" s="5"/>
      <c r="I158" s="6"/>
      <c r="J158" s="7"/>
      <c r="K158" s="7"/>
    </row>
    <row r="159" customFormat="false" ht="45" hidden="false" customHeight="false" outlineLevel="0" collapsed="false">
      <c r="A159" s="11" t="s">
        <v>384</v>
      </c>
      <c r="B159" s="14" t="s">
        <v>385</v>
      </c>
      <c r="C159" s="15" t="s">
        <v>386</v>
      </c>
      <c r="D159" s="16" t="n">
        <v>1</v>
      </c>
      <c r="E159" s="17" t="s">
        <v>266</v>
      </c>
      <c r="F159" s="15"/>
      <c r="G159" s="17"/>
      <c r="H159" s="5"/>
      <c r="I159" s="6"/>
      <c r="J159" s="7"/>
      <c r="K159" s="7"/>
    </row>
    <row r="160" customFormat="false" ht="30" hidden="false" customHeight="false" outlineLevel="0" collapsed="false">
      <c r="A160" s="11"/>
      <c r="B160" s="14"/>
      <c r="C160" s="15" t="s">
        <v>387</v>
      </c>
      <c r="D160" s="16" t="n">
        <v>1</v>
      </c>
      <c r="E160" s="17" t="s">
        <v>138</v>
      </c>
      <c r="F160" s="15"/>
      <c r="G160" s="17"/>
      <c r="H160" s="5"/>
      <c r="I160" s="6"/>
      <c r="J160" s="7"/>
      <c r="K160" s="7"/>
    </row>
    <row r="161" customFormat="false" ht="47.25" hidden="false" customHeight="true" outlineLevel="0" collapsed="false">
      <c r="A161" s="11" t="s">
        <v>388</v>
      </c>
      <c r="B161" s="30" t="s">
        <v>389</v>
      </c>
      <c r="C161" s="49" t="s">
        <v>390</v>
      </c>
      <c r="D161" s="16" t="n">
        <v>1</v>
      </c>
      <c r="E161" s="17" t="s">
        <v>15</v>
      </c>
      <c r="F161" s="15"/>
      <c r="G161" s="17"/>
      <c r="H161" s="5"/>
      <c r="I161" s="6"/>
      <c r="J161" s="7"/>
      <c r="K161" s="7"/>
    </row>
    <row r="162" customFormat="false" ht="63" hidden="true" customHeight="true" outlineLevel="0" collapsed="false">
      <c r="A162" s="24" t="s">
        <v>391</v>
      </c>
      <c r="B162" s="14" t="s">
        <v>392</v>
      </c>
      <c r="C162" s="15"/>
      <c r="D162" s="25"/>
      <c r="E162" s="17"/>
      <c r="F162" s="15"/>
      <c r="G162" s="17"/>
      <c r="H162" s="26"/>
      <c r="I162" s="7"/>
      <c r="J162" s="7"/>
      <c r="K162" s="7"/>
    </row>
    <row r="163" customFormat="false" ht="15.75" hidden="true" customHeight="true" outlineLevel="0" collapsed="false">
      <c r="A163" s="24" t="s">
        <v>393</v>
      </c>
      <c r="B163" s="13" t="s">
        <v>394</v>
      </c>
      <c r="C163" s="13"/>
      <c r="D163" s="13"/>
      <c r="E163" s="13"/>
      <c r="F163" s="13"/>
      <c r="G163" s="13"/>
      <c r="H163" s="26"/>
      <c r="I163" s="7"/>
      <c r="J163" s="7"/>
      <c r="K163" s="7"/>
    </row>
    <row r="164" customFormat="false" ht="63" hidden="true" customHeight="true" outlineLevel="0" collapsed="false">
      <c r="A164" s="24" t="s">
        <v>395</v>
      </c>
      <c r="B164" s="14" t="s">
        <v>396</v>
      </c>
      <c r="C164" s="15"/>
      <c r="D164" s="25"/>
      <c r="E164" s="17"/>
      <c r="F164" s="15"/>
      <c r="G164" s="17"/>
      <c r="H164" s="26"/>
      <c r="I164" s="7"/>
      <c r="J164" s="7"/>
      <c r="K164" s="7"/>
    </row>
    <row r="165" customFormat="false" ht="47.25" hidden="true" customHeight="true" outlineLevel="0" collapsed="false">
      <c r="A165" s="24" t="s">
        <v>397</v>
      </c>
      <c r="B165" s="14" t="s">
        <v>398</v>
      </c>
      <c r="C165" s="15"/>
      <c r="D165" s="25"/>
      <c r="E165" s="17"/>
      <c r="F165" s="15"/>
      <c r="G165" s="17"/>
      <c r="H165" s="26"/>
      <c r="I165" s="7"/>
      <c r="J165" s="7"/>
      <c r="K165" s="7"/>
    </row>
    <row r="166" customFormat="false" ht="47.25" hidden="true" customHeight="true" outlineLevel="0" collapsed="false">
      <c r="A166" s="24" t="s">
        <v>399</v>
      </c>
      <c r="B166" s="14" t="s">
        <v>400</v>
      </c>
      <c r="C166" s="15"/>
      <c r="D166" s="25"/>
      <c r="E166" s="17"/>
      <c r="F166" s="15"/>
      <c r="G166" s="17"/>
      <c r="H166" s="26"/>
      <c r="I166" s="7"/>
      <c r="J166" s="7"/>
      <c r="K166" s="7"/>
    </row>
    <row r="167" customFormat="false" ht="47.25" hidden="true" customHeight="true" outlineLevel="0" collapsed="false">
      <c r="A167" s="24" t="s">
        <v>401</v>
      </c>
      <c r="B167" s="14" t="s">
        <v>402</v>
      </c>
      <c r="C167" s="15"/>
      <c r="D167" s="25"/>
      <c r="E167" s="17"/>
      <c r="F167" s="15"/>
      <c r="G167" s="17"/>
      <c r="H167" s="26"/>
      <c r="I167" s="7"/>
      <c r="J167" s="7"/>
      <c r="K167" s="7"/>
    </row>
    <row r="168" customFormat="false" ht="15.75" hidden="true" customHeight="true" outlineLevel="0" collapsed="false">
      <c r="A168" s="24" t="s">
        <v>403</v>
      </c>
      <c r="B168" s="13" t="s">
        <v>404</v>
      </c>
      <c r="C168" s="13"/>
      <c r="D168" s="13"/>
      <c r="E168" s="13"/>
      <c r="F168" s="13"/>
      <c r="G168" s="13"/>
      <c r="H168" s="26"/>
      <c r="I168" s="7"/>
      <c r="J168" s="7"/>
      <c r="K168" s="7"/>
    </row>
    <row r="169" customFormat="false" ht="63" hidden="true" customHeight="true" outlineLevel="0" collapsed="false">
      <c r="A169" s="24" t="s">
        <v>405</v>
      </c>
      <c r="B169" s="14" t="s">
        <v>406</v>
      </c>
      <c r="C169" s="15"/>
      <c r="D169" s="25"/>
      <c r="E169" s="17"/>
      <c r="F169" s="15"/>
      <c r="G169" s="17"/>
      <c r="H169" s="26"/>
      <c r="I169" s="7"/>
      <c r="J169" s="7"/>
      <c r="K169" s="7"/>
    </row>
    <row r="170" customFormat="false" ht="63" hidden="true" customHeight="true" outlineLevel="0" collapsed="false">
      <c r="A170" s="24" t="s">
        <v>407</v>
      </c>
      <c r="B170" s="14" t="s">
        <v>408</v>
      </c>
      <c r="C170" s="15"/>
      <c r="D170" s="25"/>
      <c r="E170" s="17"/>
      <c r="F170" s="15"/>
      <c r="G170" s="17"/>
      <c r="H170" s="26"/>
      <c r="I170" s="7"/>
      <c r="J170" s="7"/>
      <c r="K170" s="7"/>
    </row>
    <row r="171" customFormat="false" ht="78.75" hidden="true" customHeight="true" outlineLevel="0" collapsed="false">
      <c r="A171" s="24" t="s">
        <v>409</v>
      </c>
      <c r="B171" s="14" t="s">
        <v>410</v>
      </c>
      <c r="C171" s="15"/>
      <c r="D171" s="25"/>
      <c r="E171" s="17"/>
      <c r="F171" s="15"/>
      <c r="G171" s="17"/>
      <c r="H171" s="26"/>
      <c r="I171" s="7"/>
      <c r="J171" s="7"/>
      <c r="K171" s="7"/>
    </row>
    <row r="172" customFormat="false" ht="15.75" hidden="true" customHeight="true" outlineLevel="0" collapsed="false">
      <c r="A172" s="24" t="s">
        <v>411</v>
      </c>
      <c r="B172" s="13" t="s">
        <v>412</v>
      </c>
      <c r="C172" s="13"/>
      <c r="D172" s="13"/>
      <c r="E172" s="13"/>
      <c r="F172" s="13"/>
      <c r="G172" s="13"/>
      <c r="H172" s="26"/>
      <c r="I172" s="7"/>
      <c r="J172" s="7"/>
      <c r="K172" s="7"/>
    </row>
    <row r="173" customFormat="false" ht="47.25" hidden="true" customHeight="true" outlineLevel="0" collapsed="false">
      <c r="A173" s="24" t="s">
        <v>413</v>
      </c>
      <c r="B173" s="14" t="s">
        <v>414</v>
      </c>
      <c r="C173" s="15"/>
      <c r="D173" s="25"/>
      <c r="E173" s="17"/>
      <c r="F173" s="15"/>
      <c r="G173" s="17"/>
      <c r="H173" s="26"/>
      <c r="I173" s="7"/>
      <c r="J173" s="7"/>
      <c r="K173" s="7"/>
    </row>
    <row r="174" customFormat="false" ht="47.25" hidden="true" customHeight="true" outlineLevel="0" collapsed="false">
      <c r="A174" s="24" t="s">
        <v>415</v>
      </c>
      <c r="B174" s="14" t="s">
        <v>416</v>
      </c>
      <c r="C174" s="15"/>
      <c r="D174" s="25"/>
      <c r="E174" s="17"/>
      <c r="F174" s="15"/>
      <c r="G174" s="17"/>
      <c r="H174" s="26"/>
      <c r="I174" s="7"/>
      <c r="J174" s="7"/>
      <c r="K174" s="7"/>
    </row>
    <row r="175" customFormat="false" ht="45" hidden="true" customHeight="true" outlineLevel="0" collapsed="false">
      <c r="A175" s="24" t="s">
        <v>417</v>
      </c>
      <c r="B175" s="15" t="s">
        <v>418</v>
      </c>
      <c r="C175" s="15"/>
      <c r="D175" s="25"/>
      <c r="E175" s="17"/>
      <c r="F175" s="15"/>
      <c r="G175" s="17"/>
      <c r="H175" s="26"/>
      <c r="I175" s="7"/>
      <c r="J175" s="7"/>
      <c r="K175" s="7"/>
    </row>
    <row r="176" customFormat="false" ht="45" hidden="true" customHeight="true" outlineLevel="0" collapsed="false">
      <c r="A176" s="24" t="s">
        <v>419</v>
      </c>
      <c r="B176" s="15" t="s">
        <v>420</v>
      </c>
      <c r="C176" s="15"/>
      <c r="D176" s="25"/>
      <c r="E176" s="17"/>
      <c r="F176" s="15"/>
      <c r="G176" s="17"/>
      <c r="H176" s="26"/>
      <c r="I176" s="7"/>
      <c r="J176" s="7"/>
      <c r="K176" s="7"/>
    </row>
    <row r="177" customFormat="false" ht="15.75" hidden="true" customHeight="true" outlineLevel="0" collapsed="false">
      <c r="A177" s="24" t="s">
        <v>421</v>
      </c>
      <c r="B177" s="13" t="s">
        <v>422</v>
      </c>
      <c r="C177" s="13"/>
      <c r="D177" s="13"/>
      <c r="E177" s="13"/>
      <c r="F177" s="13"/>
      <c r="G177" s="13"/>
      <c r="H177" s="26"/>
      <c r="I177" s="7"/>
      <c r="J177" s="7"/>
      <c r="K177" s="7"/>
    </row>
    <row r="178" customFormat="false" ht="63" hidden="true" customHeight="true" outlineLevel="0" collapsed="false">
      <c r="A178" s="24" t="s">
        <v>423</v>
      </c>
      <c r="B178" s="14" t="s">
        <v>424</v>
      </c>
      <c r="C178" s="15"/>
      <c r="D178" s="25"/>
      <c r="E178" s="17"/>
      <c r="F178" s="15"/>
      <c r="G178" s="17"/>
      <c r="H178" s="26"/>
      <c r="I178" s="7"/>
      <c r="J178" s="7"/>
      <c r="K178" s="7"/>
    </row>
    <row r="179" customFormat="false" ht="63" hidden="true" customHeight="true" outlineLevel="0" collapsed="false">
      <c r="A179" s="24" t="s">
        <v>425</v>
      </c>
      <c r="B179" s="14" t="s">
        <v>426</v>
      </c>
      <c r="C179" s="15"/>
      <c r="D179" s="25"/>
      <c r="E179" s="17"/>
      <c r="F179" s="15"/>
      <c r="G179" s="17"/>
      <c r="H179" s="26"/>
      <c r="I179" s="7"/>
      <c r="J179" s="7"/>
      <c r="K179" s="7"/>
    </row>
    <row r="180" customFormat="false" ht="63" hidden="true" customHeight="true" outlineLevel="0" collapsed="false">
      <c r="A180" s="24" t="s">
        <v>427</v>
      </c>
      <c r="B180" s="50" t="s">
        <v>428</v>
      </c>
      <c r="C180" s="15"/>
      <c r="D180" s="25"/>
      <c r="E180" s="17"/>
      <c r="F180" s="15"/>
      <c r="G180" s="17"/>
      <c r="H180" s="26"/>
      <c r="I180" s="7"/>
      <c r="J180" s="7"/>
      <c r="K180" s="7"/>
    </row>
    <row r="181" customFormat="false" ht="15.75" hidden="true" customHeight="true" outlineLevel="0" collapsed="false">
      <c r="A181" s="24" t="s">
        <v>429</v>
      </c>
      <c r="B181" s="13" t="s">
        <v>430</v>
      </c>
      <c r="C181" s="13"/>
      <c r="D181" s="13"/>
      <c r="E181" s="13"/>
      <c r="F181" s="13"/>
      <c r="G181" s="13"/>
      <c r="H181" s="26"/>
      <c r="I181" s="7"/>
      <c r="J181" s="7"/>
      <c r="K181" s="7"/>
    </row>
    <row r="182" customFormat="false" ht="47.25" hidden="true" customHeight="true" outlineLevel="0" collapsed="false">
      <c r="A182" s="24" t="s">
        <v>431</v>
      </c>
      <c r="B182" s="14" t="s">
        <v>432</v>
      </c>
      <c r="C182" s="15"/>
      <c r="D182" s="25"/>
      <c r="E182" s="17"/>
      <c r="F182" s="15"/>
      <c r="G182" s="17"/>
      <c r="H182" s="26"/>
      <c r="I182" s="7"/>
      <c r="J182" s="7"/>
      <c r="K182" s="7"/>
    </row>
    <row r="183" customFormat="false" ht="63" hidden="true" customHeight="true" outlineLevel="0" collapsed="false">
      <c r="A183" s="24" t="s">
        <v>433</v>
      </c>
      <c r="B183" s="14" t="s">
        <v>434</v>
      </c>
      <c r="C183" s="15"/>
      <c r="D183" s="25"/>
      <c r="E183" s="17"/>
      <c r="F183" s="15"/>
      <c r="G183" s="17"/>
      <c r="H183" s="26"/>
      <c r="I183" s="7"/>
      <c r="J183" s="7"/>
      <c r="K183" s="7"/>
    </row>
    <row r="184" customFormat="false" ht="78.75" hidden="true" customHeight="true" outlineLevel="0" collapsed="false">
      <c r="A184" s="24" t="s">
        <v>435</v>
      </c>
      <c r="B184" s="14" t="s">
        <v>436</v>
      </c>
      <c r="C184" s="15"/>
      <c r="D184" s="25"/>
      <c r="E184" s="17"/>
      <c r="F184" s="15"/>
      <c r="G184" s="17"/>
      <c r="H184" s="26"/>
      <c r="I184" s="7"/>
      <c r="J184" s="7"/>
      <c r="K184" s="7"/>
    </row>
    <row r="185" customFormat="false" ht="15.75" hidden="true" customHeight="true" outlineLevel="0" collapsed="false">
      <c r="A185" s="24" t="s">
        <v>437</v>
      </c>
      <c r="B185" s="13" t="s">
        <v>438</v>
      </c>
      <c r="C185" s="13"/>
      <c r="D185" s="13"/>
      <c r="E185" s="13"/>
      <c r="F185" s="13"/>
      <c r="G185" s="13"/>
      <c r="H185" s="26"/>
      <c r="I185" s="7"/>
      <c r="J185" s="7"/>
      <c r="K185" s="7"/>
    </row>
    <row r="186" customFormat="false" ht="78.75" hidden="true" customHeight="true" outlineLevel="0" collapsed="false">
      <c r="A186" s="24" t="s">
        <v>439</v>
      </c>
      <c r="B186" s="14" t="s">
        <v>440</v>
      </c>
      <c r="C186" s="15"/>
      <c r="D186" s="25"/>
      <c r="E186" s="17"/>
      <c r="F186" s="15"/>
      <c r="G186" s="17"/>
      <c r="H186" s="26"/>
      <c r="I186" s="7"/>
      <c r="J186" s="7"/>
      <c r="K186" s="7"/>
    </row>
    <row r="187" customFormat="false" ht="78.75" hidden="true" customHeight="true" outlineLevel="0" collapsed="false">
      <c r="A187" s="24" t="s">
        <v>441</v>
      </c>
      <c r="B187" s="14" t="s">
        <v>442</v>
      </c>
      <c r="C187" s="15"/>
      <c r="D187" s="25"/>
      <c r="E187" s="17"/>
      <c r="F187" s="15"/>
      <c r="G187" s="17"/>
      <c r="H187" s="26"/>
      <c r="I187" s="7"/>
      <c r="J187" s="7"/>
      <c r="K187" s="7"/>
    </row>
    <row r="188" customFormat="false" ht="78.75" hidden="true" customHeight="true" outlineLevel="0" collapsed="false">
      <c r="A188" s="24" t="s">
        <v>443</v>
      </c>
      <c r="B188" s="14" t="s">
        <v>444</v>
      </c>
      <c r="C188" s="15"/>
      <c r="D188" s="25"/>
      <c r="E188" s="17"/>
      <c r="F188" s="15"/>
      <c r="G188" s="17"/>
      <c r="H188" s="26"/>
      <c r="I188" s="7"/>
      <c r="J188" s="7"/>
      <c r="K188" s="7"/>
    </row>
    <row r="189" customFormat="false" ht="47.25" hidden="true" customHeight="true" outlineLevel="0" collapsed="false">
      <c r="A189" s="24" t="s">
        <v>445</v>
      </c>
      <c r="B189" s="14" t="s">
        <v>446</v>
      </c>
      <c r="C189" s="15"/>
      <c r="D189" s="25"/>
      <c r="E189" s="17"/>
      <c r="F189" s="15"/>
      <c r="G189" s="17"/>
      <c r="H189" s="26"/>
      <c r="I189" s="7"/>
      <c r="J189" s="7"/>
      <c r="K189" s="7"/>
    </row>
    <row r="190" customFormat="false" ht="78.75" hidden="true" customHeight="true" outlineLevel="0" collapsed="false">
      <c r="A190" s="24" t="s">
        <v>447</v>
      </c>
      <c r="B190" s="14" t="s">
        <v>448</v>
      </c>
      <c r="C190" s="15"/>
      <c r="D190" s="25"/>
      <c r="E190" s="17"/>
      <c r="F190" s="15"/>
      <c r="G190" s="17"/>
      <c r="H190" s="26"/>
      <c r="I190" s="7"/>
      <c r="J190" s="7"/>
      <c r="K190" s="7"/>
    </row>
    <row r="191" customFormat="false" ht="63" hidden="true" customHeight="true" outlineLevel="0" collapsed="false">
      <c r="A191" s="24" t="s">
        <v>449</v>
      </c>
      <c r="B191" s="14" t="s">
        <v>450</v>
      </c>
      <c r="C191" s="15"/>
      <c r="D191" s="25"/>
      <c r="E191" s="17"/>
      <c r="F191" s="15"/>
      <c r="G191" s="17"/>
      <c r="H191" s="26"/>
      <c r="I191" s="7"/>
      <c r="J191" s="7"/>
      <c r="K191" s="7"/>
    </row>
    <row r="192" customFormat="false" ht="94.5" hidden="true" customHeight="true" outlineLevel="0" collapsed="false">
      <c r="A192" s="24" t="s">
        <v>451</v>
      </c>
      <c r="B192" s="14" t="s">
        <v>452</v>
      </c>
      <c r="C192" s="15"/>
      <c r="D192" s="25"/>
      <c r="E192" s="17"/>
      <c r="F192" s="15"/>
      <c r="G192" s="17"/>
      <c r="H192" s="26"/>
      <c r="I192" s="7"/>
      <c r="J192" s="7"/>
      <c r="K192" s="7"/>
    </row>
    <row r="193" customFormat="false" ht="110.25" hidden="true" customHeight="true" outlineLevel="0" collapsed="false">
      <c r="A193" s="24" t="s">
        <v>453</v>
      </c>
      <c r="B193" s="14" t="s">
        <v>454</v>
      </c>
      <c r="C193" s="15"/>
      <c r="D193" s="25"/>
      <c r="E193" s="17"/>
      <c r="F193" s="15"/>
      <c r="G193" s="17"/>
      <c r="H193" s="26"/>
      <c r="I193" s="7"/>
      <c r="J193" s="7"/>
      <c r="K193" s="7"/>
    </row>
    <row r="194" customFormat="false" ht="63" hidden="true" customHeight="true" outlineLevel="0" collapsed="false">
      <c r="A194" s="24" t="s">
        <v>455</v>
      </c>
      <c r="B194" s="14" t="s">
        <v>456</v>
      </c>
      <c r="C194" s="15"/>
      <c r="D194" s="25"/>
      <c r="E194" s="17"/>
      <c r="F194" s="15"/>
      <c r="G194" s="17"/>
      <c r="H194" s="26"/>
      <c r="I194" s="7"/>
      <c r="J194" s="7"/>
      <c r="K194" s="7"/>
    </row>
    <row r="195" customFormat="false" ht="63" hidden="true" customHeight="true" outlineLevel="0" collapsed="false">
      <c r="A195" s="24" t="s">
        <v>457</v>
      </c>
      <c r="B195" s="14" t="s">
        <v>458</v>
      </c>
      <c r="C195" s="15"/>
      <c r="D195" s="25"/>
      <c r="E195" s="17"/>
      <c r="F195" s="15"/>
      <c r="G195" s="17"/>
      <c r="H195" s="26"/>
      <c r="I195" s="7"/>
      <c r="J195" s="7"/>
      <c r="K195" s="7"/>
    </row>
    <row r="196" customFormat="false" ht="63" hidden="true" customHeight="true" outlineLevel="0" collapsed="false">
      <c r="A196" s="24" t="s">
        <v>459</v>
      </c>
      <c r="B196" s="14" t="s">
        <v>460</v>
      </c>
      <c r="C196" s="15"/>
      <c r="D196" s="25"/>
      <c r="E196" s="17"/>
      <c r="F196" s="15"/>
      <c r="G196" s="17"/>
      <c r="H196" s="26"/>
      <c r="I196" s="7"/>
      <c r="J196" s="7"/>
      <c r="K196" s="7"/>
    </row>
    <row r="197" customFormat="false" ht="63" hidden="true" customHeight="true" outlineLevel="0" collapsed="false">
      <c r="A197" s="24" t="s">
        <v>461</v>
      </c>
      <c r="B197" s="14" t="s">
        <v>462</v>
      </c>
      <c r="C197" s="15"/>
      <c r="D197" s="25"/>
      <c r="E197" s="17"/>
      <c r="F197" s="15"/>
      <c r="G197" s="17"/>
      <c r="H197" s="26"/>
      <c r="I197" s="7"/>
      <c r="J197" s="7"/>
      <c r="K197" s="7"/>
    </row>
    <row r="198" customFormat="false" ht="63" hidden="true" customHeight="true" outlineLevel="0" collapsed="false">
      <c r="A198" s="24" t="s">
        <v>463</v>
      </c>
      <c r="B198" s="14" t="s">
        <v>464</v>
      </c>
      <c r="C198" s="15"/>
      <c r="D198" s="25"/>
      <c r="E198" s="17"/>
      <c r="F198" s="15"/>
      <c r="G198" s="17"/>
      <c r="H198" s="26"/>
      <c r="I198" s="7"/>
      <c r="J198" s="7"/>
      <c r="K198" s="7"/>
    </row>
    <row r="199" customFormat="false" ht="63" hidden="true" customHeight="true" outlineLevel="0" collapsed="false">
      <c r="A199" s="24" t="s">
        <v>465</v>
      </c>
      <c r="B199" s="14" t="s">
        <v>466</v>
      </c>
      <c r="C199" s="15"/>
      <c r="D199" s="25"/>
      <c r="E199" s="17"/>
      <c r="F199" s="15"/>
      <c r="G199" s="17"/>
      <c r="H199" s="26"/>
      <c r="I199" s="7"/>
      <c r="J199" s="7"/>
      <c r="K199" s="7"/>
    </row>
    <row r="200" customFormat="false" ht="63" hidden="true" customHeight="true" outlineLevel="0" collapsed="false">
      <c r="A200" s="24" t="s">
        <v>467</v>
      </c>
      <c r="B200" s="15" t="s">
        <v>468</v>
      </c>
      <c r="C200" s="15"/>
      <c r="D200" s="25"/>
      <c r="E200" s="17"/>
      <c r="F200" s="15"/>
      <c r="G200" s="17"/>
      <c r="H200" s="26"/>
      <c r="I200" s="7"/>
      <c r="J200" s="7"/>
      <c r="K200" s="7"/>
    </row>
    <row r="201" customFormat="false" ht="63" hidden="true" customHeight="true" outlineLevel="0" collapsed="false">
      <c r="A201" s="24" t="s">
        <v>469</v>
      </c>
      <c r="B201" s="15" t="s">
        <v>470</v>
      </c>
      <c r="C201" s="15"/>
      <c r="D201" s="25"/>
      <c r="E201" s="17"/>
      <c r="F201" s="15"/>
      <c r="G201" s="17"/>
      <c r="H201" s="26"/>
      <c r="I201" s="7"/>
      <c r="J201" s="7"/>
      <c r="K201" s="7"/>
    </row>
    <row r="202" customFormat="false" ht="18.75" hidden="false" customHeight="false" outlineLevel="0" collapsed="false">
      <c r="A202" s="11"/>
      <c r="B202" s="12" t="s">
        <v>471</v>
      </c>
      <c r="C202" s="12"/>
      <c r="D202" s="12"/>
      <c r="E202" s="12"/>
      <c r="F202" s="12"/>
      <c r="G202" s="12"/>
      <c r="H202" s="5" t="n">
        <f aca="false">H203+H210+H221+H235+H247+H265+H272+H325+H355+H372</f>
        <v>146</v>
      </c>
      <c r="I202" s="6" t="n">
        <f aca="false">I203+I210+I221+I235+I247+I265+I272+I325+I355+I372</f>
        <v>292</v>
      </c>
      <c r="J202" s="7"/>
      <c r="K202" s="7"/>
    </row>
    <row r="203" customFormat="false" ht="15.75" hidden="false" customHeight="false" outlineLevel="0" collapsed="false">
      <c r="A203" s="11" t="s">
        <v>472</v>
      </c>
      <c r="B203" s="13" t="s">
        <v>473</v>
      </c>
      <c r="C203" s="13"/>
      <c r="D203" s="13"/>
      <c r="E203" s="13"/>
      <c r="F203" s="13"/>
      <c r="G203" s="13"/>
      <c r="H203" s="5" t="n">
        <f aca="false">SUM(D204:D208)</f>
        <v>5</v>
      </c>
      <c r="I203" s="6" t="n">
        <f aca="false">COUNT(D204:D208)*2</f>
        <v>10</v>
      </c>
      <c r="J203" s="7"/>
      <c r="K203" s="7"/>
    </row>
    <row r="204" customFormat="false" ht="47.25" hidden="false" customHeight="false" outlineLevel="0" collapsed="false">
      <c r="A204" s="11" t="s">
        <v>474</v>
      </c>
      <c r="B204" s="14" t="s">
        <v>475</v>
      </c>
      <c r="C204" s="15" t="s">
        <v>476</v>
      </c>
      <c r="D204" s="16" t="n">
        <v>1</v>
      </c>
      <c r="E204" s="17" t="s">
        <v>161</v>
      </c>
      <c r="F204" s="15"/>
      <c r="G204" s="17"/>
      <c r="H204" s="5"/>
      <c r="I204" s="6"/>
      <c r="J204" s="7"/>
      <c r="K204" s="7"/>
    </row>
    <row r="205" customFormat="false" ht="45" hidden="false" customHeight="false" outlineLevel="0" collapsed="false">
      <c r="A205" s="11"/>
      <c r="B205" s="14"/>
      <c r="C205" s="44" t="s">
        <v>477</v>
      </c>
      <c r="D205" s="16" t="n">
        <v>1</v>
      </c>
      <c r="E205" s="17" t="s">
        <v>161</v>
      </c>
      <c r="F205" s="44" t="s">
        <v>478</v>
      </c>
      <c r="G205" s="17"/>
      <c r="H205" s="5"/>
      <c r="I205" s="6"/>
      <c r="J205" s="7"/>
      <c r="K205" s="7"/>
    </row>
    <row r="206" customFormat="false" ht="60" hidden="false" customHeight="false" outlineLevel="0" collapsed="false">
      <c r="A206" s="11" t="s">
        <v>479</v>
      </c>
      <c r="B206" s="14" t="s">
        <v>480</v>
      </c>
      <c r="C206" s="23" t="s">
        <v>481</v>
      </c>
      <c r="D206" s="16" t="n">
        <v>1</v>
      </c>
      <c r="E206" s="51" t="s">
        <v>149</v>
      </c>
      <c r="F206" s="15" t="s">
        <v>482</v>
      </c>
      <c r="G206" s="17"/>
      <c r="H206" s="5"/>
      <c r="I206" s="6"/>
      <c r="J206" s="7"/>
      <c r="K206" s="7"/>
    </row>
    <row r="207" customFormat="false" ht="45" hidden="false" customHeight="false" outlineLevel="0" collapsed="false">
      <c r="A207" s="11"/>
      <c r="B207" s="14"/>
      <c r="C207" s="21" t="s">
        <v>483</v>
      </c>
      <c r="D207" s="16" t="n">
        <v>1</v>
      </c>
      <c r="E207" s="51" t="s">
        <v>138</v>
      </c>
      <c r="F207" s="15" t="s">
        <v>484</v>
      </c>
      <c r="G207" s="17"/>
      <c r="H207" s="5"/>
      <c r="I207" s="6"/>
      <c r="J207" s="7"/>
      <c r="K207" s="7"/>
    </row>
    <row r="208" customFormat="false" ht="30" hidden="false" customHeight="false" outlineLevel="0" collapsed="false">
      <c r="A208" s="11"/>
      <c r="B208" s="14"/>
      <c r="C208" s="15" t="s">
        <v>485</v>
      </c>
      <c r="D208" s="16" t="n">
        <v>1</v>
      </c>
      <c r="E208" s="51" t="s">
        <v>149</v>
      </c>
      <c r="F208" s="21"/>
      <c r="G208" s="20"/>
      <c r="H208" s="5"/>
      <c r="I208" s="6"/>
      <c r="J208" s="7"/>
      <c r="K208" s="7"/>
    </row>
    <row r="209" customFormat="false" ht="47.25" hidden="true" customHeight="true" outlineLevel="0" collapsed="false">
      <c r="A209" s="24" t="s">
        <v>486</v>
      </c>
      <c r="B209" s="14" t="s">
        <v>487</v>
      </c>
      <c r="C209" s="49"/>
      <c r="D209" s="25"/>
      <c r="E209" s="17"/>
      <c r="F209" s="15"/>
      <c r="G209" s="17"/>
      <c r="H209" s="26"/>
      <c r="I209" s="7"/>
      <c r="J209" s="7"/>
      <c r="K209" s="7"/>
    </row>
    <row r="210" customFormat="false" ht="15.75" hidden="false" customHeight="false" outlineLevel="0" collapsed="false">
      <c r="A210" s="11" t="s">
        <v>488</v>
      </c>
      <c r="B210" s="13" t="s">
        <v>489</v>
      </c>
      <c r="C210" s="13"/>
      <c r="D210" s="13"/>
      <c r="E210" s="13"/>
      <c r="F210" s="13"/>
      <c r="G210" s="13"/>
      <c r="H210" s="5" t="n">
        <f aca="false">SUM(D211:D215)</f>
        <v>5</v>
      </c>
      <c r="I210" s="6" t="n">
        <f aca="false">COUNT(D211:D215)*2</f>
        <v>10</v>
      </c>
      <c r="J210" s="7"/>
      <c r="K210" s="7"/>
    </row>
    <row r="211" customFormat="false" ht="47.25" hidden="false" customHeight="false" outlineLevel="0" collapsed="false">
      <c r="A211" s="11" t="s">
        <v>490</v>
      </c>
      <c r="B211" s="14" t="s">
        <v>491</v>
      </c>
      <c r="C211" s="15" t="s">
        <v>492</v>
      </c>
      <c r="D211" s="16" t="n">
        <v>1</v>
      </c>
      <c r="E211" s="17" t="s">
        <v>15</v>
      </c>
      <c r="F211" s="15"/>
      <c r="G211" s="17"/>
      <c r="H211" s="5"/>
      <c r="I211" s="6"/>
      <c r="J211" s="7"/>
      <c r="K211" s="7"/>
    </row>
    <row r="212" customFormat="false" ht="30" hidden="false" customHeight="false" outlineLevel="0" collapsed="false">
      <c r="A212" s="11"/>
      <c r="B212" s="14"/>
      <c r="C212" s="15" t="s">
        <v>493</v>
      </c>
      <c r="D212" s="16" t="n">
        <v>1</v>
      </c>
      <c r="E212" s="17" t="s">
        <v>15</v>
      </c>
      <c r="F212" s="15"/>
      <c r="G212" s="17"/>
      <c r="H212" s="5"/>
      <c r="I212" s="6"/>
      <c r="J212" s="7"/>
      <c r="K212" s="7"/>
    </row>
    <row r="213" customFormat="false" ht="15.75" hidden="false" customHeight="false" outlineLevel="0" collapsed="false">
      <c r="A213" s="11"/>
      <c r="B213" s="14"/>
      <c r="C213" s="52" t="s">
        <v>494</v>
      </c>
      <c r="D213" s="16" t="n">
        <v>1</v>
      </c>
      <c r="E213" s="17" t="s">
        <v>15</v>
      </c>
      <c r="F213" s="15"/>
      <c r="G213" s="17"/>
      <c r="H213" s="5"/>
      <c r="I213" s="6"/>
      <c r="J213" s="7"/>
      <c r="K213" s="7"/>
    </row>
    <row r="214" customFormat="false" ht="75" hidden="false" customHeight="false" outlineLevel="0" collapsed="false">
      <c r="A214" s="11" t="s">
        <v>495</v>
      </c>
      <c r="B214" s="15" t="s">
        <v>496</v>
      </c>
      <c r="C214" s="15" t="s">
        <v>497</v>
      </c>
      <c r="D214" s="16" t="n">
        <v>1</v>
      </c>
      <c r="E214" s="17" t="s">
        <v>15</v>
      </c>
      <c r="F214" s="15" t="s">
        <v>498</v>
      </c>
      <c r="G214" s="17"/>
      <c r="H214" s="5"/>
      <c r="I214" s="6"/>
      <c r="J214" s="7"/>
      <c r="K214" s="7"/>
    </row>
    <row r="215" customFormat="false" ht="45" hidden="false" customHeight="false" outlineLevel="0" collapsed="false">
      <c r="A215" s="11" t="s">
        <v>499</v>
      </c>
      <c r="B215" s="14" t="s">
        <v>500</v>
      </c>
      <c r="C215" s="15" t="s">
        <v>501</v>
      </c>
      <c r="D215" s="16" t="n">
        <v>1</v>
      </c>
      <c r="E215" s="17" t="s">
        <v>15</v>
      </c>
      <c r="F215" s="15" t="s">
        <v>502</v>
      </c>
      <c r="G215" s="17"/>
      <c r="H215" s="5"/>
      <c r="I215" s="6"/>
      <c r="J215" s="7"/>
      <c r="K215" s="7"/>
    </row>
    <row r="216" customFormat="false" ht="15.75" hidden="true" customHeight="true" outlineLevel="0" collapsed="false">
      <c r="A216" s="24" t="s">
        <v>503</v>
      </c>
      <c r="B216" s="13" t="s">
        <v>504</v>
      </c>
      <c r="C216" s="13"/>
      <c r="D216" s="13"/>
      <c r="E216" s="13"/>
      <c r="F216" s="13"/>
      <c r="G216" s="13"/>
      <c r="H216" s="26"/>
      <c r="I216" s="7"/>
      <c r="J216" s="7"/>
      <c r="K216" s="7"/>
    </row>
    <row r="217" customFormat="false" ht="47.25" hidden="true" customHeight="true" outlineLevel="0" collapsed="false">
      <c r="A217" s="24" t="s">
        <v>505</v>
      </c>
      <c r="B217" s="14" t="s">
        <v>506</v>
      </c>
      <c r="C217" s="15"/>
      <c r="D217" s="25"/>
      <c r="E217" s="17"/>
      <c r="F217" s="15"/>
      <c r="G217" s="17"/>
      <c r="H217" s="26"/>
      <c r="I217" s="7"/>
      <c r="J217" s="7"/>
      <c r="K217" s="7"/>
    </row>
    <row r="218" customFormat="false" ht="60" hidden="true" customHeight="true" outlineLevel="0" collapsed="false">
      <c r="A218" s="24" t="s">
        <v>507</v>
      </c>
      <c r="B218" s="15" t="s">
        <v>508</v>
      </c>
      <c r="C218" s="15"/>
      <c r="D218" s="25"/>
      <c r="E218" s="17"/>
      <c r="F218" s="15"/>
      <c r="G218" s="17"/>
      <c r="H218" s="26"/>
      <c r="I218" s="7"/>
      <c r="J218" s="7"/>
      <c r="K218" s="7"/>
    </row>
    <row r="219" customFormat="false" ht="63" hidden="true" customHeight="true" outlineLevel="0" collapsed="false">
      <c r="A219" s="24" t="s">
        <v>509</v>
      </c>
      <c r="B219" s="14" t="s">
        <v>510</v>
      </c>
      <c r="C219" s="15"/>
      <c r="D219" s="25"/>
      <c r="E219" s="17"/>
      <c r="F219" s="15"/>
      <c r="G219" s="17"/>
      <c r="H219" s="26"/>
      <c r="I219" s="7"/>
      <c r="J219" s="7"/>
      <c r="K219" s="7"/>
    </row>
    <row r="220" customFormat="false" ht="31.5" hidden="true" customHeight="true" outlineLevel="0" collapsed="false">
      <c r="A220" s="24" t="s">
        <v>511</v>
      </c>
      <c r="B220" s="14" t="s">
        <v>512</v>
      </c>
      <c r="C220" s="15"/>
      <c r="D220" s="25"/>
      <c r="E220" s="17"/>
      <c r="F220" s="15"/>
      <c r="G220" s="17"/>
      <c r="H220" s="26"/>
      <c r="I220" s="7"/>
      <c r="J220" s="7"/>
      <c r="K220" s="7"/>
    </row>
    <row r="221" customFormat="false" ht="24" hidden="false" customHeight="true" outlineLevel="0" collapsed="false">
      <c r="A221" s="11" t="s">
        <v>513</v>
      </c>
      <c r="B221" s="13" t="s">
        <v>514</v>
      </c>
      <c r="C221" s="13"/>
      <c r="D221" s="13"/>
      <c r="E221" s="13"/>
      <c r="F221" s="13"/>
      <c r="G221" s="13"/>
      <c r="H221" s="5" t="n">
        <f aca="false">SUM(D222:D234)</f>
        <v>12</v>
      </c>
      <c r="I221" s="6" t="n">
        <f aca="false">COUNT(D222:D234)*2</f>
        <v>24</v>
      </c>
      <c r="J221" s="7"/>
      <c r="K221" s="7"/>
    </row>
    <row r="222" customFormat="false" ht="47.25" hidden="false" customHeight="false" outlineLevel="0" collapsed="false">
      <c r="A222" s="11" t="s">
        <v>515</v>
      </c>
      <c r="B222" s="14" t="s">
        <v>516</v>
      </c>
      <c r="C222" s="43" t="s">
        <v>517</v>
      </c>
      <c r="D222" s="16" t="n">
        <v>1</v>
      </c>
      <c r="E222" s="17" t="s">
        <v>161</v>
      </c>
      <c r="F222" s="15"/>
      <c r="G222" s="17"/>
      <c r="H222" s="5"/>
      <c r="I222" s="6"/>
      <c r="J222" s="7"/>
      <c r="K222" s="7"/>
    </row>
    <row r="223" customFormat="false" ht="45" hidden="false" customHeight="false" outlineLevel="0" collapsed="false">
      <c r="A223" s="11"/>
      <c r="B223" s="14"/>
      <c r="C223" s="44" t="s">
        <v>518</v>
      </c>
      <c r="D223" s="16" t="n">
        <v>1</v>
      </c>
      <c r="E223" s="17" t="s">
        <v>15</v>
      </c>
      <c r="F223" s="15"/>
      <c r="G223" s="17"/>
      <c r="H223" s="5"/>
      <c r="I223" s="6"/>
      <c r="J223" s="7"/>
      <c r="K223" s="7"/>
    </row>
    <row r="224" customFormat="false" ht="47.25" hidden="false" customHeight="false" outlineLevel="0" collapsed="false">
      <c r="A224" s="11" t="s">
        <v>519</v>
      </c>
      <c r="B224" s="14" t="s">
        <v>520</v>
      </c>
      <c r="C224" s="53" t="s">
        <v>521</v>
      </c>
      <c r="D224" s="54" t="n">
        <v>1</v>
      </c>
      <c r="E224" s="17" t="s">
        <v>149</v>
      </c>
      <c r="F224" s="44" t="s">
        <v>522</v>
      </c>
      <c r="G224" s="17"/>
      <c r="H224" s="5"/>
      <c r="I224" s="6"/>
      <c r="J224" s="7"/>
      <c r="K224" s="7"/>
    </row>
    <row r="225" customFormat="false" ht="45" hidden="false" customHeight="false" outlineLevel="0" collapsed="false">
      <c r="A225" s="11"/>
      <c r="B225" s="14"/>
      <c r="C225" s="44" t="s">
        <v>523</v>
      </c>
      <c r="D225" s="54" t="n">
        <v>1</v>
      </c>
      <c r="E225" s="45" t="s">
        <v>266</v>
      </c>
      <c r="F225" s="44" t="s">
        <v>524</v>
      </c>
      <c r="G225" s="17"/>
      <c r="H225" s="5"/>
      <c r="I225" s="6"/>
      <c r="J225" s="7"/>
      <c r="K225" s="7"/>
    </row>
    <row r="226" customFormat="false" ht="45" hidden="false" customHeight="false" outlineLevel="0" collapsed="false">
      <c r="A226" s="11"/>
      <c r="B226" s="14"/>
      <c r="C226" s="44" t="s">
        <v>525</v>
      </c>
      <c r="D226" s="54" t="n">
        <v>1</v>
      </c>
      <c r="E226" s="45" t="s">
        <v>302</v>
      </c>
      <c r="F226" s="38" t="s">
        <v>526</v>
      </c>
      <c r="G226" s="17"/>
      <c r="H226" s="5"/>
      <c r="I226" s="6"/>
      <c r="J226" s="7"/>
      <c r="K226" s="7"/>
    </row>
    <row r="227" customFormat="false" ht="30" hidden="false" customHeight="false" outlineLevel="0" collapsed="false">
      <c r="A227" s="11"/>
      <c r="B227" s="14"/>
      <c r="C227" s="44" t="s">
        <v>527</v>
      </c>
      <c r="D227" s="54" t="n">
        <v>1</v>
      </c>
      <c r="E227" s="45" t="s">
        <v>15</v>
      </c>
      <c r="F227" s="44"/>
      <c r="G227" s="17"/>
      <c r="H227" s="5"/>
      <c r="I227" s="6"/>
      <c r="J227" s="7"/>
      <c r="K227" s="7"/>
    </row>
    <row r="228" customFormat="false" ht="47.25" hidden="true" customHeight="true" outlineLevel="0" collapsed="false">
      <c r="A228" s="24" t="s">
        <v>528</v>
      </c>
      <c r="B228" s="14" t="s">
        <v>529</v>
      </c>
      <c r="C228" s="15"/>
      <c r="D228" s="25"/>
      <c r="E228" s="17"/>
      <c r="F228" s="15"/>
      <c r="G228" s="17"/>
      <c r="H228" s="26"/>
      <c r="I228" s="7"/>
      <c r="J228" s="7"/>
      <c r="K228" s="7"/>
    </row>
    <row r="229" customFormat="false" ht="45" hidden="false" customHeight="false" outlineLevel="0" collapsed="false">
      <c r="A229" s="11" t="s">
        <v>530</v>
      </c>
      <c r="B229" s="14" t="s">
        <v>531</v>
      </c>
      <c r="C229" s="44" t="s">
        <v>532</v>
      </c>
      <c r="D229" s="16" t="n">
        <v>1</v>
      </c>
      <c r="E229" s="17" t="s">
        <v>163</v>
      </c>
      <c r="F229" s="15"/>
      <c r="G229" s="17"/>
      <c r="H229" s="5"/>
      <c r="I229" s="6"/>
      <c r="J229" s="7"/>
      <c r="K229" s="7"/>
    </row>
    <row r="230" customFormat="false" ht="45" hidden="false" customHeight="false" outlineLevel="0" collapsed="false">
      <c r="A230" s="11" t="s">
        <v>533</v>
      </c>
      <c r="B230" s="15" t="s">
        <v>534</v>
      </c>
      <c r="C230" s="15" t="s">
        <v>535</v>
      </c>
      <c r="D230" s="16" t="n">
        <v>1</v>
      </c>
      <c r="E230" s="17" t="s">
        <v>161</v>
      </c>
      <c r="F230" s="15"/>
      <c r="G230" s="17"/>
      <c r="H230" s="5"/>
      <c r="I230" s="6"/>
      <c r="J230" s="7"/>
      <c r="K230" s="7"/>
    </row>
    <row r="231" customFormat="false" ht="45" hidden="false" customHeight="false" outlineLevel="0" collapsed="false">
      <c r="A231" s="11" t="s">
        <v>536</v>
      </c>
      <c r="B231" s="15" t="s">
        <v>537</v>
      </c>
      <c r="C231" s="21" t="s">
        <v>538</v>
      </c>
      <c r="D231" s="54" t="n">
        <v>1</v>
      </c>
      <c r="E231" s="55" t="s">
        <v>280</v>
      </c>
      <c r="F231" s="21" t="s">
        <v>539</v>
      </c>
      <c r="G231" s="17"/>
      <c r="H231" s="5"/>
      <c r="I231" s="6"/>
      <c r="J231" s="7"/>
      <c r="K231" s="7"/>
    </row>
    <row r="232" customFormat="false" ht="45" hidden="false" customHeight="false" outlineLevel="0" collapsed="false">
      <c r="A232" s="11" t="s">
        <v>540</v>
      </c>
      <c r="B232" s="15" t="s">
        <v>541</v>
      </c>
      <c r="C232" s="38" t="s">
        <v>542</v>
      </c>
      <c r="D232" s="16" t="n">
        <v>1</v>
      </c>
      <c r="E232" s="17" t="s">
        <v>266</v>
      </c>
      <c r="F232" s="15"/>
      <c r="G232" s="17"/>
      <c r="H232" s="5"/>
      <c r="I232" s="6"/>
      <c r="J232" s="7"/>
      <c r="K232" s="7"/>
    </row>
    <row r="233" customFormat="false" ht="30" hidden="false" customHeight="false" outlineLevel="0" collapsed="false">
      <c r="A233" s="11"/>
      <c r="B233" s="15"/>
      <c r="C233" s="44" t="s">
        <v>543</v>
      </c>
      <c r="D233" s="16" t="n">
        <v>1</v>
      </c>
      <c r="E233" s="17" t="s">
        <v>280</v>
      </c>
      <c r="F233" s="15"/>
      <c r="G233" s="17"/>
      <c r="H233" s="5"/>
      <c r="I233" s="6"/>
      <c r="J233" s="7"/>
      <c r="K233" s="7"/>
    </row>
    <row r="234" customFormat="false" ht="30" hidden="false" customHeight="false" outlineLevel="0" collapsed="false">
      <c r="A234" s="11"/>
      <c r="B234" s="15"/>
      <c r="C234" s="44" t="s">
        <v>544</v>
      </c>
      <c r="D234" s="16" t="n">
        <v>1</v>
      </c>
      <c r="E234" s="17" t="s">
        <v>161</v>
      </c>
      <c r="F234" s="15"/>
      <c r="G234" s="17"/>
      <c r="H234" s="5"/>
      <c r="I234" s="6"/>
      <c r="J234" s="7"/>
      <c r="K234" s="7"/>
    </row>
    <row r="235" customFormat="false" ht="15.75" hidden="false" customHeight="false" outlineLevel="0" collapsed="false">
      <c r="A235" s="11" t="s">
        <v>545</v>
      </c>
      <c r="B235" s="13" t="s">
        <v>546</v>
      </c>
      <c r="C235" s="13"/>
      <c r="D235" s="13"/>
      <c r="E235" s="13"/>
      <c r="F235" s="13"/>
      <c r="G235" s="13"/>
      <c r="H235" s="5" t="n">
        <f aca="false">SUM(D236:D240)</f>
        <v>5</v>
      </c>
      <c r="I235" s="6" t="n">
        <f aca="false">COUNT(D236:D240)*2</f>
        <v>10</v>
      </c>
      <c r="J235" s="7"/>
      <c r="K235" s="7"/>
    </row>
    <row r="236" customFormat="false" ht="60" hidden="false" customHeight="false" outlineLevel="0" collapsed="false">
      <c r="A236" s="11" t="s">
        <v>547</v>
      </c>
      <c r="B236" s="14" t="s">
        <v>548</v>
      </c>
      <c r="C236" s="15" t="s">
        <v>549</v>
      </c>
      <c r="D236" s="16" t="n">
        <v>1</v>
      </c>
      <c r="E236" s="17" t="s">
        <v>161</v>
      </c>
      <c r="F236" s="15"/>
      <c r="G236" s="17"/>
      <c r="H236" s="5"/>
      <c r="I236" s="6"/>
      <c r="J236" s="7"/>
      <c r="K236" s="7"/>
    </row>
    <row r="237" customFormat="false" ht="47.25" hidden="false" customHeight="false" outlineLevel="0" collapsed="false">
      <c r="A237" s="11" t="s">
        <v>550</v>
      </c>
      <c r="B237" s="14" t="s">
        <v>551</v>
      </c>
      <c r="C237" s="15" t="s">
        <v>552</v>
      </c>
      <c r="D237" s="16" t="n">
        <v>1</v>
      </c>
      <c r="E237" s="17" t="s">
        <v>161</v>
      </c>
      <c r="F237" s="15"/>
      <c r="G237" s="17"/>
      <c r="H237" s="5"/>
      <c r="I237" s="6"/>
      <c r="J237" s="7"/>
      <c r="K237" s="7"/>
    </row>
    <row r="238" customFormat="false" ht="45" hidden="false" customHeight="false" outlineLevel="0" collapsed="false">
      <c r="A238" s="11" t="s">
        <v>553</v>
      </c>
      <c r="B238" s="30" t="s">
        <v>554</v>
      </c>
      <c r="C238" s="15" t="s">
        <v>555</v>
      </c>
      <c r="D238" s="16" t="n">
        <v>1</v>
      </c>
      <c r="E238" s="17" t="s">
        <v>161</v>
      </c>
      <c r="F238" s="15"/>
      <c r="G238" s="17"/>
      <c r="H238" s="5"/>
      <c r="I238" s="6"/>
      <c r="J238" s="7"/>
      <c r="K238" s="7"/>
    </row>
    <row r="239" customFormat="false" ht="31.5" hidden="false" customHeight="false" outlineLevel="0" collapsed="false">
      <c r="A239" s="11" t="s">
        <v>556</v>
      </c>
      <c r="B239" s="14" t="s">
        <v>557</v>
      </c>
      <c r="C239" s="15" t="s">
        <v>558</v>
      </c>
      <c r="D239" s="16" t="n">
        <v>1</v>
      </c>
      <c r="E239" s="17" t="s">
        <v>266</v>
      </c>
      <c r="F239" s="15"/>
      <c r="G239" s="17"/>
      <c r="H239" s="5"/>
      <c r="I239" s="6"/>
      <c r="J239" s="7"/>
      <c r="K239" s="7"/>
    </row>
    <row r="240" customFormat="false" ht="31.5" hidden="false" customHeight="false" outlineLevel="0" collapsed="false">
      <c r="A240" s="11" t="s">
        <v>559</v>
      </c>
      <c r="B240" s="14" t="s">
        <v>560</v>
      </c>
      <c r="C240" s="23" t="s">
        <v>561</v>
      </c>
      <c r="D240" s="16" t="n">
        <v>1</v>
      </c>
      <c r="E240" s="51" t="s">
        <v>161</v>
      </c>
      <c r="F240" s="38" t="s">
        <v>562</v>
      </c>
      <c r="G240" s="17"/>
      <c r="H240" s="5"/>
      <c r="I240" s="6"/>
      <c r="J240" s="7"/>
      <c r="K240" s="7"/>
    </row>
    <row r="241" customFormat="false" ht="47.25" hidden="true" customHeight="true" outlineLevel="0" collapsed="false">
      <c r="A241" s="24" t="s">
        <v>563</v>
      </c>
      <c r="B241" s="14" t="s">
        <v>564</v>
      </c>
      <c r="C241" s="15"/>
      <c r="D241" s="25"/>
      <c r="E241" s="17"/>
      <c r="F241" s="15"/>
      <c r="G241" s="17"/>
      <c r="H241" s="26"/>
      <c r="I241" s="7"/>
      <c r="J241" s="7"/>
      <c r="K241" s="7"/>
    </row>
    <row r="242" customFormat="false" ht="15.75" hidden="true" customHeight="true" outlineLevel="0" collapsed="false">
      <c r="A242" s="24" t="s">
        <v>565</v>
      </c>
      <c r="B242" s="13" t="s">
        <v>566</v>
      </c>
      <c r="C242" s="13"/>
      <c r="D242" s="13"/>
      <c r="E242" s="13"/>
      <c r="F242" s="13"/>
      <c r="G242" s="13"/>
      <c r="H242" s="26"/>
      <c r="I242" s="7"/>
      <c r="J242" s="7"/>
      <c r="K242" s="7"/>
    </row>
    <row r="243" customFormat="false" ht="31.5" hidden="true" customHeight="true" outlineLevel="0" collapsed="false">
      <c r="A243" s="24" t="s">
        <v>567</v>
      </c>
      <c r="B243" s="14" t="s">
        <v>568</v>
      </c>
      <c r="C243" s="15"/>
      <c r="D243" s="25"/>
      <c r="E243" s="17"/>
      <c r="F243" s="15"/>
      <c r="G243" s="17"/>
      <c r="H243" s="26"/>
      <c r="I243" s="7"/>
      <c r="J243" s="7"/>
      <c r="K243" s="7"/>
    </row>
    <row r="244" customFormat="false" ht="47.25" hidden="true" customHeight="true" outlineLevel="0" collapsed="false">
      <c r="A244" s="24" t="s">
        <v>569</v>
      </c>
      <c r="B244" s="14" t="s">
        <v>570</v>
      </c>
      <c r="C244" s="15"/>
      <c r="D244" s="25"/>
      <c r="E244" s="17"/>
      <c r="F244" s="15"/>
      <c r="G244" s="17"/>
      <c r="H244" s="26"/>
      <c r="I244" s="7"/>
      <c r="J244" s="7"/>
      <c r="K244" s="7"/>
    </row>
    <row r="245" customFormat="false" ht="47.25" hidden="true" customHeight="true" outlineLevel="0" collapsed="false">
      <c r="A245" s="24" t="s">
        <v>571</v>
      </c>
      <c r="B245" s="14" t="s">
        <v>572</v>
      </c>
      <c r="C245" s="15"/>
      <c r="D245" s="25"/>
      <c r="E245" s="17"/>
      <c r="F245" s="15"/>
      <c r="G245" s="17"/>
      <c r="H245" s="26"/>
      <c r="I245" s="7"/>
      <c r="J245" s="7"/>
      <c r="K245" s="7"/>
    </row>
    <row r="246" customFormat="false" ht="78.75" hidden="true" customHeight="true" outlineLevel="0" collapsed="false">
      <c r="A246" s="24" t="s">
        <v>573</v>
      </c>
      <c r="B246" s="14" t="s">
        <v>574</v>
      </c>
      <c r="C246" s="15"/>
      <c r="D246" s="25"/>
      <c r="E246" s="17"/>
      <c r="F246" s="15"/>
      <c r="G246" s="17"/>
      <c r="H246" s="26"/>
      <c r="I246" s="7"/>
      <c r="J246" s="7"/>
      <c r="K246" s="7"/>
    </row>
    <row r="247" customFormat="false" ht="15.75" hidden="false" customHeight="false" outlineLevel="0" collapsed="false">
      <c r="A247" s="11" t="s">
        <v>575</v>
      </c>
      <c r="B247" s="13" t="s">
        <v>576</v>
      </c>
      <c r="C247" s="13"/>
      <c r="D247" s="13"/>
      <c r="E247" s="13"/>
      <c r="F247" s="13"/>
      <c r="G247" s="13"/>
      <c r="H247" s="5" t="n">
        <f aca="false">SUM(D248:D264)</f>
        <v>16</v>
      </c>
      <c r="I247" s="6" t="n">
        <f aca="false">COUNT(D248:D264)*2</f>
        <v>32</v>
      </c>
      <c r="J247" s="7"/>
      <c r="K247" s="7"/>
    </row>
    <row r="248" customFormat="false" ht="45" hidden="false" customHeight="false" outlineLevel="0" collapsed="false">
      <c r="A248" s="11" t="s">
        <v>577</v>
      </c>
      <c r="B248" s="14" t="s">
        <v>578</v>
      </c>
      <c r="C248" s="44" t="s">
        <v>579</v>
      </c>
      <c r="D248" s="56" t="n">
        <v>1</v>
      </c>
      <c r="E248" s="57" t="s">
        <v>280</v>
      </c>
      <c r="F248" s="58" t="s">
        <v>580</v>
      </c>
      <c r="G248" s="17"/>
      <c r="H248" s="5"/>
      <c r="I248" s="6"/>
      <c r="J248" s="7"/>
      <c r="K248" s="7"/>
    </row>
    <row r="249" customFormat="false" ht="31.5" hidden="false" customHeight="false" outlineLevel="0" collapsed="false">
      <c r="A249" s="11" t="s">
        <v>581</v>
      </c>
      <c r="B249" s="14" t="s">
        <v>582</v>
      </c>
      <c r="C249" s="44" t="s">
        <v>583</v>
      </c>
      <c r="D249" s="54" t="n">
        <v>1</v>
      </c>
      <c r="E249" s="45" t="s">
        <v>138</v>
      </c>
      <c r="F249" s="44" t="s">
        <v>584</v>
      </c>
      <c r="G249" s="17"/>
      <c r="H249" s="5"/>
      <c r="I249" s="6"/>
      <c r="J249" s="7"/>
      <c r="K249" s="7"/>
    </row>
    <row r="250" customFormat="false" ht="30" hidden="false" customHeight="false" outlineLevel="0" collapsed="false">
      <c r="A250" s="11"/>
      <c r="B250" s="14"/>
      <c r="C250" s="44" t="s">
        <v>585</v>
      </c>
      <c r="D250" s="54" t="n">
        <v>1</v>
      </c>
      <c r="E250" s="45" t="s">
        <v>280</v>
      </c>
      <c r="F250" s="44" t="s">
        <v>586</v>
      </c>
      <c r="G250" s="17"/>
      <c r="H250" s="5"/>
      <c r="I250" s="6"/>
      <c r="J250" s="7"/>
      <c r="K250" s="7"/>
    </row>
    <row r="251" customFormat="false" ht="31.5" hidden="true" customHeight="true" outlineLevel="0" collapsed="false">
      <c r="A251" s="24" t="s">
        <v>587</v>
      </c>
      <c r="B251" s="14" t="s">
        <v>588</v>
      </c>
      <c r="C251" s="15"/>
      <c r="D251" s="25"/>
      <c r="E251" s="17"/>
      <c r="F251" s="15"/>
      <c r="G251" s="17"/>
      <c r="H251" s="26"/>
      <c r="I251" s="7"/>
      <c r="J251" s="7"/>
      <c r="K251" s="7"/>
    </row>
    <row r="252" customFormat="false" ht="47.25" hidden="false" customHeight="false" outlineLevel="0" collapsed="false">
      <c r="A252" s="11" t="s">
        <v>589</v>
      </c>
      <c r="B252" s="30" t="s">
        <v>590</v>
      </c>
      <c r="C252" s="44" t="s">
        <v>591</v>
      </c>
      <c r="D252" s="16" t="n">
        <v>1</v>
      </c>
      <c r="E252" s="17" t="s">
        <v>171</v>
      </c>
      <c r="F252" s="15"/>
      <c r="G252" s="17"/>
      <c r="H252" s="5"/>
      <c r="I252" s="6"/>
      <c r="J252" s="7"/>
      <c r="K252" s="7"/>
    </row>
    <row r="253" customFormat="false" ht="90" hidden="false" customHeight="false" outlineLevel="0" collapsed="false">
      <c r="A253" s="11"/>
      <c r="B253" s="30"/>
      <c r="C253" s="44" t="s">
        <v>592</v>
      </c>
      <c r="D253" s="16" t="n">
        <v>1</v>
      </c>
      <c r="E253" s="17" t="s">
        <v>138</v>
      </c>
      <c r="F253" s="15" t="s">
        <v>593</v>
      </c>
      <c r="G253" s="17"/>
      <c r="H253" s="5"/>
      <c r="I253" s="6"/>
      <c r="J253" s="7"/>
      <c r="K253" s="7"/>
    </row>
    <row r="254" customFormat="false" ht="60" hidden="false" customHeight="false" outlineLevel="0" collapsed="false">
      <c r="A254" s="11"/>
      <c r="B254" s="30"/>
      <c r="C254" s="59" t="s">
        <v>594</v>
      </c>
      <c r="D254" s="16" t="n">
        <v>1</v>
      </c>
      <c r="E254" s="17" t="s">
        <v>595</v>
      </c>
      <c r="F254" s="15"/>
      <c r="G254" s="17"/>
      <c r="H254" s="5"/>
      <c r="I254" s="6"/>
      <c r="J254" s="7"/>
      <c r="K254" s="7"/>
    </row>
    <row r="255" customFormat="false" ht="30" hidden="false" customHeight="false" outlineLevel="0" collapsed="false">
      <c r="A255" s="11"/>
      <c r="B255" s="30"/>
      <c r="C255" s="21" t="s">
        <v>596</v>
      </c>
      <c r="D255" s="16" t="n">
        <v>1</v>
      </c>
      <c r="E255" s="17" t="s">
        <v>280</v>
      </c>
      <c r="F255" s="15"/>
      <c r="G255" s="17"/>
      <c r="H255" s="5"/>
      <c r="I255" s="6"/>
      <c r="J255" s="7"/>
      <c r="K255" s="7"/>
    </row>
    <row r="256" customFormat="false" ht="45" hidden="false" customHeight="false" outlineLevel="0" collapsed="false">
      <c r="A256" s="11"/>
      <c r="B256" s="30"/>
      <c r="C256" s="44" t="s">
        <v>597</v>
      </c>
      <c r="D256" s="16" t="n">
        <v>1</v>
      </c>
      <c r="E256" s="17" t="s">
        <v>595</v>
      </c>
      <c r="F256" s="15"/>
      <c r="G256" s="17"/>
      <c r="H256" s="5"/>
      <c r="I256" s="6"/>
      <c r="J256" s="7"/>
      <c r="K256" s="7"/>
    </row>
    <row r="257" customFormat="false" ht="45" hidden="false" customHeight="false" outlineLevel="0" collapsed="false">
      <c r="A257" s="11"/>
      <c r="B257" s="30"/>
      <c r="C257" s="44" t="s">
        <v>598</v>
      </c>
      <c r="D257" s="16" t="n">
        <v>1</v>
      </c>
      <c r="E257" s="17" t="s">
        <v>161</v>
      </c>
      <c r="F257" s="15"/>
      <c r="G257" s="17"/>
      <c r="H257" s="5"/>
      <c r="I257" s="6"/>
      <c r="J257" s="7"/>
      <c r="K257" s="7"/>
    </row>
    <row r="258" customFormat="false" ht="45" hidden="false" customHeight="false" outlineLevel="0" collapsed="false">
      <c r="A258" s="11"/>
      <c r="B258" s="30"/>
      <c r="C258" s="21" t="s">
        <v>599</v>
      </c>
      <c r="D258" s="16" t="n">
        <v>1</v>
      </c>
      <c r="E258" s="17" t="s">
        <v>161</v>
      </c>
      <c r="F258" s="15"/>
      <c r="G258" s="17"/>
      <c r="H258" s="5"/>
      <c r="I258" s="6"/>
      <c r="J258" s="7"/>
      <c r="K258" s="7"/>
    </row>
    <row r="259" customFormat="false" ht="45" hidden="false" customHeight="false" outlineLevel="0" collapsed="false">
      <c r="A259" s="11"/>
      <c r="B259" s="30"/>
      <c r="C259" s="21" t="s">
        <v>600</v>
      </c>
      <c r="D259" s="16" t="n">
        <v>1</v>
      </c>
      <c r="E259" s="17" t="s">
        <v>161</v>
      </c>
      <c r="F259" s="15"/>
      <c r="G259" s="17"/>
      <c r="H259" s="5"/>
      <c r="I259" s="6"/>
      <c r="J259" s="7"/>
      <c r="K259" s="7"/>
    </row>
    <row r="260" customFormat="false" ht="30" hidden="false" customHeight="false" outlineLevel="0" collapsed="false">
      <c r="A260" s="11"/>
      <c r="B260" s="30"/>
      <c r="C260" s="60" t="s">
        <v>601</v>
      </c>
      <c r="D260" s="16" t="n">
        <v>1</v>
      </c>
      <c r="E260" s="17" t="s">
        <v>138</v>
      </c>
      <c r="F260" s="15" t="s">
        <v>602</v>
      </c>
      <c r="G260" s="17"/>
      <c r="H260" s="5"/>
      <c r="I260" s="6"/>
      <c r="J260" s="7"/>
      <c r="K260" s="7"/>
    </row>
    <row r="261" customFormat="false" ht="45" hidden="false" customHeight="false" outlineLevel="0" collapsed="false">
      <c r="A261" s="11" t="s">
        <v>603</v>
      </c>
      <c r="B261" s="14" t="s">
        <v>604</v>
      </c>
      <c r="C261" s="44" t="s">
        <v>605</v>
      </c>
      <c r="D261" s="54" t="n">
        <v>1</v>
      </c>
      <c r="E261" s="45" t="s">
        <v>15</v>
      </c>
      <c r="F261" s="44" t="s">
        <v>606</v>
      </c>
      <c r="G261" s="17"/>
      <c r="H261" s="5"/>
      <c r="I261" s="6"/>
      <c r="J261" s="7"/>
      <c r="K261" s="7"/>
    </row>
    <row r="262" customFormat="false" ht="45" hidden="false" customHeight="false" outlineLevel="0" collapsed="false">
      <c r="A262" s="11"/>
      <c r="B262" s="14"/>
      <c r="C262" s="44" t="s">
        <v>607</v>
      </c>
      <c r="D262" s="54" t="n">
        <v>1</v>
      </c>
      <c r="E262" s="45" t="s">
        <v>15</v>
      </c>
      <c r="F262" s="44" t="s">
        <v>608</v>
      </c>
      <c r="G262" s="17"/>
      <c r="H262" s="5"/>
      <c r="I262" s="6"/>
      <c r="J262" s="7"/>
      <c r="K262" s="7"/>
    </row>
    <row r="263" customFormat="false" ht="60" hidden="false" customHeight="false" outlineLevel="0" collapsed="false">
      <c r="A263" s="11"/>
      <c r="B263" s="14"/>
      <c r="C263" s="44" t="s">
        <v>609</v>
      </c>
      <c r="D263" s="54" t="n">
        <v>1</v>
      </c>
      <c r="E263" s="45" t="s">
        <v>15</v>
      </c>
      <c r="F263" s="44" t="s">
        <v>610</v>
      </c>
      <c r="G263" s="17"/>
      <c r="H263" s="5"/>
      <c r="I263" s="6"/>
      <c r="J263" s="7"/>
      <c r="K263" s="7"/>
    </row>
    <row r="264" customFormat="false" ht="60" hidden="false" customHeight="false" outlineLevel="0" collapsed="false">
      <c r="A264" s="11"/>
      <c r="B264" s="14"/>
      <c r="C264" s="61" t="s">
        <v>611</v>
      </c>
      <c r="D264" s="54" t="n">
        <v>1</v>
      </c>
      <c r="E264" s="45" t="s">
        <v>15</v>
      </c>
      <c r="F264" s="44"/>
      <c r="G264" s="17"/>
      <c r="H264" s="5"/>
      <c r="I264" s="6"/>
      <c r="J264" s="7"/>
      <c r="K264" s="7"/>
    </row>
    <row r="265" customFormat="false" ht="15.75" hidden="false" customHeight="false" outlineLevel="0" collapsed="false">
      <c r="A265" s="11" t="s">
        <v>612</v>
      </c>
      <c r="B265" s="13" t="s">
        <v>613</v>
      </c>
      <c r="C265" s="13"/>
      <c r="D265" s="13"/>
      <c r="E265" s="13"/>
      <c r="F265" s="13"/>
      <c r="G265" s="13"/>
      <c r="H265" s="5" t="n">
        <f aca="false">SUM(D268)</f>
        <v>1</v>
      </c>
      <c r="I265" s="6" t="n">
        <f aca="false">COUNT(D268)*2</f>
        <v>2</v>
      </c>
      <c r="J265" s="7"/>
      <c r="K265" s="7"/>
    </row>
    <row r="266" customFormat="false" ht="47.25" hidden="true" customHeight="true" outlineLevel="0" collapsed="false">
      <c r="A266" s="24" t="s">
        <v>614</v>
      </c>
      <c r="B266" s="14" t="s">
        <v>615</v>
      </c>
      <c r="C266" s="15"/>
      <c r="D266" s="25"/>
      <c r="E266" s="17"/>
      <c r="F266" s="15"/>
      <c r="G266" s="17"/>
      <c r="H266" s="26"/>
      <c r="I266" s="7"/>
      <c r="J266" s="7"/>
      <c r="K266" s="7"/>
    </row>
    <row r="267" customFormat="false" ht="47.25" hidden="true" customHeight="true" outlineLevel="0" collapsed="false">
      <c r="A267" s="24" t="s">
        <v>616</v>
      </c>
      <c r="B267" s="14" t="s">
        <v>617</v>
      </c>
      <c r="C267" s="15"/>
      <c r="D267" s="25"/>
      <c r="E267" s="17"/>
      <c r="F267" s="15"/>
      <c r="G267" s="17"/>
      <c r="H267" s="26"/>
      <c r="I267" s="7"/>
      <c r="J267" s="7"/>
      <c r="K267" s="7"/>
    </row>
    <row r="268" customFormat="false" ht="47.25" hidden="false" customHeight="true" outlineLevel="0" collapsed="false">
      <c r="A268" s="11" t="s">
        <v>618</v>
      </c>
      <c r="B268" s="14" t="s">
        <v>619</v>
      </c>
      <c r="C268" s="44" t="s">
        <v>620</v>
      </c>
      <c r="D268" s="16" t="n">
        <v>1</v>
      </c>
      <c r="E268" s="17" t="s">
        <v>595</v>
      </c>
      <c r="F268" s="15"/>
      <c r="G268" s="17"/>
      <c r="H268" s="5"/>
      <c r="I268" s="6"/>
      <c r="J268" s="7"/>
      <c r="K268" s="7"/>
    </row>
    <row r="269" customFormat="false" ht="47.25" hidden="true" customHeight="true" outlineLevel="0" collapsed="false">
      <c r="A269" s="24" t="s">
        <v>621</v>
      </c>
      <c r="B269" s="14" t="s">
        <v>622</v>
      </c>
      <c r="C269" s="15"/>
      <c r="D269" s="25"/>
      <c r="E269" s="17"/>
      <c r="F269" s="15"/>
      <c r="G269" s="17"/>
      <c r="H269" s="26"/>
      <c r="I269" s="7"/>
      <c r="J269" s="7"/>
      <c r="K269" s="7"/>
    </row>
    <row r="270" customFormat="false" ht="63" hidden="true" customHeight="false" outlineLevel="0" collapsed="false">
      <c r="A270" s="24" t="s">
        <v>623</v>
      </c>
      <c r="B270" s="14" t="s">
        <v>624</v>
      </c>
      <c r="C270" s="18"/>
      <c r="D270" s="25"/>
      <c r="E270" s="17"/>
      <c r="F270" s="15"/>
      <c r="G270" s="17"/>
      <c r="H270" s="26"/>
      <c r="I270" s="7"/>
      <c r="J270" s="7"/>
      <c r="K270" s="7"/>
    </row>
    <row r="271" customFormat="false" ht="15.75" hidden="false" customHeight="false" outlineLevel="0" collapsed="false">
      <c r="A271" s="11"/>
      <c r="B271" s="62" t="s">
        <v>625</v>
      </c>
      <c r="C271" s="62"/>
      <c r="D271" s="62"/>
      <c r="E271" s="62"/>
      <c r="F271" s="62"/>
      <c r="G271" s="62"/>
      <c r="H271" s="5"/>
      <c r="I271" s="6"/>
      <c r="J271" s="7"/>
      <c r="K271" s="7"/>
    </row>
    <row r="272" customFormat="false" ht="15.75" hidden="false" customHeight="false" outlineLevel="0" collapsed="false">
      <c r="A272" s="11" t="s">
        <v>626</v>
      </c>
      <c r="B272" s="13" t="s">
        <v>627</v>
      </c>
      <c r="C272" s="13"/>
      <c r="D272" s="13"/>
      <c r="E272" s="13"/>
      <c r="F272" s="13"/>
      <c r="G272" s="13"/>
      <c r="H272" s="5" t="n">
        <f aca="false">SUM(D273:D316)</f>
        <v>44</v>
      </c>
      <c r="I272" s="6" t="n">
        <f aca="false">COUNT(D273:D316)*2</f>
        <v>88</v>
      </c>
      <c r="J272" s="7"/>
      <c r="K272" s="7"/>
    </row>
    <row r="273" customFormat="false" ht="60" hidden="false" customHeight="false" outlineLevel="0" collapsed="false">
      <c r="A273" s="11" t="s">
        <v>628</v>
      </c>
      <c r="B273" s="14" t="s">
        <v>629</v>
      </c>
      <c r="C273" s="22" t="s">
        <v>630</v>
      </c>
      <c r="D273" s="16" t="n">
        <v>1</v>
      </c>
      <c r="E273" s="17" t="s">
        <v>161</v>
      </c>
      <c r="F273" s="15" t="s">
        <v>631</v>
      </c>
      <c r="G273" s="17"/>
      <c r="H273" s="5"/>
      <c r="I273" s="6"/>
      <c r="J273" s="7"/>
      <c r="K273" s="7"/>
    </row>
    <row r="274" customFormat="false" ht="60" hidden="false" customHeight="false" outlineLevel="0" collapsed="false">
      <c r="A274" s="11"/>
      <c r="B274" s="14"/>
      <c r="C274" s="22" t="s">
        <v>632</v>
      </c>
      <c r="D274" s="16" t="n">
        <v>1</v>
      </c>
      <c r="E274" s="17" t="s">
        <v>15</v>
      </c>
      <c r="F274" s="15" t="s">
        <v>633</v>
      </c>
      <c r="G274" s="17"/>
      <c r="H274" s="5"/>
      <c r="I274" s="6"/>
      <c r="J274" s="7"/>
      <c r="K274" s="7"/>
    </row>
    <row r="275" customFormat="false" ht="45" hidden="false" customHeight="false" outlineLevel="0" collapsed="false">
      <c r="A275" s="11"/>
      <c r="B275" s="14"/>
      <c r="C275" s="15" t="s">
        <v>634</v>
      </c>
      <c r="D275" s="16" t="n">
        <v>1</v>
      </c>
      <c r="E275" s="17" t="s">
        <v>161</v>
      </c>
      <c r="F275" s="15" t="s">
        <v>635</v>
      </c>
      <c r="G275" s="17"/>
      <c r="H275" s="5"/>
      <c r="I275" s="6"/>
      <c r="J275" s="7"/>
      <c r="K275" s="7"/>
    </row>
    <row r="276" customFormat="false" ht="75" hidden="false" customHeight="false" outlineLevel="0" collapsed="false">
      <c r="A276" s="11"/>
      <c r="B276" s="14"/>
      <c r="C276" s="21" t="s">
        <v>636</v>
      </c>
      <c r="D276" s="16" t="n">
        <v>1</v>
      </c>
      <c r="E276" s="17" t="s">
        <v>15</v>
      </c>
      <c r="F276" s="15" t="s">
        <v>637</v>
      </c>
      <c r="G276" s="17"/>
      <c r="H276" s="5"/>
      <c r="I276" s="6"/>
      <c r="J276" s="7"/>
      <c r="K276" s="7"/>
    </row>
    <row r="277" customFormat="false" ht="75" hidden="false" customHeight="false" outlineLevel="0" collapsed="false">
      <c r="A277" s="11"/>
      <c r="B277" s="14"/>
      <c r="C277" s="15" t="s">
        <v>638</v>
      </c>
      <c r="D277" s="16" t="n">
        <v>1</v>
      </c>
      <c r="E277" s="17" t="s">
        <v>280</v>
      </c>
      <c r="F277" s="15" t="s">
        <v>639</v>
      </c>
      <c r="G277" s="17"/>
      <c r="H277" s="5"/>
      <c r="I277" s="6"/>
      <c r="J277" s="7"/>
      <c r="K277" s="7"/>
    </row>
    <row r="278" customFormat="false" ht="105" hidden="false" customHeight="false" outlineLevel="0" collapsed="false">
      <c r="A278" s="11"/>
      <c r="B278" s="14"/>
      <c r="C278" s="49" t="s">
        <v>640</v>
      </c>
      <c r="D278" s="63" t="n">
        <v>1</v>
      </c>
      <c r="E278" s="64" t="s">
        <v>15</v>
      </c>
      <c r="F278" s="34" t="s">
        <v>641</v>
      </c>
      <c r="G278" s="17"/>
      <c r="H278" s="5"/>
      <c r="I278" s="6"/>
      <c r="J278" s="7"/>
      <c r="K278" s="7"/>
    </row>
    <row r="279" customFormat="false" ht="135" hidden="false" customHeight="false" outlineLevel="0" collapsed="false">
      <c r="A279" s="11"/>
      <c r="B279" s="14"/>
      <c r="C279" s="15" t="s">
        <v>642</v>
      </c>
      <c r="D279" s="16" t="n">
        <v>1</v>
      </c>
      <c r="E279" s="17" t="s">
        <v>15</v>
      </c>
      <c r="F279" s="15" t="s">
        <v>643</v>
      </c>
      <c r="G279" s="17"/>
      <c r="H279" s="5"/>
      <c r="I279" s="6"/>
      <c r="J279" s="7"/>
      <c r="K279" s="7"/>
    </row>
    <row r="280" customFormat="false" ht="30" hidden="false" customHeight="false" outlineLevel="0" collapsed="false">
      <c r="A280" s="11"/>
      <c r="B280" s="14"/>
      <c r="C280" s="15" t="s">
        <v>644</v>
      </c>
      <c r="D280" s="16" t="n">
        <v>1</v>
      </c>
      <c r="E280" s="17" t="s">
        <v>15</v>
      </c>
      <c r="F280" s="15" t="s">
        <v>645</v>
      </c>
      <c r="G280" s="17"/>
      <c r="H280" s="5"/>
      <c r="I280" s="6"/>
      <c r="J280" s="7"/>
      <c r="K280" s="7"/>
    </row>
    <row r="281" customFormat="false" ht="78.75" hidden="false" customHeight="false" outlineLevel="0" collapsed="false">
      <c r="A281" s="11" t="s">
        <v>646</v>
      </c>
      <c r="B281" s="14" t="s">
        <v>647</v>
      </c>
      <c r="C281" s="15" t="s">
        <v>648</v>
      </c>
      <c r="D281" s="16" t="n">
        <v>1</v>
      </c>
      <c r="E281" s="17" t="s">
        <v>15</v>
      </c>
      <c r="F281" s="15" t="s">
        <v>649</v>
      </c>
      <c r="G281" s="17"/>
      <c r="H281" s="5"/>
      <c r="I281" s="6"/>
      <c r="J281" s="7"/>
      <c r="K281" s="7"/>
    </row>
    <row r="282" customFormat="false" ht="60" hidden="false" customHeight="false" outlineLevel="0" collapsed="false">
      <c r="A282" s="11"/>
      <c r="B282" s="14"/>
      <c r="C282" s="15" t="s">
        <v>650</v>
      </c>
      <c r="D282" s="16" t="n">
        <v>1</v>
      </c>
      <c r="E282" s="17" t="s">
        <v>15</v>
      </c>
      <c r="F282" s="15" t="s">
        <v>651</v>
      </c>
      <c r="G282" s="17"/>
      <c r="H282" s="5"/>
      <c r="I282" s="6"/>
      <c r="J282" s="7"/>
      <c r="K282" s="7"/>
    </row>
    <row r="283" customFormat="false" ht="120" hidden="false" customHeight="false" outlineLevel="0" collapsed="false">
      <c r="A283" s="11"/>
      <c r="B283" s="14"/>
      <c r="C283" s="15" t="s">
        <v>652</v>
      </c>
      <c r="D283" s="16" t="n">
        <v>1</v>
      </c>
      <c r="E283" s="17" t="s">
        <v>15</v>
      </c>
      <c r="F283" s="15" t="s">
        <v>653</v>
      </c>
      <c r="G283" s="17"/>
      <c r="H283" s="5"/>
      <c r="I283" s="6"/>
      <c r="J283" s="7"/>
      <c r="K283" s="7"/>
    </row>
    <row r="284" customFormat="false" ht="60" hidden="false" customHeight="false" outlineLevel="0" collapsed="false">
      <c r="A284" s="11"/>
      <c r="B284" s="14"/>
      <c r="C284" s="15" t="s">
        <v>654</v>
      </c>
      <c r="D284" s="16" t="n">
        <v>1</v>
      </c>
      <c r="E284" s="17" t="s">
        <v>15</v>
      </c>
      <c r="F284" s="15" t="s">
        <v>655</v>
      </c>
      <c r="G284" s="17"/>
      <c r="H284" s="5"/>
      <c r="I284" s="6"/>
      <c r="J284" s="7"/>
      <c r="K284" s="7"/>
    </row>
    <row r="285" customFormat="false" ht="75" hidden="false" customHeight="false" outlineLevel="0" collapsed="false">
      <c r="A285" s="11"/>
      <c r="B285" s="14"/>
      <c r="C285" s="15" t="s">
        <v>656</v>
      </c>
      <c r="D285" s="16" t="n">
        <v>1</v>
      </c>
      <c r="E285" s="17" t="s">
        <v>15</v>
      </c>
      <c r="F285" s="15" t="s">
        <v>657</v>
      </c>
      <c r="G285" s="17"/>
      <c r="H285" s="5"/>
      <c r="I285" s="6"/>
      <c r="J285" s="7"/>
      <c r="K285" s="7"/>
    </row>
    <row r="286" customFormat="false" ht="60" hidden="false" customHeight="false" outlineLevel="0" collapsed="false">
      <c r="A286" s="11"/>
      <c r="B286" s="14"/>
      <c r="C286" s="15" t="s">
        <v>658</v>
      </c>
      <c r="D286" s="16" t="n">
        <v>1</v>
      </c>
      <c r="E286" s="17" t="s">
        <v>15</v>
      </c>
      <c r="F286" s="15" t="s">
        <v>659</v>
      </c>
      <c r="G286" s="17"/>
      <c r="H286" s="5"/>
      <c r="I286" s="6"/>
      <c r="J286" s="7"/>
      <c r="K286" s="7"/>
    </row>
    <row r="287" customFormat="false" ht="45" hidden="false" customHeight="false" outlineLevel="0" collapsed="false">
      <c r="A287" s="11"/>
      <c r="B287" s="14"/>
      <c r="C287" s="15" t="s">
        <v>660</v>
      </c>
      <c r="D287" s="16" t="n">
        <v>1</v>
      </c>
      <c r="E287" s="17" t="s">
        <v>661</v>
      </c>
      <c r="F287" s="15" t="s">
        <v>662</v>
      </c>
      <c r="G287" s="17"/>
      <c r="H287" s="5"/>
      <c r="I287" s="6"/>
      <c r="J287" s="7"/>
      <c r="K287" s="7"/>
    </row>
    <row r="288" customFormat="false" ht="60" hidden="false" customHeight="false" outlineLevel="0" collapsed="false">
      <c r="A288" s="11"/>
      <c r="B288" s="14"/>
      <c r="C288" s="15" t="s">
        <v>663</v>
      </c>
      <c r="D288" s="16" t="n">
        <v>1</v>
      </c>
      <c r="E288" s="17" t="s">
        <v>661</v>
      </c>
      <c r="F288" s="15" t="s">
        <v>664</v>
      </c>
      <c r="G288" s="17"/>
      <c r="H288" s="5"/>
      <c r="I288" s="6"/>
      <c r="J288" s="7"/>
      <c r="K288" s="7"/>
    </row>
    <row r="289" customFormat="false" ht="60" hidden="false" customHeight="false" outlineLevel="0" collapsed="false">
      <c r="A289" s="11"/>
      <c r="B289" s="14"/>
      <c r="C289" s="15" t="s">
        <v>665</v>
      </c>
      <c r="D289" s="16" t="n">
        <v>1</v>
      </c>
      <c r="E289" s="17" t="s">
        <v>661</v>
      </c>
      <c r="F289" s="15" t="s">
        <v>666</v>
      </c>
      <c r="G289" s="17"/>
      <c r="H289" s="5"/>
      <c r="I289" s="6"/>
      <c r="J289" s="7"/>
      <c r="K289" s="7"/>
    </row>
    <row r="290" customFormat="false" ht="90" hidden="false" customHeight="false" outlineLevel="0" collapsed="false">
      <c r="A290" s="11"/>
      <c r="B290" s="14"/>
      <c r="C290" s="15" t="s">
        <v>667</v>
      </c>
      <c r="D290" s="16" t="n">
        <v>1</v>
      </c>
      <c r="E290" s="17" t="s">
        <v>661</v>
      </c>
      <c r="F290" s="15" t="s">
        <v>668</v>
      </c>
      <c r="G290" s="17"/>
      <c r="H290" s="5"/>
      <c r="I290" s="6"/>
      <c r="J290" s="7"/>
      <c r="K290" s="7"/>
    </row>
    <row r="291" customFormat="false" ht="15.75" hidden="false" customHeight="false" outlineLevel="0" collapsed="false">
      <c r="A291" s="11"/>
      <c r="B291" s="14"/>
      <c r="C291" s="15" t="s">
        <v>669</v>
      </c>
      <c r="D291" s="16" t="n">
        <v>1</v>
      </c>
      <c r="E291" s="17" t="s">
        <v>661</v>
      </c>
      <c r="F291" s="15"/>
      <c r="G291" s="17"/>
      <c r="H291" s="5"/>
      <c r="I291" s="6"/>
      <c r="J291" s="7"/>
      <c r="K291" s="7"/>
    </row>
    <row r="292" customFormat="false" ht="60" hidden="false" customHeight="false" outlineLevel="0" collapsed="false">
      <c r="A292" s="11"/>
      <c r="B292" s="14"/>
      <c r="C292" s="15" t="s">
        <v>670</v>
      </c>
      <c r="D292" s="16" t="n">
        <v>1</v>
      </c>
      <c r="E292" s="17" t="s">
        <v>661</v>
      </c>
      <c r="F292" s="15" t="s">
        <v>671</v>
      </c>
      <c r="G292" s="17"/>
      <c r="H292" s="5"/>
      <c r="I292" s="6"/>
      <c r="J292" s="7"/>
      <c r="K292" s="7"/>
    </row>
    <row r="293" customFormat="false" ht="45" hidden="false" customHeight="false" outlineLevel="0" collapsed="false">
      <c r="A293" s="11"/>
      <c r="B293" s="14"/>
      <c r="C293" s="15" t="s">
        <v>672</v>
      </c>
      <c r="D293" s="16" t="n">
        <v>1</v>
      </c>
      <c r="E293" s="17" t="s">
        <v>661</v>
      </c>
      <c r="F293" s="15"/>
      <c r="G293" s="17"/>
      <c r="H293" s="5"/>
      <c r="I293" s="6"/>
      <c r="J293" s="7"/>
      <c r="K293" s="7"/>
    </row>
    <row r="294" customFormat="false" ht="47.25" hidden="false" customHeight="true" outlineLevel="0" collapsed="false">
      <c r="A294" s="11" t="s">
        <v>673</v>
      </c>
      <c r="B294" s="14" t="s">
        <v>674</v>
      </c>
      <c r="C294" s="49" t="s">
        <v>675</v>
      </c>
      <c r="D294" s="16" t="n">
        <v>1</v>
      </c>
      <c r="E294" s="17" t="s">
        <v>161</v>
      </c>
      <c r="F294" s="15" t="s">
        <v>676</v>
      </c>
      <c r="G294" s="17"/>
      <c r="H294" s="5"/>
      <c r="I294" s="6"/>
      <c r="J294" s="7"/>
      <c r="K294" s="7"/>
    </row>
    <row r="295" customFormat="false" ht="60" hidden="false" customHeight="false" outlineLevel="0" collapsed="false">
      <c r="A295" s="11"/>
      <c r="B295" s="14"/>
      <c r="C295" s="15" t="s">
        <v>677</v>
      </c>
      <c r="D295" s="16" t="n">
        <v>1</v>
      </c>
      <c r="E295" s="17" t="s">
        <v>161</v>
      </c>
      <c r="F295" s="15" t="s">
        <v>678</v>
      </c>
      <c r="G295" s="17" t="s">
        <v>679</v>
      </c>
      <c r="H295" s="5"/>
      <c r="I295" s="6"/>
      <c r="J295" s="7"/>
      <c r="K295" s="7"/>
    </row>
    <row r="296" customFormat="false" ht="45" hidden="false" customHeight="false" outlineLevel="0" collapsed="false">
      <c r="A296" s="11"/>
      <c r="B296" s="14"/>
      <c r="C296" s="15" t="s">
        <v>680</v>
      </c>
      <c r="D296" s="16" t="n">
        <v>1</v>
      </c>
      <c r="E296" s="17" t="s">
        <v>161</v>
      </c>
      <c r="F296" s="15" t="s">
        <v>681</v>
      </c>
      <c r="G296" s="17"/>
      <c r="H296" s="5"/>
      <c r="I296" s="6"/>
      <c r="J296" s="7"/>
      <c r="K296" s="7"/>
    </row>
    <row r="297" customFormat="false" ht="45" hidden="false" customHeight="false" outlineLevel="0" collapsed="false">
      <c r="A297" s="11"/>
      <c r="B297" s="14"/>
      <c r="C297" s="15" t="s">
        <v>682</v>
      </c>
      <c r="D297" s="16" t="n">
        <v>1</v>
      </c>
      <c r="E297" s="17" t="s">
        <v>161</v>
      </c>
      <c r="F297" s="15" t="s">
        <v>683</v>
      </c>
      <c r="G297" s="17"/>
      <c r="H297" s="5"/>
      <c r="I297" s="6"/>
      <c r="J297" s="7"/>
      <c r="K297" s="7"/>
    </row>
    <row r="298" customFormat="false" ht="30" hidden="false" customHeight="false" outlineLevel="0" collapsed="false">
      <c r="A298" s="11"/>
      <c r="B298" s="14"/>
      <c r="C298" s="15" t="s">
        <v>684</v>
      </c>
      <c r="D298" s="16" t="n">
        <v>1</v>
      </c>
      <c r="E298" s="17" t="s">
        <v>161</v>
      </c>
      <c r="F298" s="15" t="s">
        <v>683</v>
      </c>
      <c r="G298" s="17"/>
      <c r="H298" s="5"/>
      <c r="I298" s="6"/>
      <c r="J298" s="7"/>
      <c r="K298" s="7"/>
    </row>
    <row r="299" customFormat="false" ht="30" hidden="false" customHeight="false" outlineLevel="0" collapsed="false">
      <c r="A299" s="11"/>
      <c r="B299" s="14"/>
      <c r="C299" s="15" t="s">
        <v>685</v>
      </c>
      <c r="D299" s="16" t="n">
        <v>1</v>
      </c>
      <c r="E299" s="17" t="s">
        <v>161</v>
      </c>
      <c r="F299" s="15" t="s">
        <v>683</v>
      </c>
      <c r="G299" s="17"/>
      <c r="H299" s="5"/>
      <c r="I299" s="6"/>
      <c r="J299" s="7"/>
      <c r="K299" s="7"/>
    </row>
    <row r="300" customFormat="false" ht="60" hidden="false" customHeight="false" outlineLevel="0" collapsed="false">
      <c r="A300" s="11"/>
      <c r="B300" s="14"/>
      <c r="C300" s="15" t="s">
        <v>686</v>
      </c>
      <c r="D300" s="16" t="n">
        <v>1</v>
      </c>
      <c r="E300" s="17" t="s">
        <v>161</v>
      </c>
      <c r="F300" s="15" t="s">
        <v>687</v>
      </c>
      <c r="G300" s="17"/>
      <c r="H300" s="5"/>
      <c r="I300" s="6"/>
      <c r="J300" s="7"/>
      <c r="K300" s="7"/>
    </row>
    <row r="301" customFormat="false" ht="105" hidden="false" customHeight="false" outlineLevel="0" collapsed="false">
      <c r="A301" s="11"/>
      <c r="B301" s="14"/>
      <c r="C301" s="65" t="s">
        <v>688</v>
      </c>
      <c r="D301" s="16" t="n">
        <v>1</v>
      </c>
      <c r="E301" s="17" t="s">
        <v>161</v>
      </c>
      <c r="F301" s="15" t="s">
        <v>689</v>
      </c>
      <c r="G301" s="17"/>
      <c r="H301" s="5"/>
      <c r="I301" s="6"/>
      <c r="J301" s="7"/>
      <c r="K301" s="7"/>
    </row>
    <row r="302" customFormat="false" ht="90" hidden="false" customHeight="false" outlineLevel="0" collapsed="false">
      <c r="A302" s="11" t="s">
        <v>690</v>
      </c>
      <c r="B302" s="14" t="s">
        <v>691</v>
      </c>
      <c r="C302" s="15" t="s">
        <v>692</v>
      </c>
      <c r="D302" s="16" t="n">
        <v>1</v>
      </c>
      <c r="E302" s="17" t="s">
        <v>595</v>
      </c>
      <c r="F302" s="15" t="s">
        <v>693</v>
      </c>
      <c r="G302" s="17"/>
      <c r="H302" s="5"/>
      <c r="I302" s="6"/>
      <c r="J302" s="7"/>
      <c r="K302" s="7"/>
    </row>
    <row r="303" customFormat="false" ht="90" hidden="false" customHeight="false" outlineLevel="0" collapsed="false">
      <c r="A303" s="11"/>
      <c r="B303" s="14"/>
      <c r="C303" s="15" t="s">
        <v>694</v>
      </c>
      <c r="D303" s="16" t="n">
        <v>1</v>
      </c>
      <c r="E303" s="17" t="s">
        <v>595</v>
      </c>
      <c r="F303" s="15" t="s">
        <v>695</v>
      </c>
      <c r="G303" s="17"/>
      <c r="H303" s="5"/>
      <c r="I303" s="6"/>
      <c r="J303" s="7"/>
      <c r="K303" s="7"/>
    </row>
    <row r="304" customFormat="false" ht="90" hidden="false" customHeight="false" outlineLevel="0" collapsed="false">
      <c r="A304" s="11"/>
      <c r="B304" s="14"/>
      <c r="C304" s="15" t="s">
        <v>696</v>
      </c>
      <c r="D304" s="16" t="n">
        <v>1</v>
      </c>
      <c r="E304" s="17" t="s">
        <v>595</v>
      </c>
      <c r="F304" s="15" t="s">
        <v>697</v>
      </c>
      <c r="G304" s="17"/>
      <c r="H304" s="5"/>
      <c r="I304" s="6"/>
      <c r="J304" s="7"/>
      <c r="K304" s="7"/>
    </row>
    <row r="305" customFormat="false" ht="120" hidden="false" customHeight="false" outlineLevel="0" collapsed="false">
      <c r="A305" s="11"/>
      <c r="B305" s="14"/>
      <c r="C305" s="15" t="s">
        <v>698</v>
      </c>
      <c r="D305" s="16" t="n">
        <v>1</v>
      </c>
      <c r="E305" s="17" t="s">
        <v>595</v>
      </c>
      <c r="F305" s="15" t="s">
        <v>699</v>
      </c>
      <c r="G305" s="17"/>
      <c r="H305" s="5"/>
      <c r="I305" s="6"/>
      <c r="J305" s="7"/>
      <c r="K305" s="7"/>
    </row>
    <row r="306" customFormat="false" ht="47.25" hidden="false" customHeight="false" outlineLevel="0" collapsed="false">
      <c r="A306" s="11" t="s">
        <v>700</v>
      </c>
      <c r="B306" s="14" t="s">
        <v>701</v>
      </c>
      <c r="C306" s="52" t="s">
        <v>702</v>
      </c>
      <c r="D306" s="16" t="n">
        <v>1</v>
      </c>
      <c r="E306" s="17" t="s">
        <v>595</v>
      </c>
      <c r="F306" s="15" t="s">
        <v>703</v>
      </c>
      <c r="G306" s="17"/>
      <c r="H306" s="5"/>
      <c r="I306" s="6"/>
      <c r="J306" s="7"/>
      <c r="K306" s="7"/>
    </row>
    <row r="307" customFormat="false" ht="75" hidden="false" customHeight="false" outlineLevel="0" collapsed="false">
      <c r="A307" s="11"/>
      <c r="B307" s="14"/>
      <c r="C307" s="15" t="s">
        <v>704</v>
      </c>
      <c r="D307" s="16" t="n">
        <v>1</v>
      </c>
      <c r="E307" s="17" t="s">
        <v>595</v>
      </c>
      <c r="F307" s="15" t="s">
        <v>705</v>
      </c>
      <c r="G307" s="17"/>
      <c r="H307" s="5"/>
      <c r="I307" s="6"/>
      <c r="J307" s="7"/>
      <c r="K307" s="7"/>
    </row>
    <row r="308" customFormat="false" ht="30" hidden="false" customHeight="false" outlineLevel="0" collapsed="false">
      <c r="A308" s="11"/>
      <c r="B308" s="14"/>
      <c r="C308" s="15" t="s">
        <v>706</v>
      </c>
      <c r="D308" s="16" t="n">
        <v>1</v>
      </c>
      <c r="E308" s="17" t="s">
        <v>595</v>
      </c>
      <c r="F308" s="15" t="s">
        <v>707</v>
      </c>
      <c r="G308" s="17"/>
      <c r="H308" s="5"/>
      <c r="I308" s="6"/>
      <c r="J308" s="7"/>
      <c r="K308" s="7"/>
    </row>
    <row r="309" customFormat="false" ht="60" hidden="false" customHeight="false" outlineLevel="0" collapsed="false">
      <c r="A309" s="11"/>
      <c r="B309" s="14"/>
      <c r="C309" s="15" t="s">
        <v>708</v>
      </c>
      <c r="D309" s="16" t="n">
        <v>1</v>
      </c>
      <c r="E309" s="17" t="s">
        <v>595</v>
      </c>
      <c r="F309" s="15" t="s">
        <v>709</v>
      </c>
      <c r="G309" s="17"/>
      <c r="H309" s="5"/>
      <c r="I309" s="6"/>
      <c r="J309" s="7"/>
      <c r="K309" s="7"/>
    </row>
    <row r="310" customFormat="false" ht="47.25" hidden="false" customHeight="false" outlineLevel="0" collapsed="false">
      <c r="A310" s="11" t="s">
        <v>710</v>
      </c>
      <c r="B310" s="14" t="s">
        <v>711</v>
      </c>
      <c r="C310" s="52" t="s">
        <v>712</v>
      </c>
      <c r="D310" s="16" t="n">
        <v>1</v>
      </c>
      <c r="E310" s="17" t="s">
        <v>196</v>
      </c>
      <c r="F310" s="15" t="s">
        <v>713</v>
      </c>
      <c r="G310" s="17"/>
      <c r="H310" s="5"/>
      <c r="I310" s="6"/>
      <c r="J310" s="7"/>
      <c r="K310" s="7"/>
    </row>
    <row r="311" customFormat="false" ht="45" hidden="false" customHeight="false" outlineLevel="0" collapsed="false">
      <c r="A311" s="11"/>
      <c r="B311" s="14"/>
      <c r="C311" s="15" t="s">
        <v>714</v>
      </c>
      <c r="D311" s="16" t="n">
        <v>1</v>
      </c>
      <c r="E311" s="17" t="s">
        <v>196</v>
      </c>
      <c r="F311" s="15" t="s">
        <v>715</v>
      </c>
      <c r="G311" s="17"/>
      <c r="H311" s="5"/>
      <c r="I311" s="6"/>
      <c r="J311" s="7"/>
      <c r="K311" s="7"/>
    </row>
    <row r="312" customFormat="false" ht="60" hidden="false" customHeight="false" outlineLevel="0" collapsed="false">
      <c r="A312" s="11"/>
      <c r="B312" s="14"/>
      <c r="C312" s="15" t="s">
        <v>716</v>
      </c>
      <c r="D312" s="16" t="n">
        <v>1</v>
      </c>
      <c r="E312" s="17" t="s">
        <v>196</v>
      </c>
      <c r="F312" s="15" t="s">
        <v>717</v>
      </c>
      <c r="G312" s="17"/>
      <c r="H312" s="5"/>
      <c r="I312" s="6"/>
      <c r="J312" s="7"/>
      <c r="K312" s="7"/>
    </row>
    <row r="313" customFormat="false" ht="75" hidden="false" customHeight="false" outlineLevel="0" collapsed="false">
      <c r="A313" s="11"/>
      <c r="B313" s="14"/>
      <c r="C313" s="15" t="s">
        <v>718</v>
      </c>
      <c r="D313" s="16" t="n">
        <v>1</v>
      </c>
      <c r="E313" s="17" t="s">
        <v>196</v>
      </c>
      <c r="F313" s="15" t="s">
        <v>719</v>
      </c>
      <c r="G313" s="17"/>
      <c r="H313" s="5"/>
      <c r="I313" s="6"/>
      <c r="J313" s="7"/>
      <c r="K313" s="7"/>
    </row>
    <row r="314" customFormat="false" ht="60" hidden="false" customHeight="false" outlineLevel="0" collapsed="false">
      <c r="A314" s="11"/>
      <c r="B314" s="14"/>
      <c r="C314" s="15" t="s">
        <v>720</v>
      </c>
      <c r="D314" s="16" t="n">
        <v>1</v>
      </c>
      <c r="E314" s="17" t="s">
        <v>196</v>
      </c>
      <c r="F314" s="15" t="s">
        <v>721</v>
      </c>
      <c r="G314" s="17"/>
      <c r="H314" s="5"/>
      <c r="I314" s="6"/>
      <c r="J314" s="7"/>
      <c r="K314" s="7"/>
    </row>
    <row r="315" customFormat="false" ht="180" hidden="false" customHeight="false" outlineLevel="0" collapsed="false">
      <c r="A315" s="11"/>
      <c r="B315" s="14"/>
      <c r="C315" s="15" t="s">
        <v>722</v>
      </c>
      <c r="D315" s="16" t="n">
        <v>1</v>
      </c>
      <c r="E315" s="17" t="s">
        <v>196</v>
      </c>
      <c r="F315" s="15" t="s">
        <v>723</v>
      </c>
      <c r="G315" s="17"/>
      <c r="H315" s="5"/>
      <c r="I315" s="6"/>
      <c r="J315" s="7"/>
      <c r="K315" s="7"/>
    </row>
    <row r="316" customFormat="false" ht="90" hidden="false" customHeight="false" outlineLevel="0" collapsed="false">
      <c r="A316" s="11"/>
      <c r="B316" s="14"/>
      <c r="C316" s="15" t="s">
        <v>724</v>
      </c>
      <c r="D316" s="16" t="n">
        <v>1</v>
      </c>
      <c r="E316" s="17" t="s">
        <v>196</v>
      </c>
      <c r="F316" s="15" t="s">
        <v>725</v>
      </c>
      <c r="G316" s="17"/>
      <c r="H316" s="5"/>
      <c r="I316" s="6"/>
      <c r="J316" s="7"/>
      <c r="K316" s="7"/>
    </row>
    <row r="317" customFormat="false" ht="15.75" hidden="true" customHeight="true" outlineLevel="0" collapsed="false">
      <c r="A317" s="24" t="s">
        <v>726</v>
      </c>
      <c r="B317" s="13" t="s">
        <v>727</v>
      </c>
      <c r="C317" s="13"/>
      <c r="D317" s="13"/>
      <c r="E317" s="13"/>
      <c r="F317" s="13"/>
      <c r="G317" s="13"/>
      <c r="H317" s="26"/>
      <c r="I317" s="7"/>
      <c r="J317" s="7"/>
      <c r="K317" s="7"/>
    </row>
    <row r="318" customFormat="false" ht="110.25" hidden="true" customHeight="true" outlineLevel="0" collapsed="false">
      <c r="A318" s="24" t="s">
        <v>728</v>
      </c>
      <c r="B318" s="14" t="s">
        <v>729</v>
      </c>
      <c r="C318" s="15"/>
      <c r="D318" s="25"/>
      <c r="E318" s="17"/>
      <c r="F318" s="15"/>
      <c r="G318" s="17"/>
      <c r="H318" s="26"/>
      <c r="I318" s="7"/>
      <c r="J318" s="7"/>
      <c r="K318" s="7"/>
    </row>
    <row r="319" customFormat="false" ht="78.75" hidden="true" customHeight="true" outlineLevel="0" collapsed="false">
      <c r="A319" s="24" t="s">
        <v>730</v>
      </c>
      <c r="B319" s="14" t="s">
        <v>731</v>
      </c>
      <c r="C319" s="15"/>
      <c r="D319" s="25"/>
      <c r="E319" s="17"/>
      <c r="F319" s="15"/>
      <c r="G319" s="17"/>
      <c r="H319" s="26"/>
      <c r="I319" s="7"/>
      <c r="J319" s="7"/>
      <c r="K319" s="7"/>
    </row>
    <row r="320" customFormat="false" ht="63" hidden="true" customHeight="true" outlineLevel="0" collapsed="false">
      <c r="A320" s="24" t="s">
        <v>732</v>
      </c>
      <c r="B320" s="14" t="s">
        <v>733</v>
      </c>
      <c r="C320" s="15"/>
      <c r="D320" s="25"/>
      <c r="E320" s="17"/>
      <c r="F320" s="15"/>
      <c r="G320" s="17"/>
      <c r="H320" s="26"/>
      <c r="I320" s="7"/>
      <c r="J320" s="7"/>
      <c r="K320" s="7"/>
    </row>
    <row r="321" customFormat="false" ht="15.75" hidden="true" customHeight="true" outlineLevel="0" collapsed="false">
      <c r="A321" s="24" t="s">
        <v>734</v>
      </c>
      <c r="B321" s="13" t="s">
        <v>735</v>
      </c>
      <c r="C321" s="13"/>
      <c r="D321" s="13"/>
      <c r="E321" s="13"/>
      <c r="F321" s="13"/>
      <c r="G321" s="13"/>
      <c r="H321" s="26"/>
      <c r="I321" s="7"/>
      <c r="J321" s="7"/>
      <c r="K321" s="7"/>
    </row>
    <row r="322" customFormat="false" ht="31.5" hidden="true" customHeight="true" outlineLevel="0" collapsed="false">
      <c r="A322" s="24" t="s">
        <v>736</v>
      </c>
      <c r="B322" s="14" t="s">
        <v>737</v>
      </c>
      <c r="C322" s="15"/>
      <c r="D322" s="25"/>
      <c r="E322" s="17"/>
      <c r="F322" s="15"/>
      <c r="G322" s="17"/>
      <c r="H322" s="26"/>
      <c r="I322" s="7"/>
      <c r="J322" s="7"/>
      <c r="K322" s="7"/>
    </row>
    <row r="323" customFormat="false" ht="63" hidden="true" customHeight="true" outlineLevel="0" collapsed="false">
      <c r="A323" s="24" t="s">
        <v>738</v>
      </c>
      <c r="B323" s="14" t="s">
        <v>739</v>
      </c>
      <c r="C323" s="15"/>
      <c r="D323" s="25"/>
      <c r="E323" s="17"/>
      <c r="F323" s="15"/>
      <c r="G323" s="17"/>
      <c r="H323" s="26"/>
      <c r="I323" s="7"/>
      <c r="J323" s="7"/>
      <c r="K323" s="7"/>
    </row>
    <row r="324" customFormat="false" ht="47.25" hidden="true" customHeight="true" outlineLevel="0" collapsed="false">
      <c r="A324" s="24" t="s">
        <v>740</v>
      </c>
      <c r="B324" s="14" t="s">
        <v>741</v>
      </c>
      <c r="C324" s="15"/>
      <c r="D324" s="25"/>
      <c r="E324" s="17"/>
      <c r="F324" s="15"/>
      <c r="G324" s="17"/>
      <c r="H324" s="26"/>
      <c r="I324" s="7"/>
      <c r="J324" s="7"/>
      <c r="K324" s="7"/>
    </row>
    <row r="325" customFormat="false" ht="15.75" hidden="false" customHeight="false" outlineLevel="0" collapsed="false">
      <c r="A325" s="11" t="s">
        <v>742</v>
      </c>
      <c r="B325" s="13" t="s">
        <v>743</v>
      </c>
      <c r="C325" s="13"/>
      <c r="D325" s="13"/>
      <c r="E325" s="13"/>
      <c r="F325" s="13"/>
      <c r="G325" s="13"/>
      <c r="H325" s="5" t="n">
        <f aca="false">SUM(D326:D354)</f>
        <v>27</v>
      </c>
      <c r="I325" s="6" t="n">
        <f aca="false">COUNT(D326:D354)*2</f>
        <v>54</v>
      </c>
      <c r="J325" s="7"/>
      <c r="K325" s="7"/>
    </row>
    <row r="326" customFormat="false" ht="31.5" hidden="false" customHeight="false" outlineLevel="0" collapsed="false">
      <c r="A326" s="11" t="s">
        <v>744</v>
      </c>
      <c r="B326" s="14" t="s">
        <v>745</v>
      </c>
      <c r="C326" s="38" t="s">
        <v>746</v>
      </c>
      <c r="D326" s="16" t="n">
        <v>1</v>
      </c>
      <c r="E326" s="51" t="s">
        <v>266</v>
      </c>
      <c r="F326" s="38" t="s">
        <v>747</v>
      </c>
      <c r="G326" s="17"/>
      <c r="H326" s="5"/>
      <c r="I326" s="6"/>
      <c r="J326" s="7"/>
      <c r="K326" s="7"/>
    </row>
    <row r="327" customFormat="false" ht="105" hidden="false" customHeight="false" outlineLevel="0" collapsed="false">
      <c r="A327" s="11"/>
      <c r="B327" s="14"/>
      <c r="C327" s="38" t="s">
        <v>748</v>
      </c>
      <c r="D327" s="16" t="n">
        <v>1</v>
      </c>
      <c r="E327" s="51" t="s">
        <v>749</v>
      </c>
      <c r="F327" s="38" t="s">
        <v>750</v>
      </c>
      <c r="G327" s="17"/>
      <c r="H327" s="5"/>
      <c r="I327" s="6"/>
      <c r="J327" s="7"/>
      <c r="K327" s="7"/>
    </row>
    <row r="328" customFormat="false" ht="60" hidden="false" customHeight="false" outlineLevel="0" collapsed="false">
      <c r="A328" s="11"/>
      <c r="B328" s="14"/>
      <c r="C328" s="38" t="s">
        <v>751</v>
      </c>
      <c r="D328" s="16" t="n">
        <v>1</v>
      </c>
      <c r="E328" s="51" t="s">
        <v>752</v>
      </c>
      <c r="F328" s="38" t="s">
        <v>753</v>
      </c>
      <c r="G328" s="17"/>
      <c r="H328" s="5"/>
      <c r="I328" s="6"/>
      <c r="J328" s="7"/>
      <c r="K328" s="7"/>
    </row>
    <row r="329" customFormat="false" ht="30" hidden="false" customHeight="false" outlineLevel="0" collapsed="false">
      <c r="A329" s="11"/>
      <c r="B329" s="14"/>
      <c r="C329" s="38" t="s">
        <v>754</v>
      </c>
      <c r="D329" s="16" t="n">
        <v>1</v>
      </c>
      <c r="E329" s="51" t="s">
        <v>266</v>
      </c>
      <c r="F329" s="44" t="s">
        <v>755</v>
      </c>
      <c r="G329" s="17"/>
      <c r="H329" s="5"/>
      <c r="I329" s="6"/>
      <c r="J329" s="7"/>
      <c r="K329" s="7"/>
    </row>
    <row r="330" customFormat="false" ht="60" hidden="false" customHeight="false" outlineLevel="0" collapsed="false">
      <c r="A330" s="11"/>
      <c r="B330" s="14"/>
      <c r="C330" s="38" t="s">
        <v>756</v>
      </c>
      <c r="D330" s="16" t="n">
        <v>1</v>
      </c>
      <c r="E330" s="17" t="s">
        <v>302</v>
      </c>
      <c r="F330" s="15" t="s">
        <v>757</v>
      </c>
      <c r="G330" s="17"/>
      <c r="H330" s="5"/>
      <c r="I330" s="6"/>
      <c r="J330" s="7"/>
      <c r="K330" s="7"/>
    </row>
    <row r="331" customFormat="false" ht="45" hidden="false" customHeight="false" outlineLevel="0" collapsed="false">
      <c r="A331" s="11"/>
      <c r="B331" s="14"/>
      <c r="C331" s="38" t="s">
        <v>758</v>
      </c>
      <c r="D331" s="16" t="n">
        <v>1</v>
      </c>
      <c r="E331" s="51" t="s">
        <v>149</v>
      </c>
      <c r="F331" s="44" t="s">
        <v>759</v>
      </c>
      <c r="G331" s="17"/>
      <c r="H331" s="5"/>
      <c r="I331" s="6"/>
      <c r="J331" s="7"/>
      <c r="K331" s="7"/>
    </row>
    <row r="332" customFormat="false" ht="45" hidden="false" customHeight="false" outlineLevel="0" collapsed="false">
      <c r="A332" s="11"/>
      <c r="B332" s="14"/>
      <c r="C332" s="38" t="s">
        <v>760</v>
      </c>
      <c r="D332" s="16" t="n">
        <v>1</v>
      </c>
      <c r="E332" s="51" t="s">
        <v>280</v>
      </c>
      <c r="F332" s="23" t="s">
        <v>761</v>
      </c>
      <c r="G332" s="17"/>
      <c r="H332" s="5"/>
      <c r="I332" s="6"/>
      <c r="J332" s="7"/>
      <c r="K332" s="7"/>
    </row>
    <row r="333" customFormat="false" ht="62.25" hidden="false" customHeight="true" outlineLevel="0" collapsed="false">
      <c r="A333" s="11"/>
      <c r="B333" s="14"/>
      <c r="C333" s="23" t="s">
        <v>762</v>
      </c>
      <c r="D333" s="66" t="n">
        <v>1</v>
      </c>
      <c r="E333" s="67" t="s">
        <v>138</v>
      </c>
      <c r="F333" s="38" t="s">
        <v>763</v>
      </c>
      <c r="G333" s="17"/>
      <c r="H333" s="5"/>
      <c r="I333" s="6"/>
      <c r="J333" s="7"/>
      <c r="K333" s="7"/>
    </row>
    <row r="334" customFormat="false" ht="45" hidden="false" customHeight="false" outlineLevel="0" collapsed="false">
      <c r="A334" s="11"/>
      <c r="B334" s="14"/>
      <c r="C334" s="38" t="s">
        <v>764</v>
      </c>
      <c r="D334" s="16" t="n">
        <v>1</v>
      </c>
      <c r="E334" s="51" t="s">
        <v>138</v>
      </c>
      <c r="F334" s="38"/>
      <c r="G334" s="17"/>
      <c r="H334" s="5"/>
      <c r="I334" s="6"/>
      <c r="J334" s="7"/>
      <c r="K334" s="7"/>
    </row>
    <row r="335" customFormat="false" ht="30" hidden="false" customHeight="false" outlineLevel="0" collapsed="false">
      <c r="A335" s="11"/>
      <c r="B335" s="14"/>
      <c r="C335" s="44" t="s">
        <v>765</v>
      </c>
      <c r="D335" s="16" t="n">
        <v>1</v>
      </c>
      <c r="E335" s="51" t="s">
        <v>138</v>
      </c>
      <c r="F335" s="38"/>
      <c r="G335" s="17"/>
      <c r="H335" s="5"/>
      <c r="I335" s="6"/>
      <c r="J335" s="7"/>
      <c r="K335" s="7"/>
    </row>
    <row r="336" customFormat="false" ht="75" hidden="false" customHeight="false" outlineLevel="0" collapsed="false">
      <c r="A336" s="11"/>
      <c r="B336" s="14"/>
      <c r="C336" s="38" t="s">
        <v>766</v>
      </c>
      <c r="D336" s="16" t="n">
        <v>1</v>
      </c>
      <c r="E336" s="17" t="s">
        <v>138</v>
      </c>
      <c r="F336" s="15" t="s">
        <v>767</v>
      </c>
      <c r="G336" s="17"/>
      <c r="H336" s="5"/>
      <c r="I336" s="6"/>
      <c r="J336" s="7"/>
      <c r="K336" s="7"/>
    </row>
    <row r="337" customFormat="false" ht="45" hidden="false" customHeight="false" outlineLevel="0" collapsed="false">
      <c r="A337" s="11"/>
      <c r="B337" s="14"/>
      <c r="C337" s="38" t="s">
        <v>768</v>
      </c>
      <c r="D337" s="16" t="n">
        <v>1</v>
      </c>
      <c r="E337" s="51" t="s">
        <v>266</v>
      </c>
      <c r="F337" s="38" t="s">
        <v>769</v>
      </c>
      <c r="G337" s="17"/>
      <c r="H337" s="5"/>
      <c r="I337" s="6"/>
      <c r="J337" s="7"/>
      <c r="K337" s="7"/>
    </row>
    <row r="338" customFormat="false" ht="15.75" hidden="false" customHeight="false" outlineLevel="0" collapsed="false">
      <c r="A338" s="11"/>
      <c r="B338" s="14"/>
      <c r="C338" s="38"/>
      <c r="D338" s="16"/>
      <c r="E338" s="51"/>
      <c r="F338" s="38"/>
      <c r="G338" s="17"/>
      <c r="H338" s="5"/>
      <c r="I338" s="6"/>
      <c r="J338" s="7"/>
      <c r="K338" s="7"/>
    </row>
    <row r="339" customFormat="false" ht="60" hidden="false" customHeight="false" outlineLevel="0" collapsed="false">
      <c r="A339" s="11"/>
      <c r="B339" s="14"/>
      <c r="C339" s="38" t="s">
        <v>770</v>
      </c>
      <c r="D339" s="16" t="n">
        <v>1</v>
      </c>
      <c r="E339" s="51" t="s">
        <v>149</v>
      </c>
      <c r="F339" s="38"/>
      <c r="G339" s="17"/>
      <c r="H339" s="5"/>
      <c r="I339" s="6"/>
      <c r="J339" s="7"/>
      <c r="K339" s="7"/>
    </row>
    <row r="340" customFormat="false" ht="15.75" hidden="false" customHeight="false" outlineLevel="0" collapsed="false">
      <c r="A340" s="11"/>
      <c r="B340" s="14"/>
      <c r="C340" s="38" t="s">
        <v>771</v>
      </c>
      <c r="D340" s="16" t="n">
        <v>1</v>
      </c>
      <c r="E340" s="51" t="s">
        <v>149</v>
      </c>
      <c r="F340" s="38"/>
      <c r="G340" s="17"/>
      <c r="H340" s="5"/>
      <c r="I340" s="6"/>
      <c r="J340" s="7"/>
      <c r="K340" s="7"/>
    </row>
    <row r="341" customFormat="false" ht="30" hidden="false" customHeight="false" outlineLevel="0" collapsed="false">
      <c r="A341" s="11"/>
      <c r="B341" s="14"/>
      <c r="C341" s="38" t="s">
        <v>772</v>
      </c>
      <c r="D341" s="16" t="n">
        <v>1</v>
      </c>
      <c r="E341" s="51" t="s">
        <v>266</v>
      </c>
      <c r="F341" s="44"/>
      <c r="G341" s="17"/>
      <c r="H341" s="5"/>
      <c r="I341" s="6"/>
      <c r="J341" s="7"/>
      <c r="K341" s="7"/>
    </row>
    <row r="342" customFormat="false" ht="30" hidden="false" customHeight="false" outlineLevel="0" collapsed="false">
      <c r="A342" s="11"/>
      <c r="B342" s="14"/>
      <c r="C342" s="38" t="s">
        <v>773</v>
      </c>
      <c r="D342" s="16" t="n">
        <v>1</v>
      </c>
      <c r="E342" s="51" t="s">
        <v>15</v>
      </c>
      <c r="F342" s="38"/>
      <c r="G342" s="17"/>
      <c r="H342" s="5"/>
      <c r="I342" s="6"/>
      <c r="J342" s="7"/>
      <c r="K342" s="7"/>
    </row>
    <row r="343" customFormat="false" ht="45" hidden="false" customHeight="false" outlineLevel="0" collapsed="false">
      <c r="A343" s="11"/>
      <c r="B343" s="14"/>
      <c r="C343" s="38" t="s">
        <v>774</v>
      </c>
      <c r="D343" s="16" t="n">
        <v>1</v>
      </c>
      <c r="E343" s="51" t="s">
        <v>595</v>
      </c>
      <c r="F343" s="38"/>
      <c r="G343" s="17"/>
      <c r="H343" s="5"/>
      <c r="I343" s="6"/>
      <c r="J343" s="7"/>
      <c r="K343" s="7"/>
    </row>
    <row r="344" customFormat="false" ht="30" hidden="false" customHeight="false" outlineLevel="0" collapsed="false">
      <c r="A344" s="11"/>
      <c r="B344" s="14"/>
      <c r="C344" s="38" t="s">
        <v>775</v>
      </c>
      <c r="D344" s="16" t="n">
        <v>1</v>
      </c>
      <c r="E344" s="51" t="s">
        <v>595</v>
      </c>
      <c r="F344" s="44" t="s">
        <v>776</v>
      </c>
      <c r="G344" s="17"/>
      <c r="H344" s="5"/>
      <c r="I344" s="6"/>
      <c r="J344" s="7"/>
      <c r="K344" s="7"/>
    </row>
    <row r="345" customFormat="false" ht="60" hidden="false" customHeight="false" outlineLevel="0" collapsed="false">
      <c r="A345" s="11" t="s">
        <v>777</v>
      </c>
      <c r="B345" s="15" t="s">
        <v>778</v>
      </c>
      <c r="C345" s="68" t="s">
        <v>779</v>
      </c>
      <c r="D345" s="16" t="n">
        <v>1</v>
      </c>
      <c r="E345" s="17" t="s">
        <v>595</v>
      </c>
      <c r="F345" s="15" t="s">
        <v>780</v>
      </c>
      <c r="G345" s="17"/>
      <c r="H345" s="5"/>
      <c r="I345" s="6"/>
      <c r="J345" s="7"/>
      <c r="K345" s="7"/>
    </row>
    <row r="346" customFormat="false" ht="47.25" hidden="true" customHeight="true" outlineLevel="0" collapsed="false">
      <c r="A346" s="24" t="s">
        <v>781</v>
      </c>
      <c r="B346" s="22" t="s">
        <v>782</v>
      </c>
      <c r="C346" s="15"/>
      <c r="D346" s="25"/>
      <c r="E346" s="17"/>
      <c r="F346" s="15"/>
      <c r="G346" s="17"/>
      <c r="H346" s="26"/>
      <c r="I346" s="7"/>
      <c r="J346" s="7"/>
      <c r="K346" s="7"/>
    </row>
    <row r="347" customFormat="false" ht="63" hidden="false" customHeight="false" outlineLevel="0" collapsed="false">
      <c r="A347" s="11" t="s">
        <v>783</v>
      </c>
      <c r="B347" s="14" t="s">
        <v>784</v>
      </c>
      <c r="C347" s="69" t="s">
        <v>785</v>
      </c>
      <c r="D347" s="16" t="n">
        <v>1</v>
      </c>
      <c r="E347" s="17" t="s">
        <v>595</v>
      </c>
      <c r="F347" s="15" t="s">
        <v>780</v>
      </c>
      <c r="G347" s="17"/>
      <c r="H347" s="5"/>
      <c r="I347" s="6"/>
      <c r="J347" s="7"/>
      <c r="K347" s="7"/>
    </row>
    <row r="348" customFormat="false" ht="63" hidden="false" customHeight="false" outlineLevel="0" collapsed="false">
      <c r="A348" s="11" t="s">
        <v>786</v>
      </c>
      <c r="B348" s="14" t="s">
        <v>787</v>
      </c>
      <c r="C348" s="69" t="s">
        <v>788</v>
      </c>
      <c r="D348" s="16" t="n">
        <v>1</v>
      </c>
      <c r="E348" s="17" t="s">
        <v>595</v>
      </c>
      <c r="F348" s="15"/>
      <c r="G348" s="17"/>
      <c r="H348" s="5"/>
      <c r="I348" s="6"/>
      <c r="J348" s="7"/>
      <c r="K348" s="7"/>
    </row>
    <row r="349" customFormat="false" ht="135" hidden="false" customHeight="false" outlineLevel="0" collapsed="false">
      <c r="A349" s="11" t="s">
        <v>789</v>
      </c>
      <c r="B349" s="14" t="s">
        <v>790</v>
      </c>
      <c r="C349" s="15" t="s">
        <v>791</v>
      </c>
      <c r="D349" s="16" t="n">
        <v>1</v>
      </c>
      <c r="E349" s="17" t="s">
        <v>595</v>
      </c>
      <c r="F349" s="15" t="s">
        <v>792</v>
      </c>
      <c r="G349" s="17"/>
      <c r="H349" s="5"/>
      <c r="I349" s="6"/>
      <c r="J349" s="7"/>
      <c r="K349" s="7"/>
    </row>
    <row r="350" customFormat="false" ht="45" hidden="false" customHeight="false" outlineLevel="0" collapsed="false">
      <c r="A350" s="11"/>
      <c r="B350" s="14"/>
      <c r="C350" s="15" t="s">
        <v>793</v>
      </c>
      <c r="D350" s="16" t="n">
        <v>1</v>
      </c>
      <c r="E350" s="17" t="s">
        <v>595</v>
      </c>
      <c r="F350" s="15" t="s">
        <v>794</v>
      </c>
      <c r="G350" s="17"/>
      <c r="H350" s="5"/>
      <c r="I350" s="6"/>
      <c r="J350" s="7"/>
      <c r="K350" s="7"/>
    </row>
    <row r="351" customFormat="false" ht="105" hidden="false" customHeight="false" outlineLevel="0" collapsed="false">
      <c r="A351" s="11"/>
      <c r="B351" s="14"/>
      <c r="C351" s="15" t="s">
        <v>795</v>
      </c>
      <c r="D351" s="16" t="n">
        <v>1</v>
      </c>
      <c r="E351" s="17" t="s">
        <v>595</v>
      </c>
      <c r="F351" s="15" t="s">
        <v>796</v>
      </c>
      <c r="G351" s="17"/>
      <c r="H351" s="5"/>
      <c r="I351" s="6"/>
      <c r="J351" s="7"/>
      <c r="K351" s="7"/>
    </row>
    <row r="352" customFormat="false" ht="45" hidden="false" customHeight="false" outlineLevel="0" collapsed="false">
      <c r="A352" s="11"/>
      <c r="B352" s="14"/>
      <c r="C352" s="15" t="s">
        <v>797</v>
      </c>
      <c r="D352" s="16" t="n">
        <v>1</v>
      </c>
      <c r="E352" s="17" t="s">
        <v>595</v>
      </c>
      <c r="F352" s="15" t="s">
        <v>798</v>
      </c>
      <c r="G352" s="17"/>
      <c r="H352" s="5"/>
      <c r="I352" s="6"/>
      <c r="J352" s="7"/>
      <c r="K352" s="7"/>
    </row>
    <row r="353" customFormat="false" ht="30" hidden="false" customHeight="false" outlineLevel="0" collapsed="false">
      <c r="A353" s="11"/>
      <c r="B353" s="14"/>
      <c r="C353" s="15" t="s">
        <v>799</v>
      </c>
      <c r="D353" s="16" t="n">
        <v>1</v>
      </c>
      <c r="E353" s="17" t="s">
        <v>595</v>
      </c>
      <c r="F353" s="15" t="s">
        <v>800</v>
      </c>
      <c r="G353" s="17"/>
      <c r="H353" s="5"/>
      <c r="I353" s="6"/>
      <c r="J353" s="7"/>
      <c r="K353" s="7"/>
    </row>
    <row r="354" customFormat="false" ht="45" hidden="false" customHeight="false" outlineLevel="0" collapsed="false">
      <c r="A354" s="11"/>
      <c r="B354" s="14"/>
      <c r="C354" s="38" t="s">
        <v>801</v>
      </c>
      <c r="D354" s="16" t="n">
        <v>1</v>
      </c>
      <c r="E354" s="17" t="s">
        <v>149</v>
      </c>
      <c r="F354" s="15" t="s">
        <v>802</v>
      </c>
      <c r="G354" s="17"/>
      <c r="H354" s="5"/>
      <c r="I354" s="6"/>
      <c r="J354" s="7"/>
      <c r="K354" s="7"/>
    </row>
    <row r="355" customFormat="false" ht="15.75" hidden="false" customHeight="false" outlineLevel="0" collapsed="false">
      <c r="A355" s="11" t="s">
        <v>803</v>
      </c>
      <c r="B355" s="13" t="s">
        <v>804</v>
      </c>
      <c r="C355" s="13"/>
      <c r="D355" s="13"/>
      <c r="E355" s="13"/>
      <c r="F355" s="13"/>
      <c r="G355" s="13"/>
      <c r="H355" s="5" t="n">
        <f aca="false">SUM(D356:D371)</f>
        <v>16</v>
      </c>
      <c r="I355" s="6" t="n">
        <f aca="false">COUNT(D356:D371)*2</f>
        <v>32</v>
      </c>
      <c r="J355" s="7"/>
      <c r="K355" s="7"/>
    </row>
    <row r="356" customFormat="false" ht="75" hidden="false" customHeight="false" outlineLevel="0" collapsed="false">
      <c r="A356" s="11" t="s">
        <v>805</v>
      </c>
      <c r="B356" s="14" t="s">
        <v>806</v>
      </c>
      <c r="C356" s="38" t="s">
        <v>807</v>
      </c>
      <c r="D356" s="16" t="n">
        <v>1</v>
      </c>
      <c r="E356" s="17" t="s">
        <v>196</v>
      </c>
      <c r="F356" s="15" t="s">
        <v>808</v>
      </c>
      <c r="G356" s="17"/>
      <c r="H356" s="5"/>
      <c r="I356" s="6"/>
      <c r="J356" s="7"/>
      <c r="K356" s="7"/>
    </row>
    <row r="357" customFormat="false" ht="45" hidden="false" customHeight="false" outlineLevel="0" collapsed="false">
      <c r="A357" s="11"/>
      <c r="B357" s="14"/>
      <c r="C357" s="38" t="s">
        <v>809</v>
      </c>
      <c r="D357" s="16" t="n">
        <v>1</v>
      </c>
      <c r="E357" s="17" t="s">
        <v>196</v>
      </c>
      <c r="F357" s="15"/>
      <c r="G357" s="17"/>
      <c r="H357" s="5"/>
      <c r="I357" s="6"/>
      <c r="J357" s="7"/>
      <c r="K357" s="7"/>
    </row>
    <row r="358" customFormat="false" ht="75" hidden="false" customHeight="false" outlineLevel="0" collapsed="false">
      <c r="A358" s="11"/>
      <c r="B358" s="14"/>
      <c r="C358" s="38" t="s">
        <v>810</v>
      </c>
      <c r="D358" s="16" t="n">
        <v>1</v>
      </c>
      <c r="E358" s="17" t="s">
        <v>196</v>
      </c>
      <c r="F358" s="15"/>
      <c r="G358" s="17"/>
      <c r="H358" s="5"/>
      <c r="I358" s="6"/>
      <c r="J358" s="7"/>
      <c r="K358" s="7"/>
    </row>
    <row r="359" customFormat="false" ht="90" hidden="false" customHeight="false" outlineLevel="0" collapsed="false">
      <c r="A359" s="11"/>
      <c r="B359" s="14"/>
      <c r="C359" s="38" t="s">
        <v>811</v>
      </c>
      <c r="D359" s="16" t="n">
        <v>1</v>
      </c>
      <c r="E359" s="17" t="s">
        <v>595</v>
      </c>
      <c r="F359" s="15" t="s">
        <v>812</v>
      </c>
      <c r="G359" s="17"/>
      <c r="H359" s="5"/>
      <c r="I359" s="6"/>
      <c r="J359" s="7"/>
      <c r="K359" s="7"/>
    </row>
    <row r="360" customFormat="false" ht="47.25" hidden="false" customHeight="false" outlineLevel="0" collapsed="false">
      <c r="A360" s="11" t="s">
        <v>813</v>
      </c>
      <c r="B360" s="14" t="s">
        <v>814</v>
      </c>
      <c r="C360" s="38" t="s">
        <v>815</v>
      </c>
      <c r="D360" s="16" t="n">
        <v>1</v>
      </c>
      <c r="E360" s="17" t="s">
        <v>595</v>
      </c>
      <c r="F360" s="38" t="s">
        <v>816</v>
      </c>
      <c r="G360" s="17"/>
      <c r="H360" s="5"/>
      <c r="I360" s="6"/>
      <c r="J360" s="7"/>
      <c r="K360" s="7"/>
    </row>
    <row r="361" customFormat="false" ht="75" hidden="false" customHeight="false" outlineLevel="0" collapsed="false">
      <c r="A361" s="11"/>
      <c r="B361" s="14"/>
      <c r="C361" s="38" t="s">
        <v>817</v>
      </c>
      <c r="D361" s="16" t="n">
        <v>1</v>
      </c>
      <c r="E361" s="17" t="s">
        <v>595</v>
      </c>
      <c r="F361" s="38"/>
      <c r="G361" s="17"/>
      <c r="H361" s="5"/>
      <c r="I361" s="6"/>
      <c r="J361" s="7"/>
      <c r="K361" s="7"/>
    </row>
    <row r="362" customFormat="false" ht="45" hidden="false" customHeight="false" outlineLevel="0" collapsed="false">
      <c r="A362" s="11"/>
      <c r="B362" s="14"/>
      <c r="C362" s="38" t="s">
        <v>818</v>
      </c>
      <c r="D362" s="16" t="n">
        <v>1</v>
      </c>
      <c r="E362" s="17" t="s">
        <v>280</v>
      </c>
      <c r="F362" s="38"/>
      <c r="G362" s="17"/>
      <c r="H362" s="5"/>
      <c r="I362" s="6"/>
      <c r="J362" s="7"/>
      <c r="K362" s="7"/>
    </row>
    <row r="363" customFormat="false" ht="30" hidden="false" customHeight="false" outlineLevel="0" collapsed="false">
      <c r="A363" s="11"/>
      <c r="B363" s="14"/>
      <c r="C363" s="38" t="s">
        <v>819</v>
      </c>
      <c r="D363" s="16" t="n">
        <v>1</v>
      </c>
      <c r="E363" s="17" t="s">
        <v>280</v>
      </c>
      <c r="F363" s="38" t="s">
        <v>820</v>
      </c>
      <c r="G363" s="17"/>
      <c r="H363" s="5"/>
      <c r="I363" s="6"/>
      <c r="J363" s="7"/>
      <c r="K363" s="7"/>
    </row>
    <row r="364" customFormat="false" ht="47.25" hidden="false" customHeight="true" outlineLevel="0" collapsed="false">
      <c r="A364" s="11" t="s">
        <v>821</v>
      </c>
      <c r="B364" s="14" t="s">
        <v>822</v>
      </c>
      <c r="C364" s="38" t="s">
        <v>823</v>
      </c>
      <c r="D364" s="16" t="n">
        <v>1</v>
      </c>
      <c r="E364" s="17" t="s">
        <v>595</v>
      </c>
      <c r="F364" s="23" t="s">
        <v>824</v>
      </c>
      <c r="G364" s="17"/>
      <c r="H364" s="5"/>
      <c r="I364" s="6"/>
      <c r="J364" s="7"/>
      <c r="K364" s="7"/>
    </row>
    <row r="365" customFormat="false" ht="47.25" hidden="false" customHeight="true" outlineLevel="0" collapsed="false">
      <c r="A365" s="11"/>
      <c r="B365" s="14"/>
      <c r="C365" s="38" t="s">
        <v>825</v>
      </c>
      <c r="D365" s="16" t="n">
        <v>1</v>
      </c>
      <c r="E365" s="17" t="s">
        <v>196</v>
      </c>
      <c r="F365" s="38" t="s">
        <v>826</v>
      </c>
      <c r="G365" s="17"/>
      <c r="H365" s="5"/>
      <c r="I365" s="6"/>
      <c r="J365" s="7"/>
      <c r="K365" s="7"/>
    </row>
    <row r="366" customFormat="false" ht="47.25" hidden="false" customHeight="true" outlineLevel="0" collapsed="false">
      <c r="A366" s="11"/>
      <c r="B366" s="14"/>
      <c r="C366" s="38" t="s">
        <v>827</v>
      </c>
      <c r="D366" s="16" t="n">
        <v>1</v>
      </c>
      <c r="E366" s="17" t="s">
        <v>280</v>
      </c>
      <c r="F366" s="38" t="s">
        <v>828</v>
      </c>
      <c r="G366" s="17"/>
      <c r="H366" s="5"/>
      <c r="I366" s="6"/>
      <c r="J366" s="7"/>
      <c r="K366" s="7"/>
    </row>
    <row r="367" customFormat="false" ht="47.25" hidden="false" customHeight="false" outlineLevel="0" collapsed="false">
      <c r="A367" s="11" t="s">
        <v>829</v>
      </c>
      <c r="B367" s="14" t="s">
        <v>830</v>
      </c>
      <c r="C367" s="38" t="s">
        <v>831</v>
      </c>
      <c r="D367" s="16" t="n">
        <v>1</v>
      </c>
      <c r="E367" s="17" t="s">
        <v>196</v>
      </c>
      <c r="F367" s="15" t="s">
        <v>832</v>
      </c>
      <c r="G367" s="17"/>
      <c r="H367" s="5"/>
      <c r="I367" s="6"/>
      <c r="J367" s="7"/>
      <c r="K367" s="7"/>
    </row>
    <row r="368" customFormat="false" ht="30" hidden="false" customHeight="false" outlineLevel="0" collapsed="false">
      <c r="A368" s="11"/>
      <c r="B368" s="14"/>
      <c r="C368" s="38" t="s">
        <v>833</v>
      </c>
      <c r="D368" s="16" t="n">
        <v>1</v>
      </c>
      <c r="E368" s="17" t="s">
        <v>196</v>
      </c>
      <c r="F368" s="15" t="s">
        <v>834</v>
      </c>
      <c r="G368" s="17"/>
      <c r="H368" s="5"/>
      <c r="I368" s="6"/>
      <c r="J368" s="7"/>
      <c r="K368" s="7"/>
    </row>
    <row r="369" customFormat="false" ht="15.75" hidden="false" customHeight="false" outlineLevel="0" collapsed="false">
      <c r="A369" s="11"/>
      <c r="B369" s="14"/>
      <c r="C369" s="38" t="s">
        <v>835</v>
      </c>
      <c r="D369" s="16" t="n">
        <v>1</v>
      </c>
      <c r="E369" s="17" t="s">
        <v>196</v>
      </c>
      <c r="F369" s="15"/>
      <c r="G369" s="17"/>
      <c r="H369" s="5"/>
      <c r="I369" s="6"/>
      <c r="J369" s="7"/>
      <c r="K369" s="7"/>
    </row>
    <row r="370" customFormat="false" ht="47.25" hidden="false" customHeight="false" outlineLevel="0" collapsed="false">
      <c r="A370" s="11" t="s">
        <v>836</v>
      </c>
      <c r="B370" s="14" t="s">
        <v>837</v>
      </c>
      <c r="C370" s="38" t="s">
        <v>838</v>
      </c>
      <c r="D370" s="16" t="n">
        <v>1</v>
      </c>
      <c r="E370" s="17" t="s">
        <v>595</v>
      </c>
      <c r="F370" s="15"/>
      <c r="G370" s="17"/>
      <c r="H370" s="5"/>
      <c r="I370" s="6"/>
      <c r="J370" s="7"/>
      <c r="K370" s="7"/>
    </row>
    <row r="371" customFormat="false" ht="30" hidden="false" customHeight="false" outlineLevel="0" collapsed="false">
      <c r="A371" s="11"/>
      <c r="B371" s="14"/>
      <c r="C371" s="38" t="s">
        <v>839</v>
      </c>
      <c r="D371" s="16" t="n">
        <v>1</v>
      </c>
      <c r="E371" s="17" t="s">
        <v>595</v>
      </c>
      <c r="F371" s="15"/>
      <c r="G371" s="17"/>
      <c r="H371" s="5"/>
      <c r="I371" s="6"/>
      <c r="J371" s="7"/>
      <c r="K371" s="7"/>
    </row>
    <row r="372" customFormat="false" ht="15.75" hidden="false" customHeight="false" outlineLevel="0" collapsed="false">
      <c r="A372" s="11" t="s">
        <v>840</v>
      </c>
      <c r="B372" s="13" t="s">
        <v>841</v>
      </c>
      <c r="C372" s="13"/>
      <c r="D372" s="13"/>
      <c r="E372" s="13"/>
      <c r="F372" s="13"/>
      <c r="G372" s="13"/>
      <c r="H372" s="5" t="n">
        <f aca="false">SUM(D373:D387)</f>
        <v>15</v>
      </c>
      <c r="I372" s="6" t="n">
        <f aca="false">COUNT(D373:D387)*2</f>
        <v>30</v>
      </c>
      <c r="J372" s="7"/>
      <c r="K372" s="7"/>
    </row>
    <row r="373" customFormat="false" ht="45" hidden="false" customHeight="false" outlineLevel="0" collapsed="false">
      <c r="A373" s="11" t="s">
        <v>842</v>
      </c>
      <c r="B373" s="14" t="s">
        <v>843</v>
      </c>
      <c r="C373" s="38" t="s">
        <v>844</v>
      </c>
      <c r="D373" s="16" t="n">
        <v>1</v>
      </c>
      <c r="E373" s="17" t="s">
        <v>595</v>
      </c>
      <c r="F373" s="21" t="s">
        <v>845</v>
      </c>
      <c r="G373" s="17"/>
      <c r="H373" s="5"/>
      <c r="I373" s="6"/>
      <c r="J373" s="7"/>
      <c r="K373" s="7"/>
    </row>
    <row r="374" customFormat="false" ht="45" hidden="false" customHeight="false" outlineLevel="0" collapsed="false">
      <c r="A374" s="11"/>
      <c r="B374" s="14"/>
      <c r="C374" s="38" t="s">
        <v>846</v>
      </c>
      <c r="D374" s="16" t="n">
        <v>1</v>
      </c>
      <c r="E374" s="17" t="s">
        <v>595</v>
      </c>
      <c r="F374" s="15" t="s">
        <v>847</v>
      </c>
      <c r="G374" s="17"/>
      <c r="H374" s="5"/>
      <c r="I374" s="6"/>
      <c r="J374" s="7"/>
      <c r="K374" s="7"/>
    </row>
    <row r="375" customFormat="false" ht="30" hidden="false" customHeight="false" outlineLevel="0" collapsed="false">
      <c r="A375" s="11"/>
      <c r="B375" s="14"/>
      <c r="C375" s="38" t="s">
        <v>848</v>
      </c>
      <c r="D375" s="16" t="n">
        <v>1</v>
      </c>
      <c r="E375" s="17" t="s">
        <v>138</v>
      </c>
      <c r="F375" s="15" t="s">
        <v>849</v>
      </c>
      <c r="G375" s="17"/>
      <c r="H375" s="5"/>
      <c r="I375" s="6"/>
      <c r="J375" s="7"/>
      <c r="K375" s="7"/>
    </row>
    <row r="376" customFormat="false" ht="105" hidden="false" customHeight="false" outlineLevel="0" collapsed="false">
      <c r="A376" s="11"/>
      <c r="B376" s="14"/>
      <c r="C376" s="38" t="s">
        <v>850</v>
      </c>
      <c r="D376" s="16" t="n">
        <v>1</v>
      </c>
      <c r="E376" s="17" t="s">
        <v>851</v>
      </c>
      <c r="F376" s="15" t="s">
        <v>852</v>
      </c>
      <c r="G376" s="17"/>
      <c r="H376" s="5"/>
      <c r="I376" s="6"/>
      <c r="J376" s="7"/>
      <c r="K376" s="7"/>
    </row>
    <row r="377" customFormat="false" ht="31.5" hidden="false" customHeight="false" outlineLevel="0" collapsed="false">
      <c r="A377" s="11" t="s">
        <v>853</v>
      </c>
      <c r="B377" s="14" t="s">
        <v>854</v>
      </c>
      <c r="C377" s="38" t="s">
        <v>855</v>
      </c>
      <c r="D377" s="16" t="n">
        <v>1</v>
      </c>
      <c r="E377" s="17" t="s">
        <v>595</v>
      </c>
      <c r="F377" s="15" t="s">
        <v>856</v>
      </c>
      <c r="G377" s="17"/>
      <c r="H377" s="5"/>
      <c r="I377" s="6"/>
      <c r="J377" s="7"/>
      <c r="K377" s="7"/>
    </row>
    <row r="378" customFormat="false" ht="45" hidden="false" customHeight="false" outlineLevel="0" collapsed="false">
      <c r="A378" s="11"/>
      <c r="B378" s="14"/>
      <c r="C378" s="38" t="s">
        <v>857</v>
      </c>
      <c r="D378" s="16" t="n">
        <v>1</v>
      </c>
      <c r="E378" s="17" t="s">
        <v>595</v>
      </c>
      <c r="F378" s="15" t="s">
        <v>858</v>
      </c>
      <c r="G378" s="17"/>
      <c r="H378" s="5"/>
      <c r="I378" s="6"/>
      <c r="J378" s="7"/>
      <c r="K378" s="7"/>
    </row>
    <row r="379" customFormat="false" ht="15.75" hidden="false" customHeight="false" outlineLevel="0" collapsed="false">
      <c r="A379" s="11"/>
      <c r="B379" s="14"/>
      <c r="C379" s="38" t="s">
        <v>859</v>
      </c>
      <c r="D379" s="16" t="n">
        <v>1</v>
      </c>
      <c r="E379" s="17" t="s">
        <v>595</v>
      </c>
      <c r="F379" s="15"/>
      <c r="G379" s="17"/>
      <c r="H379" s="5"/>
      <c r="I379" s="6"/>
      <c r="J379" s="7"/>
      <c r="K379" s="7"/>
    </row>
    <row r="380" customFormat="false" ht="60" hidden="false" customHeight="false" outlineLevel="0" collapsed="false">
      <c r="A380" s="11"/>
      <c r="B380" s="14"/>
      <c r="C380" s="38" t="s">
        <v>860</v>
      </c>
      <c r="D380" s="16" t="n">
        <v>1</v>
      </c>
      <c r="E380" s="17" t="s">
        <v>595</v>
      </c>
      <c r="F380" s="15" t="s">
        <v>861</v>
      </c>
      <c r="G380" s="17"/>
      <c r="H380" s="5"/>
      <c r="I380" s="6"/>
      <c r="J380" s="7"/>
      <c r="K380" s="7"/>
    </row>
    <row r="381" customFormat="false" ht="60" hidden="false" customHeight="false" outlineLevel="0" collapsed="false">
      <c r="A381" s="11"/>
      <c r="B381" s="14"/>
      <c r="C381" s="38" t="s">
        <v>862</v>
      </c>
      <c r="D381" s="16" t="n">
        <v>1</v>
      </c>
      <c r="E381" s="17" t="s">
        <v>595</v>
      </c>
      <c r="F381" s="15" t="s">
        <v>863</v>
      </c>
      <c r="G381" s="17"/>
      <c r="H381" s="5"/>
      <c r="I381" s="6"/>
      <c r="J381" s="7"/>
      <c r="K381" s="7"/>
    </row>
    <row r="382" customFormat="false" ht="60" hidden="false" customHeight="false" outlineLevel="0" collapsed="false">
      <c r="A382" s="11" t="s">
        <v>864</v>
      </c>
      <c r="B382" s="14" t="s">
        <v>865</v>
      </c>
      <c r="C382" s="38" t="s">
        <v>866</v>
      </c>
      <c r="D382" s="16" t="n">
        <v>1</v>
      </c>
      <c r="E382" s="17" t="s">
        <v>595</v>
      </c>
      <c r="F382" s="15" t="s">
        <v>867</v>
      </c>
      <c r="G382" s="17"/>
      <c r="H382" s="5"/>
      <c r="I382" s="6"/>
      <c r="J382" s="7"/>
      <c r="K382" s="7"/>
    </row>
    <row r="383" customFormat="false" ht="30" hidden="false" customHeight="false" outlineLevel="0" collapsed="false">
      <c r="A383" s="11"/>
      <c r="B383" s="14"/>
      <c r="C383" s="38" t="s">
        <v>868</v>
      </c>
      <c r="D383" s="16" t="n">
        <v>1</v>
      </c>
      <c r="E383" s="17" t="s">
        <v>595</v>
      </c>
      <c r="F383" s="15" t="s">
        <v>869</v>
      </c>
      <c r="G383" s="17"/>
      <c r="H383" s="5"/>
      <c r="I383" s="6"/>
      <c r="J383" s="7"/>
      <c r="K383" s="7"/>
    </row>
    <row r="384" customFormat="false" ht="45" hidden="false" customHeight="false" outlineLevel="0" collapsed="false">
      <c r="A384" s="11"/>
      <c r="B384" s="14"/>
      <c r="C384" s="38" t="s">
        <v>870</v>
      </c>
      <c r="D384" s="16" t="n">
        <v>1</v>
      </c>
      <c r="E384" s="17" t="s">
        <v>595</v>
      </c>
      <c r="F384" s="15"/>
      <c r="G384" s="17"/>
      <c r="H384" s="5"/>
      <c r="I384" s="6"/>
      <c r="J384" s="7"/>
      <c r="K384" s="7"/>
    </row>
    <row r="385" customFormat="false" ht="30" hidden="false" customHeight="false" outlineLevel="0" collapsed="false">
      <c r="A385" s="11"/>
      <c r="B385" s="14"/>
      <c r="C385" s="38" t="s">
        <v>871</v>
      </c>
      <c r="D385" s="16" t="n">
        <v>1</v>
      </c>
      <c r="E385" s="17" t="s">
        <v>595</v>
      </c>
      <c r="F385" s="15" t="s">
        <v>872</v>
      </c>
      <c r="G385" s="17"/>
      <c r="H385" s="5"/>
      <c r="I385" s="6"/>
      <c r="J385" s="7"/>
      <c r="K385" s="7"/>
    </row>
    <row r="386" customFormat="false" ht="31.5" hidden="false" customHeight="false" outlineLevel="0" collapsed="false">
      <c r="A386" s="11" t="s">
        <v>873</v>
      </c>
      <c r="B386" s="14" t="s">
        <v>874</v>
      </c>
      <c r="C386" s="38" t="s">
        <v>875</v>
      </c>
      <c r="D386" s="16" t="n">
        <v>1</v>
      </c>
      <c r="E386" s="17" t="s">
        <v>595</v>
      </c>
      <c r="F386" s="15"/>
      <c r="G386" s="17"/>
      <c r="H386" s="5"/>
      <c r="I386" s="6"/>
      <c r="J386" s="7"/>
      <c r="K386" s="7"/>
    </row>
    <row r="387" customFormat="false" ht="45" hidden="false" customHeight="false" outlineLevel="0" collapsed="false">
      <c r="A387" s="47"/>
      <c r="B387" s="48"/>
      <c r="C387" s="38" t="s">
        <v>876</v>
      </c>
      <c r="D387" s="16" t="n">
        <v>1</v>
      </c>
      <c r="E387" s="17" t="s">
        <v>595</v>
      </c>
      <c r="F387" s="15" t="s">
        <v>877</v>
      </c>
      <c r="G387" s="17"/>
      <c r="H387" s="5"/>
      <c r="I387" s="6"/>
      <c r="J387" s="7"/>
      <c r="K387" s="7"/>
    </row>
    <row r="388" customFormat="false" ht="18.75" hidden="true" customHeight="true" outlineLevel="0" collapsed="false">
      <c r="A388" s="24"/>
      <c r="B388" s="4" t="s">
        <v>878</v>
      </c>
      <c r="C388" s="4"/>
      <c r="D388" s="4"/>
      <c r="E388" s="4"/>
      <c r="F388" s="4"/>
      <c r="G388" s="4"/>
      <c r="H388" s="26"/>
      <c r="I388" s="7"/>
      <c r="J388" s="7"/>
      <c r="K388" s="7"/>
    </row>
    <row r="389" customFormat="false" ht="15.75" hidden="true" customHeight="true" outlineLevel="0" collapsed="false">
      <c r="A389" s="24" t="s">
        <v>879</v>
      </c>
      <c r="B389" s="13" t="s">
        <v>880</v>
      </c>
      <c r="C389" s="13"/>
      <c r="D389" s="13"/>
      <c r="E389" s="13"/>
      <c r="F389" s="13"/>
      <c r="G389" s="13"/>
      <c r="H389" s="26"/>
      <c r="I389" s="7"/>
      <c r="J389" s="7"/>
      <c r="K389" s="7"/>
    </row>
    <row r="390" customFormat="false" ht="63" hidden="true" customHeight="true" outlineLevel="0" collapsed="false">
      <c r="A390" s="24" t="s">
        <v>881</v>
      </c>
      <c r="B390" s="14" t="s">
        <v>101</v>
      </c>
      <c r="C390" s="15"/>
      <c r="D390" s="25"/>
      <c r="E390" s="17"/>
      <c r="F390" s="15"/>
      <c r="G390" s="17"/>
      <c r="H390" s="26"/>
      <c r="I390" s="7"/>
      <c r="J390" s="7"/>
      <c r="K390" s="7"/>
    </row>
    <row r="391" customFormat="false" ht="63" hidden="true" customHeight="true" outlineLevel="0" collapsed="false">
      <c r="A391" s="24" t="s">
        <v>882</v>
      </c>
      <c r="B391" s="14" t="s">
        <v>103</v>
      </c>
      <c r="C391" s="15"/>
      <c r="D391" s="25"/>
      <c r="E391" s="17"/>
      <c r="F391" s="15"/>
      <c r="G391" s="17"/>
      <c r="H391" s="26"/>
      <c r="I391" s="7"/>
      <c r="J391" s="7"/>
      <c r="K391" s="7"/>
    </row>
    <row r="392" customFormat="false" ht="63" hidden="true" customHeight="true" outlineLevel="0" collapsed="false">
      <c r="A392" s="24" t="s">
        <v>883</v>
      </c>
      <c r="B392" s="14" t="s">
        <v>105</v>
      </c>
      <c r="C392" s="15"/>
      <c r="D392" s="25"/>
      <c r="E392" s="17"/>
      <c r="F392" s="15"/>
      <c r="G392" s="17"/>
      <c r="H392" s="26"/>
      <c r="I392" s="7"/>
      <c r="J392" s="7"/>
      <c r="K392" s="7"/>
    </row>
    <row r="393" customFormat="false" ht="47.25" hidden="true" customHeight="true" outlineLevel="0" collapsed="false">
      <c r="A393" s="24" t="s">
        <v>884</v>
      </c>
      <c r="B393" s="14" t="s">
        <v>107</v>
      </c>
      <c r="C393" s="15"/>
      <c r="D393" s="25"/>
      <c r="E393" s="17"/>
      <c r="F393" s="15"/>
      <c r="G393" s="17"/>
      <c r="H393" s="26"/>
      <c r="I393" s="7"/>
      <c r="J393" s="7"/>
      <c r="K393" s="7"/>
    </row>
    <row r="394" customFormat="false" ht="63" hidden="true" customHeight="true" outlineLevel="0" collapsed="false">
      <c r="A394" s="24" t="s">
        <v>885</v>
      </c>
      <c r="B394" s="14" t="s">
        <v>109</v>
      </c>
      <c r="C394" s="15"/>
      <c r="D394" s="25"/>
      <c r="E394" s="17"/>
      <c r="F394" s="15"/>
      <c r="G394" s="17"/>
      <c r="H394" s="26"/>
      <c r="I394" s="7"/>
      <c r="J394" s="7"/>
      <c r="K394" s="7"/>
    </row>
    <row r="395" customFormat="false" ht="47.25" hidden="true" customHeight="true" outlineLevel="0" collapsed="false">
      <c r="A395" s="24" t="s">
        <v>886</v>
      </c>
      <c r="B395" s="14" t="s">
        <v>111</v>
      </c>
      <c r="C395" s="15"/>
      <c r="D395" s="25"/>
      <c r="E395" s="17"/>
      <c r="F395" s="15"/>
      <c r="G395" s="17"/>
      <c r="H395" s="26"/>
      <c r="I395" s="7"/>
      <c r="J395" s="7"/>
      <c r="K395" s="7"/>
    </row>
    <row r="396" customFormat="false" ht="63" hidden="true" customHeight="true" outlineLevel="0" collapsed="false">
      <c r="A396" s="24" t="s">
        <v>887</v>
      </c>
      <c r="B396" s="14" t="s">
        <v>113</v>
      </c>
      <c r="C396" s="15"/>
      <c r="D396" s="25"/>
      <c r="E396" s="17"/>
      <c r="F396" s="15"/>
      <c r="G396" s="17"/>
      <c r="H396" s="26"/>
      <c r="I396" s="7"/>
      <c r="J396" s="7"/>
      <c r="K396" s="7"/>
    </row>
    <row r="397" customFormat="false" ht="110.25" hidden="true" customHeight="true" outlineLevel="0" collapsed="false">
      <c r="A397" s="24" t="s">
        <v>888</v>
      </c>
      <c r="B397" s="14" t="s">
        <v>889</v>
      </c>
      <c r="C397" s="15"/>
      <c r="D397" s="25"/>
      <c r="E397" s="17"/>
      <c r="F397" s="15"/>
      <c r="G397" s="17"/>
      <c r="H397" s="26"/>
      <c r="I397" s="7"/>
      <c r="J397" s="7"/>
      <c r="K397" s="7"/>
    </row>
    <row r="398" customFormat="false" ht="47.25" hidden="true" customHeight="true" outlineLevel="0" collapsed="false">
      <c r="A398" s="24" t="s">
        <v>890</v>
      </c>
      <c r="B398" s="14" t="s">
        <v>891</v>
      </c>
      <c r="C398" s="15"/>
      <c r="D398" s="25"/>
      <c r="E398" s="17"/>
      <c r="F398" s="15"/>
      <c r="G398" s="17"/>
      <c r="H398" s="26"/>
      <c r="I398" s="7"/>
      <c r="J398" s="7"/>
      <c r="K398" s="7"/>
    </row>
    <row r="399" customFormat="false" ht="63" hidden="true" customHeight="true" outlineLevel="0" collapsed="false">
      <c r="A399" s="24" t="s">
        <v>892</v>
      </c>
      <c r="B399" s="14" t="s">
        <v>458</v>
      </c>
      <c r="C399" s="15"/>
      <c r="D399" s="25"/>
      <c r="E399" s="17"/>
      <c r="F399" s="15"/>
      <c r="G399" s="17"/>
      <c r="H399" s="26"/>
      <c r="I399" s="7"/>
      <c r="J399" s="7"/>
      <c r="K399" s="7"/>
    </row>
    <row r="400" customFormat="false" ht="47.25" hidden="true" customHeight="true" outlineLevel="0" collapsed="false">
      <c r="A400" s="24" t="s">
        <v>893</v>
      </c>
      <c r="B400" s="14" t="s">
        <v>894</v>
      </c>
      <c r="C400" s="15"/>
      <c r="D400" s="25"/>
      <c r="E400" s="17"/>
      <c r="F400" s="15"/>
      <c r="G400" s="17"/>
      <c r="H400" s="26"/>
      <c r="I400" s="7"/>
      <c r="J400" s="7"/>
      <c r="K400" s="7"/>
    </row>
    <row r="401" customFormat="false" ht="47.25" hidden="true" customHeight="true" outlineLevel="0" collapsed="false">
      <c r="A401" s="24" t="s">
        <v>895</v>
      </c>
      <c r="B401" s="14" t="s">
        <v>123</v>
      </c>
      <c r="C401" s="15"/>
      <c r="D401" s="25"/>
      <c r="E401" s="17"/>
      <c r="F401" s="15"/>
      <c r="G401" s="17"/>
      <c r="H401" s="26"/>
      <c r="I401" s="7"/>
      <c r="J401" s="7"/>
      <c r="K401" s="7"/>
    </row>
    <row r="402" customFormat="false" ht="47.25" hidden="true" customHeight="true" outlineLevel="0" collapsed="false">
      <c r="A402" s="24" t="s">
        <v>896</v>
      </c>
      <c r="B402" s="14" t="s">
        <v>897</v>
      </c>
      <c r="C402" s="15"/>
      <c r="D402" s="25"/>
      <c r="E402" s="17"/>
      <c r="F402" s="15"/>
      <c r="G402" s="17"/>
      <c r="H402" s="26"/>
      <c r="I402" s="7"/>
      <c r="J402" s="7"/>
      <c r="K402" s="7"/>
    </row>
    <row r="403" customFormat="false" ht="47.25" hidden="true" customHeight="true" outlineLevel="0" collapsed="false">
      <c r="A403" s="24" t="s">
        <v>898</v>
      </c>
      <c r="B403" s="14" t="s">
        <v>127</v>
      </c>
      <c r="C403" s="15"/>
      <c r="D403" s="25"/>
      <c r="E403" s="17"/>
      <c r="F403" s="15"/>
      <c r="G403" s="17"/>
      <c r="H403" s="26"/>
      <c r="I403" s="7"/>
      <c r="J403" s="7"/>
      <c r="K403" s="7"/>
    </row>
    <row r="404" customFormat="false" ht="18.75" hidden="false" customHeight="false" outlineLevel="0" collapsed="false">
      <c r="A404" s="11"/>
      <c r="B404" s="12" t="s">
        <v>899</v>
      </c>
      <c r="C404" s="12"/>
      <c r="D404" s="12"/>
      <c r="E404" s="12"/>
      <c r="F404" s="12"/>
      <c r="G404" s="12"/>
      <c r="H404" s="5" t="n">
        <f aca="false">H408+H417+H421+H427+H431</f>
        <v>28</v>
      </c>
      <c r="I404" s="6" t="n">
        <f aca="false">I408+I417+I421+I427+I431</f>
        <v>56</v>
      </c>
      <c r="J404" s="7"/>
      <c r="K404" s="7"/>
    </row>
    <row r="405" customFormat="false" ht="15.75" hidden="true" customHeight="true" outlineLevel="0" collapsed="false">
      <c r="A405" s="24" t="s">
        <v>900</v>
      </c>
      <c r="B405" s="13" t="s">
        <v>901</v>
      </c>
      <c r="C405" s="13"/>
      <c r="D405" s="13"/>
      <c r="E405" s="13"/>
      <c r="F405" s="13"/>
      <c r="G405" s="13"/>
      <c r="H405" s="26"/>
      <c r="I405" s="7"/>
      <c r="J405" s="7"/>
      <c r="K405" s="7"/>
    </row>
    <row r="406" customFormat="false" ht="47.25" hidden="true" customHeight="true" outlineLevel="0" collapsed="false">
      <c r="A406" s="24" t="s">
        <v>902</v>
      </c>
      <c r="B406" s="14" t="s">
        <v>903</v>
      </c>
      <c r="C406" s="15"/>
      <c r="D406" s="25"/>
      <c r="E406" s="17"/>
      <c r="F406" s="15"/>
      <c r="G406" s="17"/>
      <c r="H406" s="26"/>
      <c r="I406" s="7"/>
      <c r="J406" s="7"/>
      <c r="K406" s="7"/>
    </row>
    <row r="407" customFormat="false" ht="63" hidden="true" customHeight="true" outlineLevel="0" collapsed="false">
      <c r="A407" s="24" t="s">
        <v>904</v>
      </c>
      <c r="B407" s="14" t="s">
        <v>905</v>
      </c>
      <c r="C407" s="15"/>
      <c r="D407" s="25"/>
      <c r="E407" s="17"/>
      <c r="F407" s="15"/>
      <c r="G407" s="17"/>
      <c r="H407" s="26"/>
      <c r="I407" s="7"/>
      <c r="J407" s="7"/>
      <c r="K407" s="7"/>
    </row>
    <row r="408" customFormat="false" ht="15.75" hidden="false" customHeight="false" outlineLevel="0" collapsed="false">
      <c r="A408" s="11" t="s">
        <v>906</v>
      </c>
      <c r="B408" s="13" t="s">
        <v>907</v>
      </c>
      <c r="C408" s="13"/>
      <c r="D408" s="13"/>
      <c r="E408" s="13"/>
      <c r="F408" s="13"/>
      <c r="G408" s="13"/>
      <c r="H408" s="5" t="n">
        <f aca="false">SUM(D409:D416)</f>
        <v>7</v>
      </c>
      <c r="I408" s="6" t="n">
        <f aca="false">COUNT(D409:D416)*2</f>
        <v>14</v>
      </c>
      <c r="J408" s="7"/>
      <c r="K408" s="7"/>
    </row>
    <row r="409" customFormat="false" ht="31.5" hidden="false" customHeight="false" outlineLevel="0" collapsed="false">
      <c r="A409" s="11" t="s">
        <v>908</v>
      </c>
      <c r="B409" s="14" t="s">
        <v>909</v>
      </c>
      <c r="C409" s="44" t="s">
        <v>910</v>
      </c>
      <c r="D409" s="54" t="n">
        <v>1</v>
      </c>
      <c r="E409" s="55" t="s">
        <v>138</v>
      </c>
      <c r="F409" s="15" t="s">
        <v>911</v>
      </c>
      <c r="G409" s="17"/>
      <c r="H409" s="5"/>
      <c r="I409" s="6"/>
      <c r="J409" s="7"/>
      <c r="K409" s="7"/>
    </row>
    <row r="410" customFormat="false" ht="30" hidden="false" customHeight="false" outlineLevel="0" collapsed="false">
      <c r="A410" s="11"/>
      <c r="B410" s="14"/>
      <c r="C410" s="44" t="s">
        <v>912</v>
      </c>
      <c r="D410" s="54" t="n">
        <v>1</v>
      </c>
      <c r="E410" s="55" t="s">
        <v>138</v>
      </c>
      <c r="F410" s="15" t="s">
        <v>913</v>
      </c>
      <c r="G410" s="17"/>
      <c r="H410" s="5"/>
      <c r="I410" s="6"/>
      <c r="J410" s="7"/>
      <c r="K410" s="7"/>
    </row>
    <row r="411" customFormat="false" ht="45" hidden="false" customHeight="false" outlineLevel="0" collapsed="false">
      <c r="A411" s="11"/>
      <c r="B411" s="14"/>
      <c r="C411" s="44" t="s">
        <v>914</v>
      </c>
      <c r="D411" s="54" t="n">
        <v>1</v>
      </c>
      <c r="E411" s="55" t="s">
        <v>138</v>
      </c>
      <c r="F411" s="15" t="s">
        <v>915</v>
      </c>
      <c r="G411" s="17"/>
      <c r="H411" s="5"/>
      <c r="I411" s="6"/>
      <c r="J411" s="7"/>
      <c r="K411" s="7"/>
    </row>
    <row r="412" customFormat="false" ht="45" hidden="false" customHeight="false" outlineLevel="0" collapsed="false">
      <c r="A412" s="11"/>
      <c r="B412" s="14"/>
      <c r="C412" s="44" t="s">
        <v>916</v>
      </c>
      <c r="D412" s="54" t="n">
        <v>1</v>
      </c>
      <c r="E412" s="55" t="s">
        <v>138</v>
      </c>
      <c r="F412" s="15" t="s">
        <v>917</v>
      </c>
      <c r="G412" s="17"/>
      <c r="H412" s="5"/>
      <c r="I412" s="6"/>
      <c r="J412" s="7"/>
      <c r="K412" s="7"/>
    </row>
    <row r="413" customFormat="false" ht="30" hidden="false" customHeight="false" outlineLevel="0" collapsed="false">
      <c r="A413" s="11"/>
      <c r="B413" s="14"/>
      <c r="C413" s="44" t="s">
        <v>918</v>
      </c>
      <c r="D413" s="16" t="n">
        <v>1</v>
      </c>
      <c r="E413" s="17" t="s">
        <v>138</v>
      </c>
      <c r="F413" s="15" t="s">
        <v>919</v>
      </c>
      <c r="G413" s="17"/>
      <c r="H413" s="5"/>
      <c r="I413" s="6"/>
      <c r="J413" s="7"/>
      <c r="K413" s="7"/>
    </row>
    <row r="414" customFormat="false" ht="63" hidden="true" customHeight="false" outlineLevel="0" collapsed="false">
      <c r="A414" s="40" t="s">
        <v>920</v>
      </c>
      <c r="B414" s="14" t="s">
        <v>921</v>
      </c>
      <c r="C414" s="15"/>
      <c r="D414" s="25"/>
      <c r="E414" s="17"/>
      <c r="F414" s="15"/>
      <c r="G414" s="17"/>
      <c r="H414" s="26"/>
      <c r="I414" s="7"/>
      <c r="J414" s="7"/>
      <c r="K414" s="7"/>
    </row>
    <row r="415" customFormat="false" ht="47.25" hidden="false" customHeight="false" outlineLevel="0" collapsed="false">
      <c r="A415" s="11" t="s">
        <v>922</v>
      </c>
      <c r="B415" s="14" t="s">
        <v>923</v>
      </c>
      <c r="C415" s="44" t="s">
        <v>924</v>
      </c>
      <c r="D415" s="54" t="n">
        <v>1</v>
      </c>
      <c r="E415" s="55" t="s">
        <v>266</v>
      </c>
      <c r="F415" s="21"/>
      <c r="G415" s="17"/>
      <c r="H415" s="5"/>
      <c r="I415" s="6"/>
      <c r="J415" s="7"/>
      <c r="K415" s="7"/>
    </row>
    <row r="416" customFormat="false" ht="48" hidden="false" customHeight="true" outlineLevel="0" collapsed="false">
      <c r="A416" s="11"/>
      <c r="B416" s="14"/>
      <c r="C416" s="38" t="s">
        <v>925</v>
      </c>
      <c r="D416" s="16" t="n">
        <v>1</v>
      </c>
      <c r="E416" s="51" t="s">
        <v>149</v>
      </c>
      <c r="F416" s="70" t="s">
        <v>926</v>
      </c>
      <c r="G416" s="17"/>
      <c r="H416" s="5"/>
      <c r="I416" s="6"/>
      <c r="J416" s="7"/>
      <c r="K416" s="7"/>
    </row>
    <row r="417" customFormat="false" ht="15.75" hidden="false" customHeight="false" outlineLevel="0" collapsed="false">
      <c r="A417" s="11" t="s">
        <v>927</v>
      </c>
      <c r="B417" s="13" t="s">
        <v>928</v>
      </c>
      <c r="C417" s="13"/>
      <c r="D417" s="13"/>
      <c r="E417" s="13"/>
      <c r="F417" s="13"/>
      <c r="G417" s="13"/>
      <c r="H417" s="5" t="n">
        <f aca="false">SUM(D418:D420)</f>
        <v>3</v>
      </c>
      <c r="I417" s="6" t="n">
        <f aca="false">COUNT(D418:D420)*2</f>
        <v>6</v>
      </c>
      <c r="J417" s="7"/>
      <c r="K417" s="7"/>
    </row>
    <row r="418" customFormat="false" ht="47.25" hidden="false" customHeight="false" outlineLevel="0" collapsed="false">
      <c r="A418" s="11" t="s">
        <v>929</v>
      </c>
      <c r="B418" s="14" t="s">
        <v>930</v>
      </c>
      <c r="C418" s="41" t="s">
        <v>931</v>
      </c>
      <c r="D418" s="16" t="n">
        <v>1</v>
      </c>
      <c r="E418" s="17" t="s">
        <v>138</v>
      </c>
      <c r="F418" s="15"/>
      <c r="G418" s="17"/>
      <c r="H418" s="5"/>
      <c r="I418" s="6"/>
      <c r="J418" s="7"/>
      <c r="K418" s="7"/>
    </row>
    <row r="419" customFormat="false" ht="15.75" hidden="false" customHeight="false" outlineLevel="0" collapsed="false">
      <c r="A419" s="11"/>
      <c r="B419" s="14"/>
      <c r="C419" s="15" t="s">
        <v>932</v>
      </c>
      <c r="D419" s="16" t="n">
        <v>1</v>
      </c>
      <c r="E419" s="17" t="s">
        <v>138</v>
      </c>
      <c r="F419" s="15"/>
      <c r="G419" s="17"/>
      <c r="H419" s="5"/>
      <c r="I419" s="6"/>
      <c r="J419" s="7"/>
      <c r="K419" s="7"/>
    </row>
    <row r="420" customFormat="false" ht="47.25" hidden="false" customHeight="false" outlineLevel="0" collapsed="false">
      <c r="A420" s="11" t="s">
        <v>933</v>
      </c>
      <c r="B420" s="14" t="s">
        <v>934</v>
      </c>
      <c r="C420" s="21" t="s">
        <v>935</v>
      </c>
      <c r="D420" s="16" t="n">
        <v>1</v>
      </c>
      <c r="E420" s="17" t="s">
        <v>149</v>
      </c>
      <c r="F420" s="15"/>
      <c r="G420" s="17"/>
      <c r="H420" s="5"/>
      <c r="I420" s="6"/>
      <c r="J420" s="7"/>
      <c r="K420" s="7"/>
    </row>
    <row r="421" customFormat="false" ht="15" hidden="false" customHeight="false" outlineLevel="0" collapsed="false">
      <c r="A421" s="11" t="s">
        <v>936</v>
      </c>
      <c r="B421" s="71" t="s">
        <v>937</v>
      </c>
      <c r="C421" s="71"/>
      <c r="D421" s="71"/>
      <c r="E421" s="71"/>
      <c r="F421" s="71"/>
      <c r="G421" s="71"/>
      <c r="H421" s="5" t="n">
        <f aca="false">SUM(D422:D426)</f>
        <v>5</v>
      </c>
      <c r="I421" s="6" t="n">
        <f aca="false">COUNT(D422:D426)*2</f>
        <v>10</v>
      </c>
      <c r="J421" s="7"/>
      <c r="K421" s="7"/>
    </row>
    <row r="422" customFormat="false" ht="90" hidden="false" customHeight="false" outlineLevel="0" collapsed="false">
      <c r="A422" s="11" t="s">
        <v>938</v>
      </c>
      <c r="B422" s="15" t="s">
        <v>939</v>
      </c>
      <c r="C422" s="21" t="s">
        <v>940</v>
      </c>
      <c r="D422" s="54" t="n">
        <v>1</v>
      </c>
      <c r="E422" s="55" t="s">
        <v>280</v>
      </c>
      <c r="F422" s="15" t="s">
        <v>941</v>
      </c>
      <c r="G422" s="17"/>
      <c r="H422" s="5"/>
      <c r="I422" s="6"/>
      <c r="J422" s="7"/>
      <c r="K422" s="7"/>
    </row>
    <row r="423" customFormat="false" ht="120" hidden="false" customHeight="false" outlineLevel="0" collapsed="false">
      <c r="A423" s="11"/>
      <c r="B423" s="15"/>
      <c r="C423" s="21" t="s">
        <v>942</v>
      </c>
      <c r="D423" s="54" t="n">
        <v>1</v>
      </c>
      <c r="E423" s="55" t="s">
        <v>280</v>
      </c>
      <c r="F423" s="15" t="s">
        <v>943</v>
      </c>
      <c r="G423" s="17"/>
      <c r="H423" s="5"/>
      <c r="I423" s="6"/>
      <c r="J423" s="7"/>
      <c r="K423" s="7"/>
    </row>
    <row r="424" customFormat="false" ht="30" hidden="false" customHeight="false" outlineLevel="0" collapsed="false">
      <c r="A424" s="11"/>
      <c r="B424" s="15"/>
      <c r="C424" s="38" t="s">
        <v>944</v>
      </c>
      <c r="D424" s="16" t="n">
        <v>1</v>
      </c>
      <c r="E424" s="51" t="s">
        <v>171</v>
      </c>
      <c r="F424" s="38" t="s">
        <v>945</v>
      </c>
      <c r="G424" s="17"/>
      <c r="H424" s="5"/>
      <c r="I424" s="6"/>
      <c r="J424" s="7"/>
      <c r="K424" s="7"/>
    </row>
    <row r="425" customFormat="false" ht="45" hidden="false" customHeight="false" outlineLevel="0" collapsed="false">
      <c r="A425" s="11"/>
      <c r="B425" s="15"/>
      <c r="C425" s="38" t="s">
        <v>946</v>
      </c>
      <c r="D425" s="54" t="n">
        <v>1</v>
      </c>
      <c r="E425" s="55" t="s">
        <v>280</v>
      </c>
      <c r="F425" s="21" t="s">
        <v>947</v>
      </c>
      <c r="G425" s="17"/>
      <c r="H425" s="5"/>
      <c r="I425" s="6"/>
      <c r="J425" s="7"/>
      <c r="K425" s="7"/>
    </row>
    <row r="426" customFormat="false" ht="60" hidden="false" customHeight="false" outlineLevel="0" collapsed="false">
      <c r="A426" s="11" t="s">
        <v>948</v>
      </c>
      <c r="B426" s="15" t="s">
        <v>949</v>
      </c>
      <c r="C426" s="72" t="s">
        <v>950</v>
      </c>
      <c r="D426" s="73" t="n">
        <v>1</v>
      </c>
      <c r="E426" s="74" t="s">
        <v>595</v>
      </c>
      <c r="F426" s="38" t="s">
        <v>951</v>
      </c>
      <c r="G426" s="17"/>
      <c r="H426" s="5"/>
      <c r="I426" s="6"/>
      <c r="J426" s="7"/>
      <c r="K426" s="7"/>
    </row>
    <row r="427" customFormat="false" ht="15" hidden="false" customHeight="false" outlineLevel="0" collapsed="false">
      <c r="A427" s="11" t="s">
        <v>952</v>
      </c>
      <c r="B427" s="71" t="s">
        <v>953</v>
      </c>
      <c r="C427" s="71"/>
      <c r="D427" s="71"/>
      <c r="E427" s="71"/>
      <c r="F427" s="71"/>
      <c r="G427" s="71"/>
      <c r="H427" s="5" t="n">
        <f aca="false">SUM(D429:D430)</f>
        <v>2</v>
      </c>
      <c r="I427" s="6" t="n">
        <f aca="false">COUNT(D429:D430)*2</f>
        <v>4</v>
      </c>
      <c r="J427" s="7"/>
      <c r="K427" s="7"/>
    </row>
    <row r="428" customFormat="false" ht="45" hidden="true" customHeight="true" outlineLevel="0" collapsed="false">
      <c r="A428" s="24" t="s">
        <v>954</v>
      </c>
      <c r="B428" s="15" t="s">
        <v>955</v>
      </c>
      <c r="C428" s="15"/>
      <c r="D428" s="25"/>
      <c r="E428" s="17"/>
      <c r="F428" s="15"/>
      <c r="G428" s="17"/>
      <c r="H428" s="26"/>
      <c r="I428" s="7"/>
      <c r="J428" s="7"/>
      <c r="K428" s="7"/>
    </row>
    <row r="429" customFormat="false" ht="45" hidden="false" customHeight="false" outlineLevel="0" collapsed="false">
      <c r="A429" s="11" t="s">
        <v>956</v>
      </c>
      <c r="B429" s="15" t="s">
        <v>957</v>
      </c>
      <c r="C429" s="44" t="s">
        <v>958</v>
      </c>
      <c r="D429" s="54" t="n">
        <v>1</v>
      </c>
      <c r="E429" s="55" t="s">
        <v>280</v>
      </c>
      <c r="F429" s="15"/>
      <c r="G429" s="17"/>
      <c r="H429" s="5"/>
      <c r="I429" s="6"/>
      <c r="J429" s="7"/>
      <c r="K429" s="7"/>
    </row>
    <row r="430" customFormat="false" ht="60" hidden="false" customHeight="false" outlineLevel="0" collapsed="false">
      <c r="A430" s="11" t="s">
        <v>959</v>
      </c>
      <c r="B430" s="15" t="s">
        <v>960</v>
      </c>
      <c r="C430" s="44" t="s">
        <v>961</v>
      </c>
      <c r="D430" s="16" t="n">
        <v>1</v>
      </c>
      <c r="E430" s="17" t="s">
        <v>280</v>
      </c>
      <c r="F430" s="15" t="s">
        <v>962</v>
      </c>
      <c r="G430" s="17"/>
      <c r="H430" s="5"/>
      <c r="I430" s="6"/>
      <c r="J430" s="7"/>
      <c r="K430" s="7"/>
    </row>
    <row r="431" customFormat="false" ht="15.75" hidden="false" customHeight="false" outlineLevel="0" collapsed="false">
      <c r="A431" s="11" t="s">
        <v>963</v>
      </c>
      <c r="B431" s="13" t="s">
        <v>964</v>
      </c>
      <c r="C431" s="13"/>
      <c r="D431" s="13"/>
      <c r="E431" s="13"/>
      <c r="F431" s="13"/>
      <c r="G431" s="13"/>
      <c r="H431" s="5" t="n">
        <f aca="false">SUM(D432:D442)</f>
        <v>11</v>
      </c>
      <c r="I431" s="6" t="n">
        <f aca="false">COUNT(D432:D442)*2</f>
        <v>22</v>
      </c>
      <c r="J431" s="7"/>
      <c r="K431" s="7"/>
    </row>
    <row r="432" customFormat="false" ht="78.75" hidden="false" customHeight="false" outlineLevel="0" collapsed="false">
      <c r="A432" s="11" t="s">
        <v>965</v>
      </c>
      <c r="B432" s="14" t="s">
        <v>966</v>
      </c>
      <c r="C432" s="15" t="s">
        <v>967</v>
      </c>
      <c r="D432" s="16" t="n">
        <v>1</v>
      </c>
      <c r="E432" s="17" t="s">
        <v>138</v>
      </c>
      <c r="F432" s="15"/>
      <c r="G432" s="17"/>
      <c r="H432" s="5"/>
      <c r="I432" s="6"/>
      <c r="J432" s="7"/>
      <c r="K432" s="7"/>
    </row>
    <row r="433" customFormat="false" ht="30" hidden="false" customHeight="false" outlineLevel="0" collapsed="false">
      <c r="A433" s="11"/>
      <c r="B433" s="14"/>
      <c r="C433" s="15" t="s">
        <v>968</v>
      </c>
      <c r="D433" s="16" t="n">
        <v>1</v>
      </c>
      <c r="E433" s="17" t="s">
        <v>138</v>
      </c>
      <c r="F433" s="15"/>
      <c r="G433" s="17"/>
      <c r="H433" s="5"/>
      <c r="I433" s="6"/>
      <c r="J433" s="7"/>
      <c r="K433" s="7"/>
    </row>
    <row r="434" customFormat="false" ht="30" hidden="false" customHeight="false" outlineLevel="0" collapsed="false">
      <c r="A434" s="11"/>
      <c r="B434" s="14"/>
      <c r="C434" s="15" t="s">
        <v>969</v>
      </c>
      <c r="D434" s="16" t="n">
        <v>1</v>
      </c>
      <c r="E434" s="17" t="s">
        <v>138</v>
      </c>
      <c r="F434" s="15"/>
      <c r="G434" s="17"/>
      <c r="H434" s="5"/>
      <c r="I434" s="6"/>
      <c r="J434" s="7"/>
      <c r="K434" s="7"/>
    </row>
    <row r="435" customFormat="false" ht="45" hidden="false" customHeight="false" outlineLevel="0" collapsed="false">
      <c r="A435" s="11"/>
      <c r="B435" s="14"/>
      <c r="C435" s="15" t="s">
        <v>970</v>
      </c>
      <c r="D435" s="16" t="n">
        <v>1</v>
      </c>
      <c r="E435" s="17" t="s">
        <v>138</v>
      </c>
      <c r="F435" s="15"/>
      <c r="G435" s="17"/>
      <c r="H435" s="5"/>
      <c r="I435" s="6"/>
      <c r="J435" s="7"/>
      <c r="K435" s="7"/>
    </row>
    <row r="436" customFormat="false" ht="30" hidden="false" customHeight="false" outlineLevel="0" collapsed="false">
      <c r="A436" s="11"/>
      <c r="B436" s="14"/>
      <c r="C436" s="44" t="s">
        <v>971</v>
      </c>
      <c r="D436" s="16" t="n">
        <v>1</v>
      </c>
      <c r="E436" s="17" t="s">
        <v>138</v>
      </c>
      <c r="F436" s="15"/>
      <c r="G436" s="17"/>
      <c r="H436" s="5"/>
      <c r="I436" s="6"/>
      <c r="J436" s="7"/>
      <c r="K436" s="7"/>
    </row>
    <row r="437" customFormat="false" ht="31.5" hidden="false" customHeight="false" outlineLevel="0" collapsed="false">
      <c r="A437" s="11" t="s">
        <v>972</v>
      </c>
      <c r="B437" s="14" t="s">
        <v>973</v>
      </c>
      <c r="C437" s="44" t="s">
        <v>974</v>
      </c>
      <c r="D437" s="54" t="n">
        <v>1</v>
      </c>
      <c r="E437" s="55" t="s">
        <v>138</v>
      </c>
      <c r="F437" s="15" t="s">
        <v>975</v>
      </c>
      <c r="G437" s="17"/>
      <c r="H437" s="5"/>
      <c r="I437" s="6"/>
      <c r="J437" s="7"/>
      <c r="K437" s="7"/>
    </row>
    <row r="438" customFormat="false" ht="45" hidden="false" customHeight="false" outlineLevel="0" collapsed="false">
      <c r="A438" s="11"/>
      <c r="B438" s="14"/>
      <c r="C438" s="44" t="s">
        <v>976</v>
      </c>
      <c r="D438" s="54" t="n">
        <v>1</v>
      </c>
      <c r="E438" s="55" t="s">
        <v>138</v>
      </c>
      <c r="F438" s="15" t="s">
        <v>977</v>
      </c>
      <c r="G438" s="17"/>
      <c r="H438" s="5"/>
      <c r="I438" s="6"/>
      <c r="J438" s="7"/>
      <c r="K438" s="7"/>
    </row>
    <row r="439" customFormat="false" ht="30" hidden="false" customHeight="false" outlineLevel="0" collapsed="false">
      <c r="A439" s="11"/>
      <c r="B439" s="14"/>
      <c r="C439" s="44" t="s">
        <v>978</v>
      </c>
      <c r="D439" s="54" t="n">
        <v>1</v>
      </c>
      <c r="E439" s="55" t="s">
        <v>138</v>
      </c>
      <c r="F439" s="44" t="s">
        <v>979</v>
      </c>
      <c r="G439" s="17"/>
      <c r="H439" s="5"/>
      <c r="I439" s="6"/>
      <c r="J439" s="7"/>
      <c r="K439" s="7"/>
    </row>
    <row r="440" customFormat="false" ht="30" hidden="false" customHeight="false" outlineLevel="0" collapsed="false">
      <c r="A440" s="11"/>
      <c r="B440" s="14"/>
      <c r="C440" s="41" t="s">
        <v>980</v>
      </c>
      <c r="D440" s="54" t="n">
        <v>1</v>
      </c>
      <c r="E440" s="55" t="s">
        <v>280</v>
      </c>
      <c r="F440" s="44"/>
      <c r="G440" s="17"/>
      <c r="H440" s="5"/>
      <c r="I440" s="6"/>
      <c r="J440" s="7"/>
      <c r="K440" s="7"/>
    </row>
    <row r="441" customFormat="false" ht="30" hidden="false" customHeight="false" outlineLevel="0" collapsed="false">
      <c r="A441" s="11"/>
      <c r="B441" s="14"/>
      <c r="C441" s="44" t="s">
        <v>981</v>
      </c>
      <c r="D441" s="54" t="n">
        <v>1</v>
      </c>
      <c r="E441" s="55" t="s">
        <v>171</v>
      </c>
      <c r="F441" s="15" t="s">
        <v>982</v>
      </c>
      <c r="G441" s="17"/>
      <c r="H441" s="5"/>
      <c r="I441" s="6"/>
      <c r="J441" s="7"/>
      <c r="K441" s="7"/>
    </row>
    <row r="442" customFormat="false" ht="45" hidden="false" customHeight="false" outlineLevel="0" collapsed="false">
      <c r="A442" s="11"/>
      <c r="B442" s="14"/>
      <c r="C442" s="44" t="s">
        <v>983</v>
      </c>
      <c r="D442" s="54" t="n">
        <v>1</v>
      </c>
      <c r="E442" s="55" t="s">
        <v>280</v>
      </c>
      <c r="F442" s="15" t="s">
        <v>984</v>
      </c>
      <c r="G442" s="17"/>
      <c r="H442" s="5"/>
      <c r="I442" s="6"/>
      <c r="J442" s="7"/>
      <c r="K442" s="7"/>
    </row>
    <row r="443" customFormat="false" ht="47.25" hidden="true" customHeight="true" outlineLevel="0" collapsed="false">
      <c r="A443" s="24" t="s">
        <v>985</v>
      </c>
      <c r="B443" s="14" t="s">
        <v>986</v>
      </c>
      <c r="C443" s="15"/>
      <c r="D443" s="25"/>
      <c r="E443" s="17"/>
      <c r="F443" s="15"/>
      <c r="G443" s="17"/>
      <c r="H443" s="26"/>
      <c r="I443" s="7"/>
      <c r="J443" s="7"/>
      <c r="K443" s="7"/>
    </row>
    <row r="444" customFormat="false" ht="18.75" hidden="false" customHeight="false" outlineLevel="0" collapsed="false">
      <c r="A444" s="11"/>
      <c r="B444" s="12" t="s">
        <v>987</v>
      </c>
      <c r="C444" s="12"/>
      <c r="D444" s="12"/>
      <c r="E444" s="12"/>
      <c r="F444" s="12"/>
      <c r="G444" s="12"/>
      <c r="H444" s="5" t="n">
        <f aca="false">H450+H454+H463</f>
        <v>7</v>
      </c>
      <c r="I444" s="6" t="n">
        <f aca="false">I450+I454+I463</f>
        <v>14</v>
      </c>
      <c r="J444" s="7"/>
      <c r="K444" s="7"/>
    </row>
    <row r="445" customFormat="false" ht="15.75" hidden="true" customHeight="true" outlineLevel="0" collapsed="false">
      <c r="A445" s="24" t="s">
        <v>988</v>
      </c>
      <c r="B445" s="13" t="s">
        <v>989</v>
      </c>
      <c r="C445" s="13"/>
      <c r="D445" s="13"/>
      <c r="E445" s="13"/>
      <c r="F445" s="13"/>
      <c r="G445" s="13"/>
      <c r="H445" s="26"/>
      <c r="I445" s="7"/>
      <c r="J445" s="7"/>
      <c r="K445" s="7"/>
    </row>
    <row r="446" customFormat="false" ht="31.5" hidden="true" customHeight="true" outlineLevel="0" collapsed="false">
      <c r="A446" s="24" t="s">
        <v>990</v>
      </c>
      <c r="B446" s="14" t="s">
        <v>991</v>
      </c>
      <c r="C446" s="49"/>
      <c r="D446" s="25"/>
      <c r="E446" s="17"/>
      <c r="F446" s="15"/>
      <c r="G446" s="17"/>
      <c r="H446" s="26"/>
      <c r="I446" s="7"/>
      <c r="J446" s="7"/>
      <c r="K446" s="7"/>
    </row>
    <row r="447" customFormat="false" ht="31.5" hidden="true" customHeight="true" outlineLevel="0" collapsed="false">
      <c r="A447" s="24" t="s">
        <v>992</v>
      </c>
      <c r="B447" s="14" t="s">
        <v>993</v>
      </c>
      <c r="C447" s="15"/>
      <c r="D447" s="25"/>
      <c r="E447" s="17"/>
      <c r="F447" s="15"/>
      <c r="G447" s="17"/>
      <c r="H447" s="26"/>
      <c r="I447" s="7"/>
      <c r="J447" s="7"/>
      <c r="K447" s="7"/>
    </row>
    <row r="448" customFormat="false" ht="47.25" hidden="true" customHeight="true" outlineLevel="0" collapsed="false">
      <c r="A448" s="24" t="s">
        <v>994</v>
      </c>
      <c r="B448" s="14" t="s">
        <v>995</v>
      </c>
      <c r="C448" s="15"/>
      <c r="D448" s="25"/>
      <c r="E448" s="17"/>
      <c r="F448" s="15"/>
      <c r="G448" s="17"/>
      <c r="H448" s="26"/>
      <c r="I448" s="7"/>
      <c r="J448" s="7"/>
      <c r="K448" s="7"/>
    </row>
    <row r="449" customFormat="false" ht="30" hidden="true" customHeight="true" outlineLevel="0" collapsed="false">
      <c r="A449" s="24" t="s">
        <v>996</v>
      </c>
      <c r="B449" s="15" t="s">
        <v>997</v>
      </c>
      <c r="C449" s="15"/>
      <c r="D449" s="25"/>
      <c r="E449" s="17"/>
      <c r="F449" s="15"/>
      <c r="G449" s="17"/>
      <c r="H449" s="26"/>
      <c r="I449" s="7"/>
      <c r="J449" s="7"/>
      <c r="K449" s="7"/>
    </row>
    <row r="450" customFormat="false" ht="15.75" hidden="false" customHeight="false" outlineLevel="0" collapsed="false">
      <c r="A450" s="11" t="s">
        <v>998</v>
      </c>
      <c r="B450" s="13" t="s">
        <v>999</v>
      </c>
      <c r="C450" s="13"/>
      <c r="D450" s="13"/>
      <c r="E450" s="13"/>
      <c r="F450" s="13"/>
      <c r="G450" s="13"/>
      <c r="H450" s="5" t="n">
        <f aca="false">SUM(D451)</f>
        <v>1</v>
      </c>
      <c r="I450" s="6" t="n">
        <f aca="false">COUNT(D451)*2</f>
        <v>2</v>
      </c>
      <c r="J450" s="7"/>
      <c r="K450" s="7"/>
    </row>
    <row r="451" customFormat="false" ht="31.5" hidden="false" customHeight="false" outlineLevel="0" collapsed="false">
      <c r="A451" s="11" t="s">
        <v>1000</v>
      </c>
      <c r="B451" s="14" t="s">
        <v>1001</v>
      </c>
      <c r="C451" s="15" t="s">
        <v>1002</v>
      </c>
      <c r="D451" s="16" t="n">
        <v>1</v>
      </c>
      <c r="E451" s="17" t="s">
        <v>595</v>
      </c>
      <c r="F451" s="15"/>
      <c r="G451" s="17"/>
      <c r="H451" s="5"/>
      <c r="I451" s="6"/>
      <c r="J451" s="7"/>
      <c r="K451" s="7"/>
    </row>
    <row r="452" customFormat="false" ht="47.25" hidden="true" customHeight="true" outlineLevel="0" collapsed="false">
      <c r="A452" s="24" t="s">
        <v>1003</v>
      </c>
      <c r="B452" s="14" t="s">
        <v>1004</v>
      </c>
      <c r="C452" s="15"/>
      <c r="D452" s="25"/>
      <c r="E452" s="17"/>
      <c r="F452" s="15"/>
      <c r="G452" s="17"/>
      <c r="H452" s="26"/>
      <c r="I452" s="7"/>
      <c r="J452" s="7"/>
      <c r="K452" s="7"/>
    </row>
    <row r="453" customFormat="false" ht="63" hidden="true" customHeight="true" outlineLevel="0" collapsed="false">
      <c r="A453" s="24" t="s">
        <v>1005</v>
      </c>
      <c r="B453" s="14" t="s">
        <v>1006</v>
      </c>
      <c r="C453" s="15"/>
      <c r="D453" s="25"/>
      <c r="E453" s="17"/>
      <c r="F453" s="15"/>
      <c r="G453" s="17"/>
      <c r="H453" s="26"/>
      <c r="I453" s="7"/>
      <c r="J453" s="7"/>
      <c r="K453" s="7"/>
    </row>
    <row r="454" customFormat="false" ht="15.75" hidden="false" customHeight="false" outlineLevel="0" collapsed="false">
      <c r="A454" s="11" t="s">
        <v>1007</v>
      </c>
      <c r="B454" s="13" t="s">
        <v>1008</v>
      </c>
      <c r="C454" s="13"/>
      <c r="D454" s="13"/>
      <c r="E454" s="13"/>
      <c r="F454" s="13"/>
      <c r="G454" s="13"/>
      <c r="H454" s="5" t="n">
        <f aca="false">SUM(D455)</f>
        <v>1</v>
      </c>
      <c r="I454" s="6" t="n">
        <f aca="false">COUNT(D455)*2</f>
        <v>2</v>
      </c>
      <c r="J454" s="7"/>
      <c r="K454" s="7"/>
    </row>
    <row r="455" customFormat="false" ht="47.25" hidden="false" customHeight="false" outlineLevel="0" collapsed="false">
      <c r="A455" s="11" t="s">
        <v>1009</v>
      </c>
      <c r="B455" s="14" t="s">
        <v>1010</v>
      </c>
      <c r="C455" s="15" t="s">
        <v>1011</v>
      </c>
      <c r="D455" s="16" t="n">
        <v>1</v>
      </c>
      <c r="E455" s="17" t="s">
        <v>595</v>
      </c>
      <c r="F455" s="15"/>
      <c r="G455" s="17"/>
      <c r="H455" s="5"/>
      <c r="I455" s="6"/>
      <c r="J455" s="7"/>
      <c r="K455" s="7"/>
    </row>
    <row r="456" customFormat="false" ht="47.25" hidden="true" customHeight="true" outlineLevel="0" collapsed="false">
      <c r="A456" s="24" t="s">
        <v>1012</v>
      </c>
      <c r="B456" s="14" t="s">
        <v>1013</v>
      </c>
      <c r="C456" s="15"/>
      <c r="D456" s="25"/>
      <c r="E456" s="17"/>
      <c r="F456" s="15"/>
      <c r="G456" s="17"/>
      <c r="H456" s="26"/>
      <c r="I456" s="7"/>
      <c r="J456" s="7"/>
      <c r="K456" s="7"/>
    </row>
    <row r="457" customFormat="false" ht="47.25" hidden="true" customHeight="true" outlineLevel="0" collapsed="false">
      <c r="A457" s="24" t="s">
        <v>1014</v>
      </c>
      <c r="B457" s="14" t="s">
        <v>1015</v>
      </c>
      <c r="C457" s="15"/>
      <c r="D457" s="25"/>
      <c r="E457" s="17"/>
      <c r="F457" s="15"/>
      <c r="G457" s="17"/>
      <c r="H457" s="26"/>
      <c r="I457" s="7"/>
      <c r="J457" s="7"/>
      <c r="K457" s="7"/>
    </row>
    <row r="458" customFormat="false" ht="47.25" hidden="true" customHeight="true" outlineLevel="0" collapsed="false">
      <c r="A458" s="24" t="s">
        <v>1016</v>
      </c>
      <c r="B458" s="30" t="s">
        <v>1017</v>
      </c>
      <c r="C458" s="15"/>
      <c r="D458" s="25"/>
      <c r="E458" s="17"/>
      <c r="F458" s="15"/>
      <c r="G458" s="17"/>
      <c r="H458" s="26"/>
      <c r="I458" s="7"/>
      <c r="J458" s="7"/>
      <c r="K458" s="7"/>
    </row>
    <row r="459" customFormat="false" ht="47.25" hidden="true" customHeight="true" outlineLevel="0" collapsed="false">
      <c r="A459" s="24" t="s">
        <v>1018</v>
      </c>
      <c r="B459" s="14" t="s">
        <v>1019</v>
      </c>
      <c r="C459" s="15"/>
      <c r="D459" s="25"/>
      <c r="E459" s="17"/>
      <c r="F459" s="15"/>
      <c r="G459" s="17"/>
      <c r="H459" s="26"/>
      <c r="I459" s="7"/>
      <c r="J459" s="7"/>
      <c r="K459" s="7"/>
    </row>
    <row r="460" customFormat="false" ht="63" hidden="true" customHeight="true" outlineLevel="0" collapsed="false">
      <c r="A460" s="24" t="s">
        <v>1020</v>
      </c>
      <c r="B460" s="14" t="s">
        <v>1021</v>
      </c>
      <c r="C460" s="15"/>
      <c r="D460" s="25"/>
      <c r="E460" s="17"/>
      <c r="F460" s="15"/>
      <c r="G460" s="17"/>
      <c r="H460" s="26"/>
      <c r="I460" s="7"/>
      <c r="J460" s="7"/>
      <c r="K460" s="7"/>
    </row>
    <row r="461" customFormat="false" ht="47.25" hidden="true" customHeight="true" outlineLevel="0" collapsed="false">
      <c r="A461" s="24" t="s">
        <v>1022</v>
      </c>
      <c r="B461" s="14" t="s">
        <v>1023</v>
      </c>
      <c r="C461" s="15"/>
      <c r="D461" s="25"/>
      <c r="E461" s="17"/>
      <c r="F461" s="15"/>
      <c r="G461" s="17"/>
      <c r="H461" s="26"/>
      <c r="I461" s="7"/>
      <c r="J461" s="7"/>
      <c r="K461" s="7"/>
    </row>
    <row r="462" customFormat="false" ht="47.25" hidden="true" customHeight="true" outlineLevel="0" collapsed="false">
      <c r="A462" s="24" t="s">
        <v>1024</v>
      </c>
      <c r="B462" s="14" t="s">
        <v>1025</v>
      </c>
      <c r="C462" s="15"/>
      <c r="D462" s="25"/>
      <c r="E462" s="17"/>
      <c r="F462" s="15"/>
      <c r="G462" s="17"/>
      <c r="H462" s="26"/>
      <c r="I462" s="7"/>
      <c r="J462" s="7"/>
      <c r="K462" s="7"/>
    </row>
    <row r="463" customFormat="false" ht="15.75" hidden="false" customHeight="false" outlineLevel="0" collapsed="false">
      <c r="A463" s="11" t="s">
        <v>1026</v>
      </c>
      <c r="B463" s="13" t="s">
        <v>1027</v>
      </c>
      <c r="C463" s="13"/>
      <c r="D463" s="13"/>
      <c r="E463" s="13"/>
      <c r="F463" s="13"/>
      <c r="G463" s="13"/>
      <c r="H463" s="5" t="n">
        <f aca="false">SUM(D464:D468)</f>
        <v>5</v>
      </c>
      <c r="I463" s="6" t="n">
        <f aca="false">COUNT(D464:D468)*2</f>
        <v>10</v>
      </c>
      <c r="J463" s="7"/>
      <c r="K463" s="7"/>
    </row>
    <row r="464" customFormat="false" ht="31.5" hidden="false" customHeight="false" outlineLevel="0" collapsed="false">
      <c r="A464" s="11" t="s">
        <v>1028</v>
      </c>
      <c r="B464" s="14" t="s">
        <v>1029</v>
      </c>
      <c r="C464" s="15" t="s">
        <v>1030</v>
      </c>
      <c r="D464" s="16" t="n">
        <v>1</v>
      </c>
      <c r="E464" s="17" t="s">
        <v>15</v>
      </c>
      <c r="F464" s="15"/>
      <c r="G464" s="17"/>
      <c r="H464" s="5"/>
      <c r="I464" s="6"/>
      <c r="J464" s="7"/>
      <c r="K464" s="7"/>
    </row>
    <row r="465" customFormat="false" ht="90" hidden="false" customHeight="false" outlineLevel="0" collapsed="false">
      <c r="A465" s="11" t="s">
        <v>1031</v>
      </c>
      <c r="B465" s="14" t="s">
        <v>1032</v>
      </c>
      <c r="C465" s="15" t="s">
        <v>1033</v>
      </c>
      <c r="D465" s="16" t="n">
        <v>1</v>
      </c>
      <c r="E465" s="17" t="s">
        <v>15</v>
      </c>
      <c r="F465" s="15" t="s">
        <v>1034</v>
      </c>
      <c r="G465" s="17"/>
      <c r="H465" s="5"/>
      <c r="I465" s="6"/>
      <c r="J465" s="7"/>
      <c r="K465" s="7"/>
    </row>
    <row r="466" customFormat="false" ht="31.5" hidden="false" customHeight="false" outlineLevel="0" collapsed="false">
      <c r="A466" s="11" t="s">
        <v>1035</v>
      </c>
      <c r="B466" s="14" t="s">
        <v>1036</v>
      </c>
      <c r="C466" s="49" t="s">
        <v>1037</v>
      </c>
      <c r="D466" s="16" t="n">
        <v>1</v>
      </c>
      <c r="E466" s="17" t="s">
        <v>280</v>
      </c>
      <c r="F466" s="15"/>
      <c r="G466" s="17"/>
      <c r="H466" s="5"/>
      <c r="I466" s="6"/>
      <c r="J466" s="7"/>
      <c r="K466" s="7"/>
    </row>
    <row r="467" customFormat="false" ht="31.5" hidden="false" customHeight="false" outlineLevel="0" collapsed="false">
      <c r="A467" s="11" t="s">
        <v>1038</v>
      </c>
      <c r="B467" s="14" t="s">
        <v>1039</v>
      </c>
      <c r="C467" s="15" t="s">
        <v>1040</v>
      </c>
      <c r="D467" s="16" t="n">
        <v>1</v>
      </c>
      <c r="E467" s="17" t="s">
        <v>138</v>
      </c>
      <c r="F467" s="15"/>
      <c r="G467" s="17"/>
      <c r="H467" s="5"/>
      <c r="I467" s="6"/>
      <c r="J467" s="7"/>
      <c r="K467" s="7"/>
    </row>
    <row r="468" customFormat="false" ht="15.75" hidden="false" customHeight="false" outlineLevel="0" collapsed="false">
      <c r="A468" s="47"/>
      <c r="B468" s="48"/>
      <c r="C468" s="15" t="s">
        <v>1041</v>
      </c>
      <c r="D468" s="16" t="n">
        <v>1</v>
      </c>
      <c r="E468" s="17" t="s">
        <v>138</v>
      </c>
      <c r="F468" s="15"/>
      <c r="G468" s="17"/>
      <c r="H468" s="5"/>
      <c r="I468" s="6"/>
      <c r="J468" s="7"/>
      <c r="K468" s="7"/>
    </row>
    <row r="469" customFormat="false" ht="18.75" hidden="false" customHeight="false" outlineLevel="0" collapsed="false">
      <c r="A469" s="47"/>
      <c r="B469" s="12" t="s">
        <v>1042</v>
      </c>
      <c r="C469" s="12"/>
      <c r="D469" s="12"/>
      <c r="E469" s="12"/>
      <c r="F469" s="12"/>
      <c r="G469" s="12"/>
      <c r="H469" s="5" t="n">
        <f aca="false">H470+H482+H492+H501</f>
        <v>27</v>
      </c>
      <c r="I469" s="6" t="n">
        <f aca="false">I470+I482+I492+I501</f>
        <v>54</v>
      </c>
      <c r="J469" s="7"/>
      <c r="K469" s="7"/>
    </row>
    <row r="470" customFormat="false" ht="15" hidden="false" customHeight="false" outlineLevel="0" collapsed="false">
      <c r="A470" s="11" t="s">
        <v>1043</v>
      </c>
      <c r="B470" s="71" t="s">
        <v>1044</v>
      </c>
      <c r="C470" s="71"/>
      <c r="D470" s="71"/>
      <c r="E470" s="71"/>
      <c r="F470" s="71"/>
      <c r="G470" s="71"/>
      <c r="H470" s="5" t="n">
        <f aca="false">SUM(D471:D480)</f>
        <v>10</v>
      </c>
      <c r="I470" s="6" t="n">
        <f aca="false">COUNT(D471:D480)*2</f>
        <v>20</v>
      </c>
      <c r="J470" s="7"/>
      <c r="K470" s="7"/>
    </row>
    <row r="471" customFormat="false" ht="30" hidden="false" customHeight="false" outlineLevel="0" collapsed="false">
      <c r="A471" s="11" t="s">
        <v>1045</v>
      </c>
      <c r="B471" s="15" t="s">
        <v>1046</v>
      </c>
      <c r="C471" s="15" t="s">
        <v>1047</v>
      </c>
      <c r="D471" s="16" t="n">
        <v>1</v>
      </c>
      <c r="E471" s="17" t="s">
        <v>161</v>
      </c>
      <c r="F471" s="15"/>
      <c r="G471" s="17"/>
      <c r="H471" s="5"/>
      <c r="I471" s="6"/>
      <c r="J471" s="7"/>
      <c r="K471" s="7"/>
    </row>
    <row r="472" customFormat="false" ht="30" hidden="false" customHeight="false" outlineLevel="0" collapsed="false">
      <c r="A472" s="11"/>
      <c r="B472" s="15"/>
      <c r="C472" s="15" t="s">
        <v>1048</v>
      </c>
      <c r="D472" s="16" t="n">
        <v>1</v>
      </c>
      <c r="E472" s="17" t="s">
        <v>161</v>
      </c>
      <c r="F472" s="15"/>
      <c r="G472" s="17"/>
      <c r="H472" s="5"/>
      <c r="I472" s="6"/>
      <c r="J472" s="7"/>
      <c r="K472" s="7"/>
    </row>
    <row r="473" customFormat="false" ht="30" hidden="false" customHeight="false" outlineLevel="0" collapsed="false">
      <c r="A473" s="11"/>
      <c r="B473" s="15"/>
      <c r="C473" s="41" t="s">
        <v>1049</v>
      </c>
      <c r="D473" s="16" t="n">
        <v>1</v>
      </c>
      <c r="E473" s="17" t="s">
        <v>161</v>
      </c>
      <c r="F473" s="15"/>
      <c r="G473" s="17"/>
      <c r="H473" s="5"/>
      <c r="I473" s="6"/>
      <c r="J473" s="7"/>
      <c r="K473" s="7"/>
    </row>
    <row r="474" customFormat="false" ht="15" hidden="false" customHeight="false" outlineLevel="0" collapsed="false">
      <c r="A474" s="11"/>
      <c r="B474" s="15"/>
      <c r="C474" s="41" t="s">
        <v>1050</v>
      </c>
      <c r="D474" s="16" t="n">
        <v>1</v>
      </c>
      <c r="E474" s="17" t="s">
        <v>161</v>
      </c>
      <c r="F474" s="15"/>
      <c r="G474" s="17"/>
      <c r="H474" s="5"/>
      <c r="I474" s="6"/>
      <c r="J474" s="7"/>
      <c r="K474" s="7"/>
    </row>
    <row r="475" customFormat="false" ht="30" hidden="false" customHeight="false" outlineLevel="0" collapsed="false">
      <c r="A475" s="11"/>
      <c r="B475" s="15"/>
      <c r="C475" s="41" t="s">
        <v>1051</v>
      </c>
      <c r="D475" s="16" t="n">
        <v>1</v>
      </c>
      <c r="E475" s="17" t="s">
        <v>161</v>
      </c>
      <c r="F475" s="15"/>
      <c r="G475" s="17"/>
      <c r="H475" s="5"/>
      <c r="I475" s="6"/>
      <c r="J475" s="7"/>
      <c r="K475" s="7"/>
    </row>
    <row r="476" customFormat="false" ht="15" hidden="false" customHeight="false" outlineLevel="0" collapsed="false">
      <c r="A476" s="11"/>
      <c r="B476" s="15"/>
      <c r="C476" s="41" t="s">
        <v>1052</v>
      </c>
      <c r="D476" s="16" t="n">
        <v>1</v>
      </c>
      <c r="E476" s="17" t="s">
        <v>161</v>
      </c>
      <c r="F476" s="15"/>
      <c r="G476" s="17"/>
      <c r="H476" s="5"/>
      <c r="I476" s="6"/>
      <c r="J476" s="7"/>
      <c r="K476" s="7"/>
    </row>
    <row r="477" customFormat="false" ht="15" hidden="false" customHeight="false" outlineLevel="0" collapsed="false">
      <c r="A477" s="11"/>
      <c r="B477" s="15"/>
      <c r="C477" s="41" t="s">
        <v>1053</v>
      </c>
      <c r="D477" s="16" t="n">
        <v>1</v>
      </c>
      <c r="E477" s="17" t="s">
        <v>161</v>
      </c>
      <c r="F477" s="15"/>
      <c r="G477" s="17"/>
      <c r="H477" s="5"/>
      <c r="I477" s="6"/>
      <c r="J477" s="7"/>
      <c r="K477" s="7"/>
    </row>
    <row r="478" customFormat="false" ht="15" hidden="false" customHeight="false" outlineLevel="0" collapsed="false">
      <c r="A478" s="11"/>
      <c r="B478" s="15"/>
      <c r="C478" s="41" t="s">
        <v>1054</v>
      </c>
      <c r="D478" s="16" t="n">
        <v>1</v>
      </c>
      <c r="E478" s="17" t="s">
        <v>161</v>
      </c>
      <c r="F478" s="15"/>
      <c r="G478" s="17"/>
      <c r="H478" s="5"/>
      <c r="I478" s="6"/>
      <c r="J478" s="7"/>
      <c r="K478" s="7"/>
    </row>
    <row r="479" customFormat="false" ht="30" hidden="false" customHeight="false" outlineLevel="0" collapsed="false">
      <c r="A479" s="11"/>
      <c r="B479" s="15"/>
      <c r="C479" s="41" t="s">
        <v>1055</v>
      </c>
      <c r="D479" s="16" t="n">
        <v>1</v>
      </c>
      <c r="E479" s="17" t="s">
        <v>161</v>
      </c>
      <c r="F479" s="15"/>
      <c r="G479" s="17"/>
      <c r="H479" s="5"/>
      <c r="I479" s="6"/>
      <c r="J479" s="7"/>
      <c r="K479" s="7"/>
    </row>
    <row r="480" customFormat="false" ht="30" hidden="false" customHeight="false" outlineLevel="0" collapsed="false">
      <c r="A480" s="11"/>
      <c r="B480" s="15"/>
      <c r="C480" s="41" t="s">
        <v>1056</v>
      </c>
      <c r="D480" s="16" t="n">
        <v>1</v>
      </c>
      <c r="E480" s="17" t="s">
        <v>161</v>
      </c>
      <c r="F480" s="15"/>
      <c r="G480" s="17"/>
      <c r="H480" s="5"/>
      <c r="I480" s="6"/>
      <c r="J480" s="7"/>
      <c r="K480" s="7"/>
    </row>
    <row r="481" customFormat="false" ht="60" hidden="true" customHeight="true" outlineLevel="0" collapsed="false">
      <c r="A481" s="24" t="s">
        <v>1057</v>
      </c>
      <c r="B481" s="15" t="s">
        <v>1058</v>
      </c>
      <c r="C481" s="15"/>
      <c r="D481" s="25"/>
      <c r="E481" s="17"/>
      <c r="F481" s="15"/>
      <c r="G481" s="17"/>
      <c r="H481" s="26"/>
      <c r="I481" s="7"/>
      <c r="J481" s="7"/>
      <c r="K481" s="7"/>
    </row>
    <row r="482" customFormat="false" ht="15" hidden="false" customHeight="false" outlineLevel="0" collapsed="false">
      <c r="A482" s="11" t="s">
        <v>1059</v>
      </c>
      <c r="B482" s="71" t="s">
        <v>1060</v>
      </c>
      <c r="C482" s="71"/>
      <c r="D482" s="71"/>
      <c r="E482" s="71"/>
      <c r="F482" s="71"/>
      <c r="G482" s="71"/>
      <c r="H482" s="5" t="n">
        <f aca="false">SUM(D483:D487)</f>
        <v>5</v>
      </c>
      <c r="I482" s="6" t="n">
        <f aca="false">COUNT(D483:D487)*2</f>
        <v>10</v>
      </c>
      <c r="J482" s="7"/>
      <c r="K482" s="7"/>
    </row>
    <row r="483" customFormat="false" ht="30" hidden="false" customHeight="false" outlineLevel="0" collapsed="false">
      <c r="A483" s="11" t="s">
        <v>1061</v>
      </c>
      <c r="B483" s="15" t="s">
        <v>1062</v>
      </c>
      <c r="C483" s="15" t="s">
        <v>1063</v>
      </c>
      <c r="D483" s="16" t="n">
        <v>1</v>
      </c>
      <c r="E483" s="17" t="s">
        <v>161</v>
      </c>
      <c r="F483" s="15"/>
      <c r="G483" s="17"/>
      <c r="H483" s="5"/>
      <c r="I483" s="6"/>
      <c r="J483" s="7"/>
      <c r="K483" s="7"/>
    </row>
    <row r="484" customFormat="false" ht="15" hidden="false" customHeight="false" outlineLevel="0" collapsed="false">
      <c r="A484" s="11"/>
      <c r="B484" s="15"/>
      <c r="C484" s="41" t="s">
        <v>1064</v>
      </c>
      <c r="D484" s="16" t="n">
        <v>1</v>
      </c>
      <c r="E484" s="17" t="s">
        <v>161</v>
      </c>
      <c r="F484" s="15"/>
      <c r="G484" s="17"/>
      <c r="H484" s="5"/>
      <c r="I484" s="6"/>
      <c r="J484" s="7"/>
      <c r="K484" s="7"/>
    </row>
    <row r="485" customFormat="false" ht="15" hidden="false" customHeight="false" outlineLevel="0" collapsed="false">
      <c r="A485" s="11"/>
      <c r="B485" s="15"/>
      <c r="C485" s="41" t="s">
        <v>1065</v>
      </c>
      <c r="D485" s="16" t="n">
        <v>1</v>
      </c>
      <c r="E485" s="17" t="s">
        <v>161</v>
      </c>
      <c r="F485" s="15"/>
      <c r="G485" s="17"/>
      <c r="H485" s="5"/>
      <c r="I485" s="6"/>
      <c r="J485" s="7"/>
      <c r="K485" s="7"/>
    </row>
    <row r="486" customFormat="false" ht="30" hidden="false" customHeight="false" outlineLevel="0" collapsed="false">
      <c r="A486" s="11"/>
      <c r="B486" s="15"/>
      <c r="C486" s="75" t="s">
        <v>1066</v>
      </c>
      <c r="D486" s="16" t="n">
        <v>1</v>
      </c>
      <c r="E486" s="17" t="s">
        <v>161</v>
      </c>
      <c r="F486" s="15"/>
      <c r="G486" s="17"/>
      <c r="H486" s="5"/>
      <c r="I486" s="6"/>
      <c r="J486" s="7"/>
      <c r="K486" s="7"/>
    </row>
    <row r="487" customFormat="false" ht="30" hidden="false" customHeight="false" outlineLevel="0" collapsed="false">
      <c r="A487" s="11"/>
      <c r="B487" s="15"/>
      <c r="C487" s="41" t="s">
        <v>1067</v>
      </c>
      <c r="D487" s="16" t="n">
        <v>1</v>
      </c>
      <c r="E487" s="17" t="s">
        <v>161</v>
      </c>
      <c r="F487" s="15"/>
      <c r="G487" s="17"/>
      <c r="H487" s="5"/>
      <c r="I487" s="6"/>
      <c r="J487" s="7"/>
      <c r="K487" s="7"/>
    </row>
    <row r="488" customFormat="false" ht="45" hidden="true" customHeight="false" outlineLevel="0" collapsed="false">
      <c r="A488" s="24" t="s">
        <v>1068</v>
      </c>
      <c r="B488" s="15" t="s">
        <v>1069</v>
      </c>
      <c r="C488" s="15"/>
      <c r="D488" s="25"/>
      <c r="E488" s="17"/>
      <c r="F488" s="15"/>
      <c r="G488" s="17"/>
      <c r="H488" s="26"/>
      <c r="I488" s="7"/>
      <c r="J488" s="7"/>
      <c r="K488" s="7"/>
    </row>
    <row r="489" customFormat="false" ht="15" hidden="true" customHeight="false" outlineLevel="0" collapsed="false">
      <c r="A489" s="24"/>
      <c r="B489" s="15"/>
      <c r="C489" s="18"/>
      <c r="D489" s="20"/>
      <c r="E489" s="20"/>
      <c r="F489" s="18"/>
      <c r="G489" s="17"/>
      <c r="H489" s="26"/>
      <c r="I489" s="7"/>
      <c r="J489" s="7"/>
      <c r="K489" s="7"/>
    </row>
    <row r="490" customFormat="false" ht="15" hidden="true" customHeight="false" outlineLevel="0" collapsed="false">
      <c r="A490" s="24"/>
      <c r="B490" s="15"/>
      <c r="C490" s="18"/>
      <c r="D490" s="20"/>
      <c r="E490" s="20"/>
      <c r="F490" s="18"/>
      <c r="G490" s="17"/>
      <c r="H490" s="26"/>
      <c r="I490" s="7"/>
      <c r="J490" s="7"/>
      <c r="K490" s="7"/>
    </row>
    <row r="491" customFormat="false" ht="45" hidden="true" customHeight="true" outlineLevel="0" collapsed="false">
      <c r="A491" s="24"/>
      <c r="B491" s="15"/>
      <c r="D491" s="20"/>
      <c r="E491" s="20"/>
      <c r="F491" s="18"/>
      <c r="G491" s="28"/>
      <c r="H491" s="26"/>
      <c r="I491" s="7"/>
      <c r="J491" s="7"/>
      <c r="K491" s="7"/>
    </row>
    <row r="492" customFormat="false" ht="15" hidden="false" customHeight="false" outlineLevel="0" collapsed="false">
      <c r="A492" s="11" t="s">
        <v>1070</v>
      </c>
      <c r="B492" s="71" t="s">
        <v>1071</v>
      </c>
      <c r="C492" s="71"/>
      <c r="D492" s="71"/>
      <c r="E492" s="71"/>
      <c r="F492" s="71"/>
      <c r="G492" s="71"/>
      <c r="H492" s="5" t="n">
        <f aca="false">SUM(D493:D499)</f>
        <v>7</v>
      </c>
      <c r="I492" s="6" t="n">
        <f aca="false">COUNT(D493:D499)*2</f>
        <v>14</v>
      </c>
      <c r="J492" s="7"/>
      <c r="K492" s="7"/>
    </row>
    <row r="493" customFormat="false" ht="30" hidden="false" customHeight="false" outlineLevel="0" collapsed="false">
      <c r="A493" s="11" t="s">
        <v>1072</v>
      </c>
      <c r="B493" s="15" t="s">
        <v>1073</v>
      </c>
      <c r="C493" s="41" t="s">
        <v>1074</v>
      </c>
      <c r="D493" s="16" t="n">
        <v>1</v>
      </c>
      <c r="E493" s="17" t="s">
        <v>161</v>
      </c>
      <c r="F493" s="15"/>
      <c r="G493" s="17"/>
      <c r="H493" s="5"/>
      <c r="I493" s="6"/>
      <c r="J493" s="7"/>
      <c r="K493" s="7"/>
    </row>
    <row r="494" customFormat="false" ht="30" hidden="false" customHeight="false" outlineLevel="0" collapsed="false">
      <c r="A494" s="11"/>
      <c r="B494" s="15"/>
      <c r="C494" s="76" t="s">
        <v>1075</v>
      </c>
      <c r="D494" s="16" t="n">
        <v>1</v>
      </c>
      <c r="E494" s="17" t="s">
        <v>161</v>
      </c>
      <c r="F494" s="15"/>
      <c r="G494" s="17"/>
      <c r="H494" s="5"/>
      <c r="I494" s="6"/>
      <c r="J494" s="7"/>
      <c r="K494" s="7"/>
    </row>
    <row r="495" customFormat="false" ht="45" hidden="false" customHeight="false" outlineLevel="0" collapsed="false">
      <c r="A495" s="11"/>
      <c r="B495" s="15"/>
      <c r="C495" s="41" t="s">
        <v>1076</v>
      </c>
      <c r="D495" s="16" t="n">
        <v>1</v>
      </c>
      <c r="E495" s="17" t="s">
        <v>161</v>
      </c>
      <c r="F495" s="15" t="s">
        <v>1077</v>
      </c>
      <c r="G495" s="17"/>
      <c r="H495" s="5"/>
      <c r="I495" s="6"/>
      <c r="J495" s="7"/>
      <c r="K495" s="7"/>
    </row>
    <row r="496" customFormat="false" ht="30" hidden="false" customHeight="false" outlineLevel="0" collapsed="false">
      <c r="A496" s="11"/>
      <c r="B496" s="15"/>
      <c r="C496" s="41" t="s">
        <v>1078</v>
      </c>
      <c r="D496" s="16" t="n">
        <v>1</v>
      </c>
      <c r="E496" s="17" t="s">
        <v>161</v>
      </c>
      <c r="F496" s="15"/>
      <c r="G496" s="17"/>
      <c r="H496" s="5"/>
      <c r="I496" s="6"/>
      <c r="J496" s="7"/>
      <c r="K496" s="7"/>
    </row>
    <row r="497" customFormat="false" ht="15" hidden="false" customHeight="false" outlineLevel="0" collapsed="false">
      <c r="A497" s="11"/>
      <c r="B497" s="15"/>
      <c r="C497" s="77" t="s">
        <v>1079</v>
      </c>
      <c r="D497" s="16" t="n">
        <v>1</v>
      </c>
      <c r="E497" s="17" t="s">
        <v>161</v>
      </c>
      <c r="F497" s="18"/>
      <c r="G497" s="17"/>
      <c r="H497" s="5"/>
      <c r="I497" s="6"/>
      <c r="J497" s="7"/>
      <c r="K497" s="7"/>
    </row>
    <row r="498" customFormat="false" ht="30" hidden="false" customHeight="false" outlineLevel="0" collapsed="false">
      <c r="A498" s="11"/>
      <c r="B498" s="15"/>
      <c r="C498" s="77" t="s">
        <v>1080</v>
      </c>
      <c r="D498" s="16" t="n">
        <v>1</v>
      </c>
      <c r="E498" s="17" t="s">
        <v>161</v>
      </c>
      <c r="F498" s="18"/>
      <c r="G498" s="17"/>
      <c r="H498" s="5"/>
      <c r="I498" s="6"/>
      <c r="J498" s="7"/>
      <c r="K498" s="7"/>
    </row>
    <row r="499" customFormat="false" ht="45" hidden="false" customHeight="false" outlineLevel="0" collapsed="false">
      <c r="A499" s="11"/>
      <c r="B499" s="15"/>
      <c r="C499" s="77" t="s">
        <v>1081</v>
      </c>
      <c r="D499" s="16" t="n">
        <v>1</v>
      </c>
      <c r="E499" s="17" t="s">
        <v>161</v>
      </c>
      <c r="F499" s="18"/>
      <c r="G499" s="17"/>
      <c r="H499" s="5"/>
      <c r="I499" s="6"/>
      <c r="J499" s="7"/>
      <c r="K499" s="7"/>
    </row>
    <row r="500" customFormat="false" ht="45" hidden="true" customHeight="true" outlineLevel="0" collapsed="false">
      <c r="A500" s="24" t="s">
        <v>1082</v>
      </c>
      <c r="B500" s="15" t="s">
        <v>1083</v>
      </c>
      <c r="C500" s="15"/>
      <c r="D500" s="25"/>
      <c r="E500" s="17"/>
      <c r="F500" s="15"/>
      <c r="G500" s="17"/>
      <c r="H500" s="26"/>
      <c r="I500" s="7"/>
      <c r="J500" s="7"/>
      <c r="K500" s="7"/>
    </row>
    <row r="501" customFormat="false" ht="15" hidden="false" customHeight="false" outlineLevel="0" collapsed="false">
      <c r="A501" s="11" t="s">
        <v>1084</v>
      </c>
      <c r="B501" s="71" t="s">
        <v>1085</v>
      </c>
      <c r="C501" s="71"/>
      <c r="D501" s="71"/>
      <c r="E501" s="71"/>
      <c r="F501" s="71"/>
      <c r="G501" s="71"/>
      <c r="H501" s="5" t="n">
        <f aca="false">SUM(D502:D506)</f>
        <v>5</v>
      </c>
      <c r="I501" s="6" t="n">
        <f aca="false">COUNT(D502:D506)*2</f>
        <v>10</v>
      </c>
      <c r="J501" s="7"/>
      <c r="K501" s="7"/>
    </row>
    <row r="502" customFormat="false" ht="30" hidden="false" customHeight="false" outlineLevel="0" collapsed="false">
      <c r="A502" s="11" t="s">
        <v>1086</v>
      </c>
      <c r="B502" s="15" t="s">
        <v>1087</v>
      </c>
      <c r="C502" s="15" t="s">
        <v>1088</v>
      </c>
      <c r="D502" s="16" t="n">
        <v>1</v>
      </c>
      <c r="E502" s="17" t="s">
        <v>161</v>
      </c>
      <c r="F502" s="15"/>
      <c r="G502" s="17"/>
      <c r="H502" s="5"/>
      <c r="I502" s="6"/>
      <c r="J502" s="7"/>
      <c r="K502" s="7"/>
    </row>
    <row r="503" customFormat="false" ht="15" hidden="false" customHeight="false" outlineLevel="0" collapsed="false">
      <c r="A503" s="11"/>
      <c r="B503" s="15"/>
      <c r="C503" s="15" t="s">
        <v>1089</v>
      </c>
      <c r="D503" s="16" t="n">
        <v>1</v>
      </c>
      <c r="E503" s="17" t="s">
        <v>161</v>
      </c>
      <c r="F503" s="15"/>
      <c r="G503" s="17"/>
      <c r="H503" s="5"/>
      <c r="I503" s="6"/>
      <c r="J503" s="7"/>
      <c r="K503" s="7"/>
    </row>
    <row r="504" customFormat="false" ht="30" hidden="false" customHeight="false" outlineLevel="0" collapsed="false">
      <c r="A504" s="11"/>
      <c r="B504" s="15"/>
      <c r="C504" s="15" t="s">
        <v>1090</v>
      </c>
      <c r="D504" s="16" t="n">
        <v>1</v>
      </c>
      <c r="E504" s="17" t="s">
        <v>161</v>
      </c>
      <c r="F504" s="15"/>
      <c r="G504" s="17"/>
      <c r="H504" s="5"/>
      <c r="I504" s="6"/>
      <c r="J504" s="7"/>
      <c r="K504" s="7"/>
    </row>
    <row r="505" customFormat="false" ht="15" hidden="false" customHeight="false" outlineLevel="0" collapsed="false">
      <c r="A505" s="11"/>
      <c r="B505" s="15"/>
      <c r="C505" s="41" t="s">
        <v>1091</v>
      </c>
      <c r="D505" s="16" t="n">
        <v>1</v>
      </c>
      <c r="E505" s="17" t="s">
        <v>161</v>
      </c>
      <c r="F505" s="15"/>
      <c r="G505" s="17"/>
      <c r="H505" s="5"/>
      <c r="I505" s="6"/>
      <c r="J505" s="7"/>
      <c r="K505" s="7"/>
    </row>
    <row r="506" customFormat="false" ht="15" hidden="false" customHeight="false" outlineLevel="0" collapsed="false">
      <c r="A506" s="11"/>
      <c r="B506" s="15"/>
      <c r="C506" s="41" t="s">
        <v>1092</v>
      </c>
      <c r="D506" s="16" t="n">
        <v>1</v>
      </c>
      <c r="E506" s="17" t="s">
        <v>161</v>
      </c>
      <c r="F506" s="15"/>
      <c r="G506" s="17"/>
      <c r="H506" s="5"/>
      <c r="I506" s="6"/>
      <c r="J506" s="7"/>
      <c r="K506" s="7"/>
    </row>
    <row r="507" customFormat="false" ht="45" hidden="true" customHeight="true" outlineLevel="0" collapsed="false">
      <c r="A507" s="24" t="s">
        <v>1093</v>
      </c>
      <c r="B507" s="15" t="s">
        <v>1094</v>
      </c>
      <c r="C507" s="15"/>
      <c r="D507" s="25"/>
      <c r="E507" s="17"/>
      <c r="F507" s="15"/>
      <c r="G507" s="17"/>
      <c r="H507" s="26"/>
      <c r="I507" s="7"/>
      <c r="J507" s="7"/>
      <c r="K507" s="7"/>
    </row>
    <row r="510" customFormat="false" ht="46.5" hidden="false" customHeight="true" outlineLevel="0" collapsed="false">
      <c r="A510" s="78" t="s">
        <v>1095</v>
      </c>
      <c r="B510" s="78"/>
      <c r="C510" s="78"/>
    </row>
    <row r="511" customFormat="false" ht="46.5" hidden="false" customHeight="false" outlineLevel="0" collapsed="false">
      <c r="A511" s="79"/>
      <c r="B511" s="80" t="s">
        <v>1096</v>
      </c>
      <c r="C511" s="81" t="n">
        <f aca="false">D532</f>
        <v>50</v>
      </c>
    </row>
    <row r="512" customFormat="false" ht="26.25" hidden="false" customHeight="true" outlineLevel="0" collapsed="false">
      <c r="A512" s="82"/>
      <c r="B512" s="83" t="s">
        <v>1097</v>
      </c>
      <c r="C512" s="83"/>
    </row>
    <row r="513" customFormat="false" ht="21" hidden="false" customHeight="false" outlineLevel="0" collapsed="false">
      <c r="A513" s="84" t="s">
        <v>1098</v>
      </c>
      <c r="B513" s="85" t="s">
        <v>1099</v>
      </c>
      <c r="C513" s="86" t="n">
        <f aca="false">D524</f>
        <v>50</v>
      </c>
    </row>
    <row r="514" customFormat="false" ht="21" hidden="false" customHeight="false" outlineLevel="0" collapsed="false">
      <c r="A514" s="84" t="s">
        <v>1100</v>
      </c>
      <c r="B514" s="85" t="s">
        <v>1101</v>
      </c>
      <c r="C514" s="86" t="n">
        <f aca="false">D525</f>
        <v>50</v>
      </c>
    </row>
    <row r="515" customFormat="false" ht="21" hidden="false" customHeight="false" outlineLevel="0" collapsed="false">
      <c r="A515" s="84" t="s">
        <v>1102</v>
      </c>
      <c r="B515" s="85" t="s">
        <v>1103</v>
      </c>
      <c r="C515" s="86" t="n">
        <f aca="false">D526</f>
        <v>50</v>
      </c>
    </row>
    <row r="516" customFormat="false" ht="21" hidden="false" customHeight="false" outlineLevel="0" collapsed="false">
      <c r="A516" s="84" t="s">
        <v>1104</v>
      </c>
      <c r="B516" s="85" t="s">
        <v>1105</v>
      </c>
      <c r="C516" s="86" t="n">
        <f aca="false">D527</f>
        <v>50</v>
      </c>
    </row>
    <row r="517" customFormat="false" ht="21" hidden="false" customHeight="false" outlineLevel="0" collapsed="false">
      <c r="A517" s="84" t="s">
        <v>1106</v>
      </c>
      <c r="B517" s="85" t="s">
        <v>1107</v>
      </c>
      <c r="C517" s="86" t="n">
        <f aca="false">D528</f>
        <v>50</v>
      </c>
    </row>
    <row r="518" customFormat="false" ht="21" hidden="false" customHeight="false" outlineLevel="0" collapsed="false">
      <c r="A518" s="84" t="s">
        <v>1108</v>
      </c>
      <c r="B518" s="85" t="s">
        <v>1109</v>
      </c>
      <c r="C518" s="86" t="n">
        <f aca="false">D529</f>
        <v>50</v>
      </c>
    </row>
    <row r="519" customFormat="false" ht="21" hidden="false" customHeight="false" outlineLevel="0" collapsed="false">
      <c r="A519" s="84" t="s">
        <v>1110</v>
      </c>
      <c r="B519" s="85" t="s">
        <v>1111</v>
      </c>
      <c r="C519" s="86" t="n">
        <f aca="false">D530</f>
        <v>50</v>
      </c>
    </row>
    <row r="520" customFormat="false" ht="21" hidden="false" customHeight="false" outlineLevel="0" collapsed="false">
      <c r="A520" s="87" t="s">
        <v>1112</v>
      </c>
      <c r="B520" s="88" t="s">
        <v>1113</v>
      </c>
      <c r="C520" s="89" t="n">
        <f aca="false">D531</f>
        <v>50</v>
      </c>
    </row>
    <row r="521" customFormat="false" ht="15" hidden="false" customHeight="false" outlineLevel="0" collapsed="false">
      <c r="A521" s="90"/>
      <c r="B521" s="91"/>
      <c r="C521" s="91"/>
      <c r="D521" s="92"/>
    </row>
    <row r="522" customFormat="false" ht="15" hidden="false" customHeight="false" outlineLevel="0" collapsed="false">
      <c r="A522" s="93"/>
      <c r="B522" s="94"/>
      <c r="C522" s="94"/>
      <c r="D522" s="92"/>
      <c r="E522" s="90"/>
    </row>
    <row r="523" customFormat="false" ht="15" hidden="false" customHeight="false" outlineLevel="0" collapsed="false">
      <c r="A523" s="95"/>
      <c r="B523" s="95" t="s">
        <v>1114</v>
      </c>
      <c r="C523" s="95" t="s">
        <v>1115</v>
      </c>
      <c r="D523" s="96" t="s">
        <v>1116</v>
      </c>
      <c r="E523" s="90"/>
    </row>
    <row r="524" customFormat="false" ht="15" hidden="false" customHeight="false" outlineLevel="0" collapsed="false">
      <c r="A524" s="95" t="s">
        <v>1098</v>
      </c>
      <c r="B524" s="95" t="n">
        <f aca="false">H4</f>
        <v>26</v>
      </c>
      <c r="C524" s="95" t="n">
        <f aca="false">I4</f>
        <v>52</v>
      </c>
      <c r="D524" s="96" t="n">
        <f aca="false">B524*100/C524</f>
        <v>50</v>
      </c>
      <c r="E524" s="90"/>
    </row>
    <row r="525" customFormat="false" ht="15" hidden="false" customHeight="false" outlineLevel="0" collapsed="false">
      <c r="A525" s="95" t="s">
        <v>1100</v>
      </c>
      <c r="B525" s="95" t="n">
        <f aca="false">H56</f>
        <v>18</v>
      </c>
      <c r="C525" s="95" t="n">
        <f aca="false">I56</f>
        <v>36</v>
      </c>
      <c r="D525" s="96" t="n">
        <f aca="false">B525*100/C525</f>
        <v>50</v>
      </c>
      <c r="E525" s="90"/>
    </row>
    <row r="526" customFormat="false" ht="15" hidden="false" customHeight="false" outlineLevel="0" collapsed="false">
      <c r="A526" s="95" t="s">
        <v>1102</v>
      </c>
      <c r="B526" s="95" t="n">
        <f aca="false">H90</f>
        <v>37</v>
      </c>
      <c r="C526" s="95" t="n">
        <f aca="false">I90</f>
        <v>74</v>
      </c>
      <c r="D526" s="96" t="n">
        <f aca="false">B526*100/C526</f>
        <v>50</v>
      </c>
      <c r="E526" s="90"/>
    </row>
    <row r="527" customFormat="false" ht="15" hidden="false" customHeight="false" outlineLevel="0" collapsed="false">
      <c r="A527" s="95" t="s">
        <v>1104</v>
      </c>
      <c r="B527" s="95" t="n">
        <f aca="false">H139</f>
        <v>10</v>
      </c>
      <c r="C527" s="95" t="n">
        <f aca="false">I139</f>
        <v>20</v>
      </c>
      <c r="D527" s="96" t="n">
        <f aca="false">B527*100/C527</f>
        <v>50</v>
      </c>
      <c r="E527" s="90"/>
    </row>
    <row r="528" s="98" customFormat="true" ht="15" hidden="false" customHeight="false" outlineLevel="0" collapsed="false">
      <c r="A528" s="95" t="s">
        <v>1106</v>
      </c>
      <c r="B528" s="95" t="n">
        <f aca="false">H202</f>
        <v>146</v>
      </c>
      <c r="C528" s="95" t="n">
        <f aca="false">I202</f>
        <v>292</v>
      </c>
      <c r="D528" s="96" t="n">
        <f aca="false">B528*100/C528</f>
        <v>50</v>
      </c>
      <c r="E528" s="90"/>
      <c r="F528" s="1"/>
      <c r="G528" s="0"/>
      <c r="H528" s="97"/>
      <c r="I528" s="97"/>
    </row>
    <row r="529" customFormat="false" ht="15" hidden="false" customHeight="false" outlineLevel="0" collapsed="false">
      <c r="A529" s="95" t="s">
        <v>1108</v>
      </c>
      <c r="B529" s="95" t="n">
        <f aca="false">H404</f>
        <v>28</v>
      </c>
      <c r="C529" s="95" t="n">
        <f aca="false">I404</f>
        <v>56</v>
      </c>
      <c r="D529" s="96" t="n">
        <f aca="false">B529*100/C529</f>
        <v>50</v>
      </c>
      <c r="E529" s="90"/>
      <c r="G529" s="0" t="n">
        <v>0</v>
      </c>
    </row>
    <row r="530" s="98" customFormat="true" ht="15" hidden="false" customHeight="false" outlineLevel="0" collapsed="false">
      <c r="A530" s="95" t="s">
        <v>1110</v>
      </c>
      <c r="B530" s="95" t="n">
        <f aca="false">H444</f>
        <v>7</v>
      </c>
      <c r="C530" s="95" t="n">
        <f aca="false">I444</f>
        <v>14</v>
      </c>
      <c r="D530" s="96" t="n">
        <f aca="false">B530*100/C530</f>
        <v>50</v>
      </c>
      <c r="E530" s="90"/>
      <c r="F530" s="1"/>
      <c r="G530" s="0" t="n">
        <v>1</v>
      </c>
      <c r="H530" s="97"/>
      <c r="I530" s="97"/>
    </row>
    <row r="531" customFormat="false" ht="15" hidden="false" customHeight="false" outlineLevel="0" collapsed="false">
      <c r="A531" s="95" t="s">
        <v>1112</v>
      </c>
      <c r="B531" s="95" t="n">
        <f aca="false">H469</f>
        <v>27</v>
      </c>
      <c r="C531" s="95" t="n">
        <f aca="false">I469</f>
        <v>54</v>
      </c>
      <c r="D531" s="96" t="n">
        <f aca="false">B531*100/C531</f>
        <v>50</v>
      </c>
      <c r="E531" s="90"/>
      <c r="G531" s="0" t="n">
        <v>2</v>
      </c>
    </row>
    <row r="532" customFormat="false" ht="15" hidden="false" customHeight="false" outlineLevel="0" collapsed="false">
      <c r="A532" s="95" t="s">
        <v>1117</v>
      </c>
      <c r="B532" s="95" t="n">
        <f aca="false">SUM(B524:B531)</f>
        <v>299</v>
      </c>
      <c r="C532" s="95" t="n">
        <f aca="false">SUM(C524:C531)</f>
        <v>598</v>
      </c>
      <c r="D532" s="99" t="n">
        <f aca="false">B532*100/C532</f>
        <v>50</v>
      </c>
      <c r="E532" s="90"/>
    </row>
  </sheetData>
  <autoFilter ref="A3:G507"/>
  <mergeCells count="64">
    <mergeCell ref="A1:G1"/>
    <mergeCell ref="A2:G2"/>
    <mergeCell ref="B4:G4"/>
    <mergeCell ref="B5:G5"/>
    <mergeCell ref="B16:G16"/>
    <mergeCell ref="B32:G32"/>
    <mergeCell ref="B40:G40"/>
    <mergeCell ref="B56:G56"/>
    <mergeCell ref="B57:G57"/>
    <mergeCell ref="B70:G70"/>
    <mergeCell ref="B77:G77"/>
    <mergeCell ref="B84:G84"/>
    <mergeCell ref="B90:G90"/>
    <mergeCell ref="B91:G91"/>
    <mergeCell ref="B106:G106"/>
    <mergeCell ref="B111:G111"/>
    <mergeCell ref="B120:G120"/>
    <mergeCell ref="B127:G127"/>
    <mergeCell ref="B139:G139"/>
    <mergeCell ref="B140:G140"/>
    <mergeCell ref="B156:G156"/>
    <mergeCell ref="B163:G163"/>
    <mergeCell ref="B168:G168"/>
    <mergeCell ref="B172:G172"/>
    <mergeCell ref="B177:G177"/>
    <mergeCell ref="B181:G181"/>
    <mergeCell ref="B185:G185"/>
    <mergeCell ref="B202:G202"/>
    <mergeCell ref="B203:G203"/>
    <mergeCell ref="B210:G210"/>
    <mergeCell ref="B216:G216"/>
    <mergeCell ref="B221:G221"/>
    <mergeCell ref="B235:G235"/>
    <mergeCell ref="B242:G242"/>
    <mergeCell ref="B247:G247"/>
    <mergeCell ref="B265:G265"/>
    <mergeCell ref="B271:G271"/>
    <mergeCell ref="B272:G272"/>
    <mergeCell ref="B317:G317"/>
    <mergeCell ref="B321:G321"/>
    <mergeCell ref="B325:G325"/>
    <mergeCell ref="B355:G355"/>
    <mergeCell ref="B372:G372"/>
    <mergeCell ref="B388:G388"/>
    <mergeCell ref="B389:G389"/>
    <mergeCell ref="B404:G404"/>
    <mergeCell ref="B405:G405"/>
    <mergeCell ref="B408:G408"/>
    <mergeCell ref="B417:G417"/>
    <mergeCell ref="B421:G421"/>
    <mergeCell ref="B427:G427"/>
    <mergeCell ref="B431:G431"/>
    <mergeCell ref="B444:G444"/>
    <mergeCell ref="B445:G445"/>
    <mergeCell ref="B450:G450"/>
    <mergeCell ref="B454:G454"/>
    <mergeCell ref="B463:G463"/>
    <mergeCell ref="B469:G469"/>
    <mergeCell ref="B470:G470"/>
    <mergeCell ref="B482:G482"/>
    <mergeCell ref="B492:G492"/>
    <mergeCell ref="B501:G501"/>
    <mergeCell ref="A510:C510"/>
    <mergeCell ref="B512:C512"/>
  </mergeCells>
  <dataValidations count="1">
    <dataValidation allowBlank="true" error="Please put only 0, 1 or 2" operator="between" showDropDown="false" showErrorMessage="true" showInputMessage="true" sqref="D1:D532" type="list">
      <formula1>$G$529:$G$531</formula1>
      <formula2>0</formula2>
    </dataValidation>
  </dataValidations>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64"/>
  <sheetViews>
    <sheetView windowProtection="false" showFormulas="false" showGridLines="true" showRowColHeaders="true" showZeros="true" rightToLeft="false" tabSelected="false" showOutlineSymbols="true" defaultGridColor="true" view="pageBreakPreview" topLeftCell="A13" colorId="64" zoomScale="90" zoomScaleNormal="100" zoomScalePageLayoutView="90" workbookViewId="0">
      <selection pane="topLeft" activeCell="B47" activeCellId="0" sqref="B47"/>
    </sheetView>
  </sheetViews>
  <sheetFormatPr defaultRowHeight="15"/>
  <cols>
    <col collapsed="false" hidden="false" max="1" min="1" style="0" width="15.4336734693878"/>
    <col collapsed="false" hidden="false" max="2" min="2" style="1" width="34.8724489795918"/>
    <col collapsed="false" hidden="false" max="3" min="3" style="1" width="33.1071428571429"/>
    <col collapsed="false" hidden="false" max="4" min="4" style="2" width="10.9540816326531"/>
    <col collapsed="false" hidden="false" max="5" min="5" style="0" width="12.7244897959184"/>
    <col collapsed="false" hidden="false" max="6" min="6" style="0" width="27.2142857142857"/>
    <col collapsed="false" hidden="false" max="7" min="7" style="7" width="22.8571428571429"/>
    <col collapsed="false" hidden="false" max="8" min="8" style="6" width="11.5459183673469"/>
    <col collapsed="false" hidden="false" max="9" min="9" style="3" width="8.48469387755102"/>
    <col collapsed="false" hidden="false" max="1025" min="10" style="0" width="8.48469387755102"/>
  </cols>
  <sheetData>
    <row r="1" customFormat="false" ht="18.75" hidden="false" customHeight="true" outlineLevel="0" collapsed="false">
      <c r="A1" s="100" t="s">
        <v>0</v>
      </c>
      <c r="B1" s="100"/>
      <c r="C1" s="100"/>
      <c r="D1" s="100"/>
      <c r="E1" s="100"/>
      <c r="F1" s="100"/>
      <c r="G1" s="100"/>
      <c r="H1" s="5"/>
    </row>
    <row r="2" customFormat="false" ht="18.75" hidden="false" customHeight="true" outlineLevel="0" collapsed="false">
      <c r="A2" s="100" t="s">
        <v>1118</v>
      </c>
      <c r="B2" s="100"/>
      <c r="C2" s="100"/>
      <c r="D2" s="100"/>
      <c r="E2" s="100"/>
      <c r="F2" s="100"/>
      <c r="G2" s="100"/>
      <c r="H2" s="5"/>
    </row>
    <row r="3" customFormat="false" ht="30" hidden="false" customHeight="false" outlineLevel="0" collapsed="false">
      <c r="A3" s="8" t="s">
        <v>2</v>
      </c>
      <c r="B3" s="8" t="s">
        <v>3</v>
      </c>
      <c r="C3" s="9" t="s">
        <v>4</v>
      </c>
      <c r="D3" s="9" t="s">
        <v>5</v>
      </c>
      <c r="E3" s="101" t="s">
        <v>1119</v>
      </c>
      <c r="F3" s="9" t="s">
        <v>7</v>
      </c>
      <c r="G3" s="10" t="s">
        <v>8</v>
      </c>
      <c r="H3" s="5"/>
    </row>
    <row r="4" customFormat="false" ht="18.75" hidden="false" customHeight="true" outlineLevel="0" collapsed="false">
      <c r="A4" s="102"/>
      <c r="B4" s="103" t="s">
        <v>9</v>
      </c>
      <c r="C4" s="103"/>
      <c r="D4" s="103"/>
      <c r="E4" s="103"/>
      <c r="F4" s="103"/>
      <c r="G4" s="103"/>
      <c r="H4" s="5" t="n">
        <f aca="false">H5+H11+H23</f>
        <v>10</v>
      </c>
      <c r="I4" s="3" t="n">
        <f aca="false">I5+I11+I23</f>
        <v>20</v>
      </c>
    </row>
    <row r="5" customFormat="false" ht="15.75" hidden="false" customHeight="true" outlineLevel="0" collapsed="false">
      <c r="A5" s="102" t="s">
        <v>10</v>
      </c>
      <c r="B5" s="104" t="s">
        <v>11</v>
      </c>
      <c r="C5" s="104"/>
      <c r="D5" s="104"/>
      <c r="E5" s="104"/>
      <c r="F5" s="104"/>
      <c r="G5" s="104"/>
      <c r="H5" s="5" t="n">
        <f aca="false">SUM(D9)</f>
        <v>1</v>
      </c>
      <c r="I5" s="3" t="n">
        <f aca="false">COUNT(D9)*2</f>
        <v>2</v>
      </c>
    </row>
    <row r="6" customFormat="false" ht="31.5" hidden="true" customHeight="false" outlineLevel="0" collapsed="false">
      <c r="A6" s="105" t="s">
        <v>12</v>
      </c>
      <c r="B6" s="14" t="s">
        <v>13</v>
      </c>
      <c r="C6" s="15"/>
      <c r="D6" s="25"/>
      <c r="E6" s="17"/>
      <c r="F6" s="17"/>
      <c r="G6" s="17"/>
      <c r="H6" s="26"/>
    </row>
    <row r="7" customFormat="false" ht="31.5" hidden="true" customHeight="false" outlineLevel="0" collapsed="false">
      <c r="A7" s="105" t="s">
        <v>17</v>
      </c>
      <c r="B7" s="14" t="s">
        <v>18</v>
      </c>
      <c r="C7" s="15"/>
      <c r="D7" s="25"/>
      <c r="E7" s="17"/>
      <c r="F7" s="17"/>
      <c r="G7" s="17"/>
      <c r="H7" s="26"/>
    </row>
    <row r="8" customFormat="false" ht="15.75" hidden="true" customHeight="false" outlineLevel="0" collapsed="false">
      <c r="A8" s="105" t="s">
        <v>29</v>
      </c>
      <c r="B8" s="14" t="s">
        <v>30</v>
      </c>
      <c r="C8" s="15"/>
      <c r="D8" s="25"/>
      <c r="E8" s="17"/>
      <c r="F8" s="17"/>
      <c r="G8" s="17"/>
      <c r="H8" s="26"/>
    </row>
    <row r="9" customFormat="false" ht="31.5" hidden="false" customHeight="false" outlineLevel="0" collapsed="false">
      <c r="A9" s="102" t="s">
        <v>33</v>
      </c>
      <c r="B9" s="14" t="s">
        <v>34</v>
      </c>
      <c r="C9" s="21" t="s">
        <v>1120</v>
      </c>
      <c r="D9" s="16" t="n">
        <v>1</v>
      </c>
      <c r="E9" s="17" t="s">
        <v>15</v>
      </c>
      <c r="F9" s="17"/>
      <c r="G9" s="17"/>
      <c r="H9" s="5"/>
    </row>
    <row r="10" customFormat="false" ht="63" hidden="true" customHeight="false" outlineLevel="0" collapsed="false">
      <c r="A10" s="105" t="s">
        <v>39</v>
      </c>
      <c r="B10" s="22" t="s">
        <v>40</v>
      </c>
      <c r="D10" s="25"/>
      <c r="E10" s="17"/>
      <c r="F10" s="17"/>
      <c r="G10" s="17"/>
      <c r="H10" s="26"/>
    </row>
    <row r="11" customFormat="false" ht="15.75" hidden="false" customHeight="true" outlineLevel="0" collapsed="false">
      <c r="A11" s="102" t="s">
        <v>42</v>
      </c>
      <c r="B11" s="104" t="s">
        <v>43</v>
      </c>
      <c r="C11" s="104"/>
      <c r="D11" s="104"/>
      <c r="E11" s="104"/>
      <c r="F11" s="104"/>
      <c r="G11" s="104"/>
      <c r="H11" s="5" t="n">
        <f aca="false">SUM(D13:D20)</f>
        <v>8</v>
      </c>
      <c r="I11" s="3" t="n">
        <f aca="false">COUNT(D13:D20)*2</f>
        <v>16</v>
      </c>
    </row>
    <row r="12" customFormat="false" ht="31.5" hidden="true" customHeight="false" outlineLevel="0" collapsed="false">
      <c r="A12" s="105" t="s">
        <v>44</v>
      </c>
      <c r="B12" s="14" t="s">
        <v>45</v>
      </c>
      <c r="C12" s="15"/>
      <c r="D12" s="25"/>
      <c r="E12" s="17"/>
      <c r="F12" s="17"/>
      <c r="G12" s="17"/>
      <c r="H12" s="26"/>
    </row>
    <row r="13" customFormat="false" ht="31.5" hidden="false" customHeight="false" outlineLevel="0" collapsed="false">
      <c r="A13" s="102" t="s">
        <v>54</v>
      </c>
      <c r="B13" s="14" t="s">
        <v>55</v>
      </c>
      <c r="C13" s="15" t="s">
        <v>1121</v>
      </c>
      <c r="D13" s="16" t="n">
        <v>1</v>
      </c>
      <c r="E13" s="17" t="s">
        <v>15</v>
      </c>
      <c r="F13" s="17"/>
      <c r="G13" s="17"/>
      <c r="H13" s="5"/>
    </row>
    <row r="14" customFormat="false" ht="15.75" hidden="false" customHeight="false" outlineLevel="0" collapsed="false">
      <c r="A14" s="102"/>
      <c r="B14" s="14"/>
      <c r="C14" s="15" t="s">
        <v>1122</v>
      </c>
      <c r="D14" s="16" t="n">
        <v>1</v>
      </c>
      <c r="E14" s="17" t="s">
        <v>15</v>
      </c>
      <c r="F14" s="15" t="s">
        <v>1123</v>
      </c>
      <c r="G14" s="17"/>
      <c r="H14" s="5"/>
    </row>
    <row r="15" customFormat="false" ht="30" hidden="false" customHeight="false" outlineLevel="0" collapsed="false">
      <c r="A15" s="102"/>
      <c r="B15" s="14"/>
      <c r="C15" s="15" t="s">
        <v>1124</v>
      </c>
      <c r="D15" s="16" t="n">
        <v>1</v>
      </c>
      <c r="E15" s="17" t="s">
        <v>15</v>
      </c>
      <c r="F15" s="17"/>
      <c r="G15" s="17"/>
      <c r="H15" s="5"/>
    </row>
    <row r="16" customFormat="false" ht="30" hidden="false" customHeight="false" outlineLevel="0" collapsed="false">
      <c r="A16" s="102"/>
      <c r="B16" s="14"/>
      <c r="C16" s="15" t="s">
        <v>1125</v>
      </c>
      <c r="D16" s="16" t="n">
        <v>1</v>
      </c>
      <c r="E16" s="17" t="s">
        <v>15</v>
      </c>
      <c r="F16" s="17"/>
      <c r="G16" s="17"/>
      <c r="H16" s="5"/>
    </row>
    <row r="17" customFormat="false" ht="30" hidden="false" customHeight="false" outlineLevel="0" collapsed="false">
      <c r="A17" s="102"/>
      <c r="B17" s="14"/>
      <c r="C17" s="15" t="s">
        <v>1126</v>
      </c>
      <c r="D17" s="16" t="n">
        <v>1</v>
      </c>
      <c r="E17" s="17" t="s">
        <v>15</v>
      </c>
      <c r="F17" s="17"/>
      <c r="G17" s="17"/>
      <c r="H17" s="5"/>
    </row>
    <row r="18" customFormat="false" ht="15.75" hidden="false" customHeight="false" outlineLevel="0" collapsed="false">
      <c r="A18" s="102"/>
      <c r="B18" s="14"/>
      <c r="C18" s="15" t="s">
        <v>1127</v>
      </c>
      <c r="D18" s="16" t="n">
        <v>1</v>
      </c>
      <c r="E18" s="17" t="s">
        <v>15</v>
      </c>
      <c r="F18" s="17"/>
      <c r="G18" s="17"/>
      <c r="H18" s="5"/>
    </row>
    <row r="19" customFormat="false" ht="31.5" hidden="false" customHeight="false" outlineLevel="0" collapsed="false">
      <c r="A19" s="102" t="s">
        <v>63</v>
      </c>
      <c r="B19" s="14" t="s">
        <v>1128</v>
      </c>
      <c r="C19" s="15" t="s">
        <v>1129</v>
      </c>
      <c r="D19" s="16" t="n">
        <v>1</v>
      </c>
      <c r="E19" s="17" t="s">
        <v>15</v>
      </c>
      <c r="F19" s="17"/>
      <c r="G19" s="17"/>
      <c r="H19" s="5"/>
    </row>
    <row r="20" customFormat="false" ht="15.75" hidden="false" customHeight="false" outlineLevel="0" collapsed="false">
      <c r="A20" s="102"/>
      <c r="B20" s="14"/>
      <c r="C20" s="15" t="s">
        <v>1130</v>
      </c>
      <c r="D20" s="16" t="n">
        <v>1</v>
      </c>
      <c r="E20" s="17" t="s">
        <v>15</v>
      </c>
      <c r="F20" s="17"/>
      <c r="G20" s="17"/>
      <c r="H20" s="5"/>
    </row>
    <row r="21" customFormat="false" ht="31.5" hidden="true" customHeight="false" outlineLevel="0" collapsed="false">
      <c r="A21" s="105" t="s">
        <v>66</v>
      </c>
      <c r="B21" s="14" t="s">
        <v>67</v>
      </c>
      <c r="C21" s="15"/>
      <c r="D21" s="25"/>
      <c r="E21" s="17"/>
      <c r="F21" s="17"/>
      <c r="G21" s="17"/>
      <c r="H21" s="26"/>
    </row>
    <row r="22" customFormat="false" ht="31.5" hidden="true" customHeight="false" outlineLevel="0" collapsed="false">
      <c r="A22" s="105" t="s">
        <v>74</v>
      </c>
      <c r="B22" s="14" t="s">
        <v>75</v>
      </c>
      <c r="C22" s="15"/>
      <c r="D22" s="25"/>
      <c r="E22" s="17"/>
      <c r="F22" s="17"/>
      <c r="G22" s="17"/>
      <c r="H22" s="26"/>
    </row>
    <row r="23" customFormat="false" ht="15.75" hidden="false" customHeight="true" outlineLevel="0" collapsed="false">
      <c r="A23" s="102" t="s">
        <v>78</v>
      </c>
      <c r="B23" s="104" t="s">
        <v>79</v>
      </c>
      <c r="C23" s="104"/>
      <c r="D23" s="104"/>
      <c r="E23" s="104"/>
      <c r="F23" s="104"/>
      <c r="G23" s="104"/>
      <c r="H23" s="5" t="n">
        <f aca="false">SUM(D24)</f>
        <v>1</v>
      </c>
      <c r="I23" s="3" t="n">
        <f aca="false">COUNT(D24)*2</f>
        <v>2</v>
      </c>
    </row>
    <row r="24" customFormat="false" ht="31.5" hidden="false" customHeight="false" outlineLevel="0" collapsed="false">
      <c r="A24" s="102" t="s">
        <v>80</v>
      </c>
      <c r="B24" s="14" t="s">
        <v>81</v>
      </c>
      <c r="C24" s="15" t="s">
        <v>1131</v>
      </c>
      <c r="D24" s="16" t="n">
        <v>1</v>
      </c>
      <c r="E24" s="17" t="s">
        <v>15</v>
      </c>
      <c r="F24" s="17"/>
      <c r="G24" s="17"/>
      <c r="H24" s="5"/>
    </row>
    <row r="25" customFormat="false" ht="31.5" hidden="true" customHeight="false" outlineLevel="0" collapsed="false">
      <c r="A25" s="105" t="s">
        <v>82</v>
      </c>
      <c r="B25" s="14" t="s">
        <v>83</v>
      </c>
      <c r="C25" s="15"/>
      <c r="D25" s="25"/>
      <c r="E25" s="17"/>
      <c r="F25" s="17"/>
      <c r="G25" s="17"/>
      <c r="H25" s="26"/>
    </row>
    <row r="26" customFormat="false" ht="31.5" hidden="true" customHeight="false" outlineLevel="0" collapsed="false">
      <c r="A26" s="105" t="s">
        <v>84</v>
      </c>
      <c r="B26" s="14" t="s">
        <v>85</v>
      </c>
      <c r="C26" s="15"/>
      <c r="D26" s="25"/>
      <c r="E26" s="17"/>
      <c r="F26" s="17"/>
      <c r="G26" s="17"/>
      <c r="H26" s="26"/>
    </row>
    <row r="27" customFormat="false" ht="31.5" hidden="true" customHeight="false" outlineLevel="0" collapsed="false">
      <c r="A27" s="105" t="s">
        <v>88</v>
      </c>
      <c r="B27" s="14" t="s">
        <v>1132</v>
      </c>
      <c r="C27" s="15"/>
      <c r="D27" s="25"/>
      <c r="E27" s="17"/>
      <c r="F27" s="17"/>
      <c r="G27" s="17"/>
      <c r="H27" s="26"/>
    </row>
    <row r="28" customFormat="false" ht="15.75" hidden="true" customHeight="false" outlineLevel="0" collapsed="false">
      <c r="A28" s="106" t="s">
        <v>92</v>
      </c>
      <c r="B28" s="107" t="s">
        <v>93</v>
      </c>
      <c r="C28" s="34"/>
      <c r="D28" s="31"/>
      <c r="E28" s="64"/>
      <c r="F28" s="64"/>
      <c r="G28" s="64"/>
      <c r="H28" s="26"/>
    </row>
    <row r="29" s="20" customFormat="true" ht="31.5" hidden="true" customHeight="false" outlineLevel="0" collapsed="false">
      <c r="A29" s="106" t="s">
        <v>94</v>
      </c>
      <c r="B29" s="14" t="s">
        <v>95</v>
      </c>
      <c r="C29" s="15"/>
      <c r="D29" s="25"/>
      <c r="E29" s="17"/>
      <c r="F29" s="17"/>
      <c r="G29" s="17"/>
      <c r="H29" s="17"/>
    </row>
    <row r="30" s="20" customFormat="true" ht="15.75" hidden="true" customHeight="false" outlineLevel="0" collapsed="false">
      <c r="A30" s="106" t="s">
        <v>96</v>
      </c>
      <c r="B30" s="14" t="s">
        <v>97</v>
      </c>
      <c r="C30" s="15"/>
      <c r="D30" s="25"/>
      <c r="E30" s="17"/>
      <c r="F30" s="17"/>
      <c r="G30" s="17"/>
      <c r="H30" s="17"/>
    </row>
    <row r="31" customFormat="false" ht="15.75" hidden="true" customHeight="true" outlineLevel="0" collapsed="false">
      <c r="A31" s="108" t="s">
        <v>98</v>
      </c>
      <c r="B31" s="109" t="s">
        <v>99</v>
      </c>
      <c r="C31" s="109"/>
      <c r="D31" s="109"/>
      <c r="E31" s="109"/>
      <c r="F31" s="109"/>
      <c r="G31" s="109"/>
      <c r="H31" s="26"/>
    </row>
    <row r="32" customFormat="false" ht="47.25" hidden="true" customHeight="false" outlineLevel="0" collapsed="false">
      <c r="A32" s="105" t="s">
        <v>100</v>
      </c>
      <c r="B32" s="29" t="s">
        <v>101</v>
      </c>
      <c r="C32" s="15"/>
      <c r="D32" s="25"/>
      <c r="E32" s="17"/>
      <c r="F32" s="17"/>
      <c r="G32" s="17"/>
      <c r="H32" s="26"/>
    </row>
    <row r="33" customFormat="false" ht="47.25" hidden="true" customHeight="false" outlineLevel="0" collapsed="false">
      <c r="A33" s="105" t="s">
        <v>102</v>
      </c>
      <c r="B33" s="29" t="s">
        <v>103</v>
      </c>
      <c r="C33" s="15"/>
      <c r="D33" s="25"/>
      <c r="E33" s="17"/>
      <c r="F33" s="17"/>
      <c r="G33" s="17"/>
      <c r="H33" s="26"/>
    </row>
    <row r="34" customFormat="false" ht="47.25" hidden="true" customHeight="false" outlineLevel="0" collapsed="false">
      <c r="A34" s="105" t="s">
        <v>104</v>
      </c>
      <c r="B34" s="29" t="s">
        <v>105</v>
      </c>
      <c r="C34" s="15"/>
      <c r="D34" s="25"/>
      <c r="E34" s="17"/>
      <c r="F34" s="17"/>
      <c r="G34" s="17"/>
      <c r="H34" s="26"/>
    </row>
    <row r="35" customFormat="false" ht="47.25" hidden="true" customHeight="false" outlineLevel="0" collapsed="false">
      <c r="A35" s="105" t="s">
        <v>106</v>
      </c>
      <c r="B35" s="29" t="s">
        <v>107</v>
      </c>
      <c r="C35" s="15"/>
      <c r="D35" s="25"/>
      <c r="E35" s="17"/>
      <c r="F35" s="17"/>
      <c r="G35" s="17"/>
      <c r="H35" s="26"/>
    </row>
    <row r="36" customFormat="false" ht="47.25" hidden="true" customHeight="false" outlineLevel="0" collapsed="false">
      <c r="A36" s="105" t="s">
        <v>108</v>
      </c>
      <c r="B36" s="29" t="s">
        <v>109</v>
      </c>
      <c r="C36" s="15"/>
      <c r="D36" s="25"/>
      <c r="E36" s="17"/>
      <c r="F36" s="17"/>
      <c r="G36" s="17"/>
      <c r="H36" s="26"/>
    </row>
    <row r="37" customFormat="false" ht="47.25" hidden="true" customHeight="false" outlineLevel="0" collapsed="false">
      <c r="A37" s="105" t="s">
        <v>110</v>
      </c>
      <c r="B37" s="29" t="s">
        <v>111</v>
      </c>
      <c r="C37" s="15"/>
      <c r="D37" s="25"/>
      <c r="E37" s="17"/>
      <c r="F37" s="17"/>
      <c r="G37" s="17"/>
      <c r="H37" s="26"/>
    </row>
    <row r="38" customFormat="false" ht="47.25" hidden="true" customHeight="false" outlineLevel="0" collapsed="false">
      <c r="A38" s="105" t="s">
        <v>112</v>
      </c>
      <c r="B38" s="29" t="s">
        <v>113</v>
      </c>
      <c r="C38" s="15"/>
      <c r="D38" s="25"/>
      <c r="E38" s="17"/>
      <c r="F38" s="17"/>
      <c r="G38" s="17"/>
      <c r="H38" s="26"/>
    </row>
    <row r="39" customFormat="false" ht="78.75" hidden="true" customHeight="false" outlineLevel="0" collapsed="false">
      <c r="A39" s="105" t="s">
        <v>114</v>
      </c>
      <c r="B39" s="29" t="s">
        <v>115</v>
      </c>
      <c r="C39" s="15"/>
      <c r="D39" s="25"/>
      <c r="E39" s="17"/>
      <c r="F39" s="17"/>
      <c r="G39" s="17"/>
      <c r="H39" s="26"/>
    </row>
    <row r="40" customFormat="false" ht="47.25" hidden="true" customHeight="false" outlineLevel="0" collapsed="false">
      <c r="A40" s="105" t="s">
        <v>116</v>
      </c>
      <c r="B40" s="29" t="s">
        <v>117</v>
      </c>
      <c r="C40" s="15"/>
      <c r="D40" s="25"/>
      <c r="E40" s="17"/>
      <c r="F40" s="17"/>
      <c r="G40" s="17"/>
      <c r="H40" s="26"/>
    </row>
    <row r="41" customFormat="false" ht="47.25" hidden="true" customHeight="false" outlineLevel="0" collapsed="false">
      <c r="A41" s="105" t="s">
        <v>118</v>
      </c>
      <c r="B41" s="29" t="s">
        <v>1133</v>
      </c>
      <c r="C41" s="15"/>
      <c r="D41" s="25"/>
      <c r="E41" s="17"/>
      <c r="F41" s="17"/>
      <c r="G41" s="17"/>
      <c r="H41" s="26"/>
    </row>
    <row r="42" customFormat="false" ht="31.5" hidden="true" customHeight="false" outlineLevel="0" collapsed="false">
      <c r="A42" s="105" t="s">
        <v>120</v>
      </c>
      <c r="B42" s="29" t="s">
        <v>894</v>
      </c>
      <c r="C42" s="15"/>
      <c r="D42" s="25"/>
      <c r="E42" s="17"/>
      <c r="F42" s="17"/>
      <c r="G42" s="17"/>
      <c r="H42" s="26"/>
    </row>
    <row r="43" customFormat="false" ht="31.5" hidden="true" customHeight="false" outlineLevel="0" collapsed="false">
      <c r="A43" s="105" t="s">
        <v>122</v>
      </c>
      <c r="B43" s="29" t="s">
        <v>123</v>
      </c>
      <c r="C43" s="15"/>
      <c r="D43" s="25"/>
      <c r="E43" s="17"/>
      <c r="F43" s="17"/>
      <c r="G43" s="17"/>
      <c r="H43" s="26"/>
    </row>
    <row r="44" customFormat="false" ht="47.25" hidden="true" customHeight="false" outlineLevel="0" collapsed="false">
      <c r="A44" s="105" t="s">
        <v>124</v>
      </c>
      <c r="B44" s="29" t="s">
        <v>897</v>
      </c>
      <c r="C44" s="15"/>
      <c r="D44" s="25"/>
      <c r="E44" s="17"/>
      <c r="F44" s="17"/>
      <c r="G44" s="17"/>
      <c r="H44" s="26"/>
    </row>
    <row r="45" customFormat="false" ht="31.5" hidden="true" customHeight="false" outlineLevel="0" collapsed="false">
      <c r="A45" s="105" t="s">
        <v>126</v>
      </c>
      <c r="B45" s="29" t="s">
        <v>127</v>
      </c>
      <c r="C45" s="15"/>
      <c r="D45" s="25"/>
      <c r="E45" s="17"/>
      <c r="F45" s="17"/>
      <c r="G45" s="17"/>
      <c r="H45" s="26"/>
    </row>
    <row r="46" customFormat="false" ht="45" hidden="true" customHeight="false" outlineLevel="0" collapsed="false">
      <c r="A46" s="105" t="s">
        <v>128</v>
      </c>
      <c r="B46" s="21" t="s">
        <v>129</v>
      </c>
      <c r="C46" s="15"/>
      <c r="D46" s="25"/>
      <c r="E46" s="17"/>
      <c r="F46" s="17"/>
      <c r="G46" s="17"/>
      <c r="H46" s="26"/>
    </row>
    <row r="47" customFormat="false" ht="18.75" hidden="false" customHeight="true" outlineLevel="0" collapsed="false">
      <c r="A47" s="102"/>
      <c r="B47" s="103" t="s">
        <v>1134</v>
      </c>
      <c r="C47" s="103"/>
      <c r="D47" s="103"/>
      <c r="E47" s="103"/>
      <c r="F47" s="103"/>
      <c r="G47" s="103"/>
      <c r="H47" s="5" t="n">
        <f aca="false">H48+H57+H63+H68</f>
        <v>7</v>
      </c>
      <c r="I47" s="3" t="n">
        <f aca="false">I48+I57+I63+I68</f>
        <v>14</v>
      </c>
    </row>
    <row r="48" customFormat="false" ht="15.75" hidden="false" customHeight="true" outlineLevel="0" collapsed="false">
      <c r="A48" s="102" t="s">
        <v>131</v>
      </c>
      <c r="B48" s="104" t="s">
        <v>132</v>
      </c>
      <c r="C48" s="104"/>
      <c r="D48" s="104"/>
      <c r="E48" s="104"/>
      <c r="F48" s="104"/>
      <c r="G48" s="104"/>
      <c r="H48" s="5" t="n">
        <f aca="false">SUM(D50:D55)</f>
        <v>3</v>
      </c>
      <c r="I48" s="3" t="n">
        <f aca="false">COUNT(D50:D55)*2</f>
        <v>6</v>
      </c>
    </row>
    <row r="49" customFormat="false" ht="31.5" hidden="true" customHeight="false" outlineLevel="0" collapsed="false">
      <c r="A49" s="105" t="s">
        <v>133</v>
      </c>
      <c r="B49" s="30" t="s">
        <v>134</v>
      </c>
      <c r="C49" s="15"/>
      <c r="D49" s="25"/>
      <c r="E49" s="17"/>
      <c r="F49" s="17"/>
      <c r="G49" s="17"/>
      <c r="H49" s="26"/>
    </row>
    <row r="50" customFormat="false" ht="60" hidden="false" customHeight="false" outlineLevel="0" collapsed="false">
      <c r="A50" s="102" t="s">
        <v>135</v>
      </c>
      <c r="B50" s="30" t="s">
        <v>136</v>
      </c>
      <c r="C50" s="21" t="s">
        <v>1135</v>
      </c>
      <c r="D50" s="16" t="n">
        <v>1</v>
      </c>
      <c r="E50" s="17" t="s">
        <v>138</v>
      </c>
      <c r="F50" s="15" t="s">
        <v>1136</v>
      </c>
      <c r="G50" s="17"/>
      <c r="H50" s="5"/>
    </row>
    <row r="51" customFormat="false" ht="47.25" hidden="true" customHeight="false" outlineLevel="0" collapsed="false">
      <c r="A51" s="105" t="s">
        <v>144</v>
      </c>
      <c r="B51" s="30" t="s">
        <v>145</v>
      </c>
      <c r="C51" s="15"/>
      <c r="D51" s="25"/>
      <c r="E51" s="17"/>
      <c r="F51" s="17"/>
      <c r="G51" s="17"/>
      <c r="H51" s="26"/>
    </row>
    <row r="52" customFormat="false" ht="47.25" hidden="true" customHeight="false" outlineLevel="0" collapsed="false">
      <c r="A52" s="105" t="s">
        <v>146</v>
      </c>
      <c r="B52" s="30" t="s">
        <v>1137</v>
      </c>
      <c r="C52" s="44"/>
      <c r="D52" s="45"/>
      <c r="E52" s="45"/>
      <c r="G52" s="17"/>
      <c r="H52" s="26"/>
    </row>
    <row r="53" customFormat="false" ht="31.5" hidden="true" customHeight="false" outlineLevel="0" collapsed="false">
      <c r="A53" s="105" t="s">
        <v>151</v>
      </c>
      <c r="B53" s="30" t="s">
        <v>152</v>
      </c>
      <c r="C53" s="15"/>
      <c r="D53" s="25"/>
      <c r="E53" s="17"/>
      <c r="F53" s="17"/>
      <c r="G53" s="17"/>
      <c r="H53" s="26"/>
    </row>
    <row r="54" customFormat="false" ht="47.25" hidden="false" customHeight="false" outlineLevel="0" collapsed="false">
      <c r="A54" s="102" t="s">
        <v>153</v>
      </c>
      <c r="B54" s="14" t="s">
        <v>154</v>
      </c>
      <c r="C54" s="15" t="s">
        <v>1138</v>
      </c>
      <c r="D54" s="16" t="n">
        <v>1</v>
      </c>
      <c r="E54" s="17" t="s">
        <v>158</v>
      </c>
      <c r="F54" s="15" t="s">
        <v>1139</v>
      </c>
      <c r="G54" s="17"/>
      <c r="H54" s="5"/>
    </row>
    <row r="55" customFormat="false" ht="60" hidden="false" customHeight="false" outlineLevel="0" collapsed="false">
      <c r="A55" s="102" t="s">
        <v>155</v>
      </c>
      <c r="B55" s="14" t="s">
        <v>156</v>
      </c>
      <c r="C55" s="15" t="s">
        <v>1140</v>
      </c>
      <c r="D55" s="16" t="n">
        <v>1</v>
      </c>
      <c r="E55" s="17" t="s">
        <v>1141</v>
      </c>
      <c r="F55" s="15" t="s">
        <v>1142</v>
      </c>
      <c r="G55" s="17"/>
      <c r="H55" s="5"/>
    </row>
    <row r="56" customFormat="false" ht="47.25" hidden="true" customHeight="false" outlineLevel="0" collapsed="false">
      <c r="A56" s="105" t="s">
        <v>164</v>
      </c>
      <c r="B56" s="14" t="s">
        <v>165</v>
      </c>
      <c r="C56" s="15"/>
      <c r="D56" s="25"/>
      <c r="E56" s="17"/>
      <c r="F56" s="17"/>
      <c r="G56" s="17"/>
      <c r="H56" s="26"/>
    </row>
    <row r="57" customFormat="false" ht="15.75" hidden="false" customHeight="true" outlineLevel="0" collapsed="false">
      <c r="A57" s="102" t="s">
        <v>166</v>
      </c>
      <c r="B57" s="104" t="s">
        <v>167</v>
      </c>
      <c r="C57" s="104"/>
      <c r="D57" s="104"/>
      <c r="E57" s="104"/>
      <c r="F57" s="104"/>
      <c r="G57" s="104"/>
      <c r="H57" s="5" t="n">
        <f aca="false">SUM(D58:D59)</f>
        <v>2</v>
      </c>
      <c r="I57" s="3" t="n">
        <f aca="false">COUNT(D58:D59)*2</f>
        <v>4</v>
      </c>
    </row>
    <row r="58" customFormat="false" ht="45" hidden="false" customHeight="false" outlineLevel="0" collapsed="false">
      <c r="A58" s="102" t="s">
        <v>168</v>
      </c>
      <c r="B58" s="14" t="s">
        <v>169</v>
      </c>
      <c r="C58" s="15" t="s">
        <v>1143</v>
      </c>
      <c r="D58" s="16" t="n">
        <v>1</v>
      </c>
      <c r="E58" s="17" t="s">
        <v>280</v>
      </c>
      <c r="F58" s="17"/>
      <c r="G58" s="17"/>
      <c r="H58" s="5"/>
    </row>
    <row r="59" customFormat="false" ht="30" hidden="false" customHeight="false" outlineLevel="0" collapsed="false">
      <c r="A59" s="102"/>
      <c r="B59" s="14"/>
      <c r="C59" s="15" t="s">
        <v>1144</v>
      </c>
      <c r="D59" s="16" t="n">
        <v>1</v>
      </c>
      <c r="E59" s="17" t="s">
        <v>149</v>
      </c>
      <c r="F59" s="17"/>
      <c r="G59" s="17"/>
      <c r="H59" s="5"/>
    </row>
    <row r="60" customFormat="false" ht="63" hidden="true" customHeight="false" outlineLevel="0" collapsed="false">
      <c r="A60" s="105" t="s">
        <v>175</v>
      </c>
      <c r="B60" s="14" t="s">
        <v>176</v>
      </c>
      <c r="C60" s="15"/>
      <c r="D60" s="25"/>
      <c r="E60" s="17"/>
      <c r="F60" s="17"/>
      <c r="G60" s="17"/>
      <c r="H60" s="26"/>
    </row>
    <row r="61" customFormat="false" ht="31.5" hidden="true" customHeight="false" outlineLevel="0" collapsed="false">
      <c r="A61" s="105" t="s">
        <v>177</v>
      </c>
      <c r="B61" s="14" t="s">
        <v>178</v>
      </c>
      <c r="C61" s="33"/>
      <c r="D61" s="25"/>
      <c r="E61" s="17"/>
      <c r="F61" s="15"/>
      <c r="G61" s="17"/>
      <c r="H61" s="26"/>
    </row>
    <row r="62" customFormat="false" ht="47.25" hidden="true" customHeight="false" outlineLevel="0" collapsed="false">
      <c r="A62" s="105" t="s">
        <v>180</v>
      </c>
      <c r="B62" s="14" t="s">
        <v>181</v>
      </c>
      <c r="C62" s="15"/>
      <c r="D62" s="25"/>
      <c r="E62" s="17"/>
      <c r="F62" s="17"/>
      <c r="G62" s="17"/>
      <c r="H62" s="26"/>
    </row>
    <row r="63" customFormat="false" ht="15.75" hidden="false" customHeight="true" outlineLevel="0" collapsed="false">
      <c r="A63" s="102" t="s">
        <v>182</v>
      </c>
      <c r="B63" s="104" t="s">
        <v>183</v>
      </c>
      <c r="C63" s="104"/>
      <c r="D63" s="104"/>
      <c r="E63" s="104"/>
      <c r="F63" s="104"/>
      <c r="G63" s="104"/>
      <c r="H63" s="5" t="n">
        <f aca="false">SUM(D64)</f>
        <v>1</v>
      </c>
      <c r="I63" s="3" t="n">
        <f aca="false">COUNT(D64)*2</f>
        <v>2</v>
      </c>
    </row>
    <row r="64" customFormat="false" ht="45" hidden="false" customHeight="false" outlineLevel="0" collapsed="false">
      <c r="A64" s="102" t="s">
        <v>184</v>
      </c>
      <c r="B64" s="14" t="s">
        <v>185</v>
      </c>
      <c r="C64" s="15" t="s">
        <v>1145</v>
      </c>
      <c r="D64" s="16" t="n">
        <v>1</v>
      </c>
      <c r="E64" s="17" t="s">
        <v>138</v>
      </c>
      <c r="F64" s="17"/>
      <c r="G64" s="17"/>
      <c r="H64" s="5"/>
    </row>
    <row r="65" customFormat="false" ht="47.25" hidden="true" customHeight="false" outlineLevel="0" collapsed="false">
      <c r="A65" s="105" t="s">
        <v>189</v>
      </c>
      <c r="B65" s="14" t="s">
        <v>190</v>
      </c>
      <c r="C65" s="15"/>
      <c r="D65" s="25"/>
      <c r="E65" s="17"/>
      <c r="F65" s="17"/>
      <c r="G65" s="17"/>
      <c r="H65" s="26"/>
    </row>
    <row r="66" customFormat="false" ht="47.25" hidden="true" customHeight="false" outlineLevel="0" collapsed="false">
      <c r="A66" s="105" t="s">
        <v>193</v>
      </c>
      <c r="B66" s="14" t="s">
        <v>194</v>
      </c>
      <c r="C66" s="44"/>
      <c r="D66" s="25"/>
      <c r="E66" s="17"/>
      <c r="F66" s="17"/>
      <c r="G66" s="17"/>
      <c r="H66" s="26"/>
    </row>
    <row r="67" customFormat="false" ht="78.75" hidden="true" customHeight="false" outlineLevel="0" collapsed="false">
      <c r="A67" s="105" t="s">
        <v>197</v>
      </c>
      <c r="B67" s="14" t="s">
        <v>198</v>
      </c>
      <c r="C67" s="15"/>
      <c r="D67" s="25"/>
      <c r="E67" s="17"/>
      <c r="F67" s="15"/>
      <c r="G67" s="17"/>
      <c r="H67" s="26"/>
    </row>
    <row r="68" customFormat="false" ht="15.75" hidden="false" customHeight="true" outlineLevel="0" collapsed="false">
      <c r="A68" s="102" t="s">
        <v>199</v>
      </c>
      <c r="B68" s="104" t="s">
        <v>200</v>
      </c>
      <c r="C68" s="104"/>
      <c r="D68" s="104"/>
      <c r="E68" s="104"/>
      <c r="F68" s="104"/>
      <c r="G68" s="104"/>
      <c r="H68" s="5" t="n">
        <f aca="false">SUM(D69)</f>
        <v>1</v>
      </c>
      <c r="I68" s="3" t="n">
        <f aca="false">COUNT(D69)*2</f>
        <v>2</v>
      </c>
    </row>
    <row r="69" customFormat="false" ht="63" hidden="false" customHeight="false" outlineLevel="0" collapsed="false">
      <c r="A69" s="102" t="s">
        <v>201</v>
      </c>
      <c r="B69" s="14" t="s">
        <v>202</v>
      </c>
      <c r="C69" s="15" t="s">
        <v>1146</v>
      </c>
      <c r="D69" s="16" t="n">
        <v>1</v>
      </c>
      <c r="E69" s="17" t="s">
        <v>204</v>
      </c>
      <c r="F69" s="15" t="s">
        <v>1147</v>
      </c>
      <c r="G69" s="17"/>
      <c r="H69" s="5"/>
    </row>
    <row r="70" customFormat="false" ht="47.25" hidden="true" customHeight="false" outlineLevel="0" collapsed="false">
      <c r="A70" s="105" t="s">
        <v>206</v>
      </c>
      <c r="B70" s="14" t="s">
        <v>207</v>
      </c>
      <c r="C70" s="15"/>
      <c r="D70" s="25"/>
      <c r="E70" s="17"/>
      <c r="F70" s="17"/>
      <c r="G70" s="17"/>
      <c r="H70" s="26"/>
    </row>
    <row r="71" customFormat="false" ht="47.25" hidden="true" customHeight="false" outlineLevel="0" collapsed="false">
      <c r="A71" s="105" t="s">
        <v>208</v>
      </c>
      <c r="B71" s="14" t="s">
        <v>209</v>
      </c>
      <c r="C71" s="15"/>
      <c r="D71" s="25"/>
      <c r="E71" s="17"/>
      <c r="F71" s="17"/>
      <c r="G71" s="17"/>
      <c r="H71" s="26"/>
    </row>
    <row r="72" customFormat="false" ht="63" hidden="true" customHeight="false" outlineLevel="0" collapsed="false">
      <c r="A72" s="105" t="s">
        <v>210</v>
      </c>
      <c r="B72" s="14" t="s">
        <v>211</v>
      </c>
      <c r="C72" s="15"/>
      <c r="D72" s="25"/>
      <c r="E72" s="17"/>
      <c r="F72" s="17"/>
      <c r="G72" s="17"/>
      <c r="H72" s="26"/>
    </row>
    <row r="73" customFormat="false" ht="63" hidden="true" customHeight="false" outlineLevel="0" collapsed="false">
      <c r="A73" s="105" t="s">
        <v>213</v>
      </c>
      <c r="B73" s="14" t="s">
        <v>214</v>
      </c>
      <c r="C73" s="15"/>
      <c r="D73" s="25"/>
      <c r="E73" s="17"/>
      <c r="F73" s="17"/>
      <c r="G73" s="17"/>
      <c r="H73" s="26"/>
    </row>
    <row r="74" customFormat="false" ht="18.75" hidden="false" customHeight="true" outlineLevel="0" collapsed="false">
      <c r="A74" s="102"/>
      <c r="B74" s="103" t="s">
        <v>215</v>
      </c>
      <c r="C74" s="103"/>
      <c r="D74" s="103"/>
      <c r="E74" s="103"/>
      <c r="F74" s="103"/>
      <c r="G74" s="103"/>
      <c r="H74" s="5" t="n">
        <f aca="false">H75+H88+H93+H107+H120</f>
        <v>50</v>
      </c>
      <c r="I74" s="3" t="n">
        <f aca="false">I75+I88+I93+I107+I120</f>
        <v>100</v>
      </c>
    </row>
    <row r="75" customFormat="false" ht="15.75" hidden="false" customHeight="true" outlineLevel="0" collapsed="false">
      <c r="A75" s="102" t="s">
        <v>216</v>
      </c>
      <c r="B75" s="104" t="s">
        <v>217</v>
      </c>
      <c r="C75" s="104"/>
      <c r="D75" s="104"/>
      <c r="E75" s="104"/>
      <c r="F75" s="104"/>
      <c r="G75" s="104"/>
      <c r="H75" s="5" t="n">
        <f aca="false">SUM(D76:D85)</f>
        <v>10</v>
      </c>
      <c r="I75" s="3" t="n">
        <f aca="false">COUNT(D76:D85)*2</f>
        <v>20</v>
      </c>
    </row>
    <row r="76" customFormat="false" ht="135" hidden="false" customHeight="false" outlineLevel="0" collapsed="false">
      <c r="A76" s="102" t="s">
        <v>218</v>
      </c>
      <c r="B76" s="14" t="s">
        <v>219</v>
      </c>
      <c r="C76" s="15" t="s">
        <v>1148</v>
      </c>
      <c r="D76" s="16" t="n">
        <v>1</v>
      </c>
      <c r="E76" s="17" t="s">
        <v>149</v>
      </c>
      <c r="F76" s="60" t="s">
        <v>1149</v>
      </c>
      <c r="G76" s="17"/>
      <c r="H76" s="5"/>
    </row>
    <row r="77" customFormat="false" ht="31.5" hidden="false" customHeight="false" outlineLevel="0" collapsed="false">
      <c r="A77" s="102" t="s">
        <v>222</v>
      </c>
      <c r="B77" s="30" t="s">
        <v>223</v>
      </c>
      <c r="C77" s="15" t="s">
        <v>1150</v>
      </c>
      <c r="D77" s="16" t="n">
        <v>1</v>
      </c>
      <c r="E77" s="17" t="s">
        <v>138</v>
      </c>
      <c r="F77" s="55"/>
      <c r="G77" s="17"/>
      <c r="H77" s="5"/>
    </row>
    <row r="78" customFormat="false" ht="15.75" hidden="false" customHeight="false" outlineLevel="0" collapsed="false">
      <c r="A78" s="102"/>
      <c r="B78" s="14"/>
      <c r="C78" s="15" t="s">
        <v>1151</v>
      </c>
      <c r="D78" s="16" t="n">
        <v>1</v>
      </c>
      <c r="E78" s="17" t="s">
        <v>138</v>
      </c>
      <c r="F78" s="55" t="s">
        <v>1152</v>
      </c>
      <c r="G78" s="17"/>
      <c r="H78" s="5"/>
    </row>
    <row r="79" customFormat="false" ht="31.5" hidden="false" customHeight="false" outlineLevel="0" collapsed="false">
      <c r="A79" s="102" t="s">
        <v>230</v>
      </c>
      <c r="B79" s="14" t="s">
        <v>231</v>
      </c>
      <c r="C79" s="21" t="s">
        <v>1153</v>
      </c>
      <c r="D79" s="16" t="n">
        <v>1</v>
      </c>
      <c r="E79" s="17" t="s">
        <v>138</v>
      </c>
      <c r="F79" s="17"/>
      <c r="G79" s="17"/>
      <c r="H79" s="5"/>
    </row>
    <row r="80" customFormat="false" ht="30.75" hidden="false" customHeight="false" outlineLevel="0" collapsed="false">
      <c r="A80" s="102"/>
      <c r="B80" s="30"/>
      <c r="C80" s="110" t="s">
        <v>1154</v>
      </c>
      <c r="D80" s="16" t="n">
        <v>1</v>
      </c>
      <c r="E80" s="17" t="s">
        <v>138</v>
      </c>
      <c r="F80" s="17"/>
      <c r="G80" s="17"/>
      <c r="H80" s="5"/>
    </row>
    <row r="81" customFormat="false" ht="30" hidden="false" customHeight="false" outlineLevel="0" collapsed="false">
      <c r="A81" s="102"/>
      <c r="B81" s="30"/>
      <c r="C81" s="111" t="s">
        <v>1155</v>
      </c>
      <c r="D81" s="16" t="n">
        <v>1</v>
      </c>
      <c r="E81" s="17" t="s">
        <v>138</v>
      </c>
      <c r="F81" s="17"/>
      <c r="G81" s="17"/>
      <c r="H81" s="5"/>
    </row>
    <row r="82" customFormat="false" ht="30" hidden="false" customHeight="false" outlineLevel="0" collapsed="false">
      <c r="A82" s="102"/>
      <c r="B82" s="30"/>
      <c r="C82" s="21" t="s">
        <v>1156</v>
      </c>
      <c r="D82" s="16" t="n">
        <v>1</v>
      </c>
      <c r="E82" s="17" t="s">
        <v>138</v>
      </c>
      <c r="F82" s="17"/>
      <c r="G82" s="17"/>
      <c r="H82" s="5"/>
    </row>
    <row r="83" customFormat="false" ht="30" hidden="false" customHeight="false" outlineLevel="0" collapsed="false">
      <c r="A83" s="102"/>
      <c r="B83" s="30"/>
      <c r="C83" s="21" t="s">
        <v>1157</v>
      </c>
      <c r="D83" s="16" t="n">
        <v>1</v>
      </c>
      <c r="E83" s="17" t="s">
        <v>138</v>
      </c>
      <c r="F83" s="15" t="s">
        <v>1158</v>
      </c>
      <c r="G83" s="17"/>
      <c r="H83" s="5"/>
    </row>
    <row r="84" customFormat="false" ht="30" hidden="false" customHeight="false" outlineLevel="0" collapsed="false">
      <c r="A84" s="102"/>
      <c r="B84" s="30"/>
      <c r="C84" s="15" t="s">
        <v>1159</v>
      </c>
      <c r="D84" s="16" t="n">
        <v>1</v>
      </c>
      <c r="E84" s="17" t="s">
        <v>138</v>
      </c>
      <c r="F84" s="17"/>
      <c r="G84" s="17"/>
      <c r="H84" s="5"/>
    </row>
    <row r="85" customFormat="false" ht="15.75" hidden="false" customHeight="false" outlineLevel="0" collapsed="false">
      <c r="A85" s="102"/>
      <c r="B85" s="30"/>
      <c r="C85" s="38" t="s">
        <v>238</v>
      </c>
      <c r="D85" s="16" t="n">
        <v>1</v>
      </c>
      <c r="E85" s="17" t="s">
        <v>138</v>
      </c>
      <c r="F85" s="17"/>
      <c r="G85" s="17"/>
      <c r="H85" s="5"/>
    </row>
    <row r="86" customFormat="false" ht="47.25" hidden="true" customHeight="false" outlineLevel="0" collapsed="false">
      <c r="A86" s="105" t="s">
        <v>239</v>
      </c>
      <c r="B86" s="14" t="s">
        <v>240</v>
      </c>
      <c r="C86" s="15"/>
      <c r="D86" s="25"/>
      <c r="E86" s="17"/>
      <c r="F86" s="17"/>
      <c r="G86" s="17"/>
      <c r="H86" s="26"/>
    </row>
    <row r="87" customFormat="false" ht="47.25" hidden="true" customHeight="false" outlineLevel="0" collapsed="false">
      <c r="A87" s="105" t="s">
        <v>241</v>
      </c>
      <c r="B87" s="14" t="s">
        <v>242</v>
      </c>
      <c r="C87" s="15"/>
      <c r="D87" s="25"/>
      <c r="E87" s="17"/>
      <c r="F87" s="17"/>
      <c r="G87" s="17"/>
      <c r="H87" s="26"/>
    </row>
    <row r="88" customFormat="false" ht="15.75" hidden="false" customHeight="true" outlineLevel="0" collapsed="false">
      <c r="A88" s="102" t="s">
        <v>243</v>
      </c>
      <c r="B88" s="104" t="s">
        <v>244</v>
      </c>
      <c r="C88" s="104"/>
      <c r="D88" s="104"/>
      <c r="E88" s="104"/>
      <c r="F88" s="104"/>
      <c r="G88" s="104"/>
      <c r="H88" s="5" t="n">
        <f aca="false">SUM(D90:D92)</f>
        <v>3</v>
      </c>
      <c r="I88" s="3" t="n">
        <f aca="false">COUNT(D90:D92)*2</f>
        <v>6</v>
      </c>
    </row>
    <row r="89" customFormat="false" ht="31.5" hidden="true" customHeight="false" outlineLevel="0" collapsed="false">
      <c r="A89" s="105" t="s">
        <v>245</v>
      </c>
      <c r="B89" s="30" t="s">
        <v>246</v>
      </c>
      <c r="C89" s="15"/>
      <c r="D89" s="25"/>
      <c r="E89" s="17"/>
      <c r="F89" s="17"/>
      <c r="G89" s="17"/>
      <c r="H89" s="26"/>
    </row>
    <row r="90" customFormat="false" ht="45" hidden="false" customHeight="false" outlineLevel="0" collapsed="false">
      <c r="A90" s="102" t="s">
        <v>247</v>
      </c>
      <c r="B90" s="30" t="s">
        <v>248</v>
      </c>
      <c r="C90" s="112" t="s">
        <v>1160</v>
      </c>
      <c r="D90" s="113" t="n">
        <v>1</v>
      </c>
      <c r="E90" s="114" t="s">
        <v>138</v>
      </c>
      <c r="F90" s="41" t="s">
        <v>1161</v>
      </c>
      <c r="G90" s="115"/>
      <c r="H90" s="116"/>
      <c r="I90" s="97"/>
    </row>
    <row r="91" customFormat="false" ht="31.5" hidden="false" customHeight="false" outlineLevel="0" collapsed="false">
      <c r="A91" s="102" t="s">
        <v>251</v>
      </c>
      <c r="B91" s="30" t="s">
        <v>252</v>
      </c>
      <c r="C91" s="41" t="s">
        <v>1162</v>
      </c>
      <c r="D91" s="16" t="n">
        <v>1</v>
      </c>
      <c r="E91" s="114" t="s">
        <v>138</v>
      </c>
      <c r="F91" s="51"/>
      <c r="G91" s="17"/>
      <c r="H91" s="5"/>
    </row>
    <row r="92" customFormat="false" ht="47.25" hidden="false" customHeight="false" outlineLevel="0" collapsed="false">
      <c r="A92" s="102" t="s">
        <v>254</v>
      </c>
      <c r="B92" s="30" t="s">
        <v>255</v>
      </c>
      <c r="C92" s="15" t="s">
        <v>1163</v>
      </c>
      <c r="D92" s="16" t="n">
        <v>1</v>
      </c>
      <c r="E92" s="114" t="s">
        <v>138</v>
      </c>
      <c r="F92" s="17"/>
      <c r="G92" s="17"/>
      <c r="H92" s="5"/>
    </row>
    <row r="93" customFormat="false" ht="15.75" hidden="false" customHeight="true" outlineLevel="0" collapsed="false">
      <c r="A93" s="102" t="s">
        <v>257</v>
      </c>
      <c r="B93" s="104" t="s">
        <v>258</v>
      </c>
      <c r="C93" s="104"/>
      <c r="D93" s="104"/>
      <c r="E93" s="104"/>
      <c r="F93" s="104"/>
      <c r="G93" s="104"/>
      <c r="H93" s="5" t="n">
        <f aca="false">SUM(D94:D106)</f>
        <v>11</v>
      </c>
      <c r="I93" s="3" t="n">
        <f aca="false">COUNT(D94:D106)*2</f>
        <v>22</v>
      </c>
    </row>
    <row r="94" customFormat="false" ht="47.25" hidden="false" customHeight="false" outlineLevel="0" collapsed="false">
      <c r="A94" s="102" t="s">
        <v>259</v>
      </c>
      <c r="B94" s="14" t="s">
        <v>260</v>
      </c>
      <c r="C94" s="15" t="s">
        <v>1164</v>
      </c>
      <c r="D94" s="16" t="n">
        <v>1</v>
      </c>
      <c r="E94" s="17" t="s">
        <v>595</v>
      </c>
      <c r="F94" s="17"/>
      <c r="G94" s="17"/>
      <c r="H94" s="5"/>
    </row>
    <row r="95" customFormat="false" ht="47.25" hidden="false" customHeight="false" outlineLevel="0" collapsed="false">
      <c r="A95" s="102" t="s">
        <v>263</v>
      </c>
      <c r="B95" s="14" t="s">
        <v>264</v>
      </c>
      <c r="C95" s="15" t="s">
        <v>1165</v>
      </c>
      <c r="D95" s="16" t="n">
        <v>1</v>
      </c>
      <c r="E95" s="17" t="s">
        <v>595</v>
      </c>
      <c r="F95" s="15" t="s">
        <v>1166</v>
      </c>
      <c r="G95" s="17"/>
      <c r="H95" s="5"/>
    </row>
    <row r="96" customFormat="false" ht="31.5" hidden="true" customHeight="false" outlineLevel="0" collapsed="false">
      <c r="A96" s="105" t="s">
        <v>269</v>
      </c>
      <c r="B96" s="14" t="s">
        <v>270</v>
      </c>
      <c r="C96" s="15"/>
      <c r="D96" s="25"/>
      <c r="E96" s="17"/>
      <c r="F96" s="17"/>
      <c r="G96" s="17"/>
      <c r="H96" s="26"/>
    </row>
    <row r="97" customFormat="false" ht="31.5" hidden="true" customHeight="false" outlineLevel="0" collapsed="false">
      <c r="A97" s="105" t="s">
        <v>271</v>
      </c>
      <c r="B97" s="14" t="s">
        <v>272</v>
      </c>
      <c r="C97" s="15"/>
      <c r="D97" s="25"/>
      <c r="E97" s="17"/>
      <c r="F97" s="17"/>
      <c r="G97" s="17"/>
      <c r="H97" s="26"/>
    </row>
    <row r="98" customFormat="false" ht="63" hidden="false" customHeight="false" outlineLevel="0" collapsed="false">
      <c r="A98" s="102" t="s">
        <v>273</v>
      </c>
      <c r="B98" s="29" t="s">
        <v>274</v>
      </c>
      <c r="C98" s="15" t="s">
        <v>1167</v>
      </c>
      <c r="D98" s="16" t="n">
        <v>1</v>
      </c>
      <c r="E98" s="17" t="s">
        <v>595</v>
      </c>
      <c r="F98" s="17"/>
      <c r="G98" s="17"/>
      <c r="H98" s="5"/>
    </row>
    <row r="99" customFormat="false" ht="30" hidden="false" customHeight="false" outlineLevel="0" collapsed="false">
      <c r="A99" s="102"/>
      <c r="B99" s="14"/>
      <c r="C99" s="15" t="s">
        <v>1168</v>
      </c>
      <c r="D99" s="16" t="n">
        <v>1</v>
      </c>
      <c r="E99" s="17" t="s">
        <v>595</v>
      </c>
      <c r="F99" s="17"/>
      <c r="G99" s="17"/>
      <c r="H99" s="5"/>
    </row>
    <row r="100" customFormat="false" ht="30" hidden="false" customHeight="false" outlineLevel="0" collapsed="false">
      <c r="A100" s="102"/>
      <c r="B100" s="14"/>
      <c r="C100" s="15" t="s">
        <v>1169</v>
      </c>
      <c r="D100" s="16" t="n">
        <v>1</v>
      </c>
      <c r="E100" s="17" t="s">
        <v>595</v>
      </c>
      <c r="F100" s="17"/>
      <c r="G100" s="17"/>
      <c r="H100" s="5"/>
    </row>
    <row r="101" customFormat="false" ht="15.75" hidden="false" customHeight="false" outlineLevel="0" collapsed="false">
      <c r="A101" s="102"/>
      <c r="B101" s="14"/>
      <c r="C101" s="15" t="s">
        <v>1170</v>
      </c>
      <c r="D101" s="16" t="n">
        <v>1</v>
      </c>
      <c r="E101" s="17" t="s">
        <v>595</v>
      </c>
      <c r="F101" s="17"/>
      <c r="G101" s="17"/>
      <c r="H101" s="5"/>
    </row>
    <row r="102" customFormat="false" ht="15.75" hidden="false" customHeight="false" outlineLevel="0" collapsed="false">
      <c r="A102" s="102"/>
      <c r="B102" s="14"/>
      <c r="C102" s="15" t="s">
        <v>1171</v>
      </c>
      <c r="D102" s="16" t="n">
        <v>1</v>
      </c>
      <c r="E102" s="17" t="s">
        <v>595</v>
      </c>
      <c r="F102" s="17"/>
      <c r="G102" s="17"/>
      <c r="H102" s="5"/>
    </row>
    <row r="103" customFormat="false" ht="105" hidden="false" customHeight="false" outlineLevel="0" collapsed="false">
      <c r="A103" s="102" t="s">
        <v>277</v>
      </c>
      <c r="B103" s="29" t="s">
        <v>1172</v>
      </c>
      <c r="C103" s="21" t="s">
        <v>1173</v>
      </c>
      <c r="D103" s="16" t="n">
        <v>1</v>
      </c>
      <c r="E103" s="17" t="s">
        <v>280</v>
      </c>
      <c r="F103" s="1" t="s">
        <v>1174</v>
      </c>
      <c r="G103" s="17"/>
      <c r="H103" s="5"/>
    </row>
    <row r="104" customFormat="false" ht="60" hidden="false" customHeight="false" outlineLevel="0" collapsed="false">
      <c r="A104" s="102"/>
      <c r="B104" s="14"/>
      <c r="C104" s="21" t="s">
        <v>1175</v>
      </c>
      <c r="D104" s="16" t="n">
        <v>1</v>
      </c>
      <c r="E104" s="17" t="s">
        <v>280</v>
      </c>
      <c r="F104" s="15" t="s">
        <v>1176</v>
      </c>
      <c r="G104" s="17"/>
      <c r="H104" s="5"/>
    </row>
    <row r="105" customFormat="false" ht="60" hidden="false" customHeight="false" outlineLevel="0" collapsed="false">
      <c r="A105" s="102"/>
      <c r="B105" s="14"/>
      <c r="C105" s="21" t="s">
        <v>1177</v>
      </c>
      <c r="D105" s="16" t="n">
        <v>1</v>
      </c>
      <c r="E105" s="17" t="s">
        <v>280</v>
      </c>
      <c r="F105" s="15" t="s">
        <v>1178</v>
      </c>
      <c r="G105" s="17"/>
      <c r="H105" s="5"/>
    </row>
    <row r="106" customFormat="false" ht="60" hidden="false" customHeight="false" outlineLevel="0" collapsed="false">
      <c r="A106" s="102"/>
      <c r="B106" s="14"/>
      <c r="C106" s="21" t="s">
        <v>1179</v>
      </c>
      <c r="D106" s="16" t="n">
        <v>1</v>
      </c>
      <c r="E106" s="17" t="s">
        <v>280</v>
      </c>
      <c r="F106" s="15" t="s">
        <v>1180</v>
      </c>
      <c r="G106" s="17"/>
      <c r="H106" s="5"/>
    </row>
    <row r="107" customFormat="false" ht="15.75" hidden="false" customHeight="true" outlineLevel="0" collapsed="false">
      <c r="A107" s="102" t="s">
        <v>283</v>
      </c>
      <c r="B107" s="104" t="s">
        <v>284</v>
      </c>
      <c r="C107" s="104"/>
      <c r="D107" s="104"/>
      <c r="E107" s="104"/>
      <c r="F107" s="104"/>
      <c r="G107" s="104"/>
      <c r="H107" s="5" t="n">
        <f aca="false">SUM(D108:D119)</f>
        <v>12</v>
      </c>
      <c r="I107" s="3" t="n">
        <f aca="false">COUNT(D108:D119)*2</f>
        <v>24</v>
      </c>
    </row>
    <row r="108" customFormat="false" ht="31.5" hidden="false" customHeight="false" outlineLevel="0" collapsed="false">
      <c r="A108" s="102" t="s">
        <v>285</v>
      </c>
      <c r="B108" s="14" t="s">
        <v>286</v>
      </c>
      <c r="C108" s="21" t="s">
        <v>1181</v>
      </c>
      <c r="D108" s="54" t="n">
        <v>1</v>
      </c>
      <c r="E108" s="45" t="s">
        <v>302</v>
      </c>
      <c r="F108" s="21" t="s">
        <v>1182</v>
      </c>
      <c r="G108" s="17"/>
      <c r="H108" s="5"/>
    </row>
    <row r="109" customFormat="false" ht="45" hidden="false" customHeight="false" outlineLevel="0" collapsed="false">
      <c r="A109" s="102"/>
      <c r="B109" s="14"/>
      <c r="C109" s="21" t="s">
        <v>1183</v>
      </c>
      <c r="D109" s="54" t="n">
        <v>1</v>
      </c>
      <c r="E109" s="45" t="s">
        <v>302</v>
      </c>
      <c r="F109" s="21" t="s">
        <v>1184</v>
      </c>
      <c r="G109" s="17"/>
      <c r="H109" s="5"/>
    </row>
    <row r="110" customFormat="false" ht="30" hidden="false" customHeight="false" outlineLevel="0" collapsed="false">
      <c r="A110" s="102"/>
      <c r="B110" s="14"/>
      <c r="C110" s="21" t="s">
        <v>1185</v>
      </c>
      <c r="D110" s="54" t="n">
        <v>1</v>
      </c>
      <c r="E110" s="45" t="s">
        <v>302</v>
      </c>
      <c r="F110" s="21" t="s">
        <v>1186</v>
      </c>
      <c r="G110" s="17"/>
      <c r="H110" s="5"/>
    </row>
    <row r="111" customFormat="false" ht="30" hidden="false" customHeight="false" outlineLevel="0" collapsed="false">
      <c r="A111" s="102"/>
      <c r="B111" s="14"/>
      <c r="C111" s="21" t="s">
        <v>1187</v>
      </c>
      <c r="D111" s="54" t="n">
        <v>1</v>
      </c>
      <c r="E111" s="45" t="s">
        <v>302</v>
      </c>
      <c r="F111" s="21" t="s">
        <v>1188</v>
      </c>
      <c r="G111" s="17"/>
      <c r="H111" s="5"/>
    </row>
    <row r="112" customFormat="false" ht="30" hidden="false" customHeight="false" outlineLevel="0" collapsed="false">
      <c r="A112" s="102"/>
      <c r="B112" s="14"/>
      <c r="C112" s="21" t="s">
        <v>1189</v>
      </c>
      <c r="D112" s="54" t="n">
        <v>1</v>
      </c>
      <c r="E112" s="45" t="s">
        <v>302</v>
      </c>
      <c r="F112" s="21" t="s">
        <v>1190</v>
      </c>
      <c r="G112" s="17"/>
      <c r="H112" s="5"/>
    </row>
    <row r="113" customFormat="false" ht="15.75" hidden="false" customHeight="false" outlineLevel="0" collapsed="false">
      <c r="A113" s="102"/>
      <c r="B113" s="14"/>
      <c r="C113" s="21" t="s">
        <v>1191</v>
      </c>
      <c r="D113" s="54" t="n">
        <v>1</v>
      </c>
      <c r="E113" s="45" t="s">
        <v>302</v>
      </c>
      <c r="F113" s="21" t="s">
        <v>1192</v>
      </c>
      <c r="G113" s="17"/>
      <c r="H113" s="5"/>
    </row>
    <row r="114" customFormat="false" ht="75" hidden="false" customHeight="false" outlineLevel="0" collapsed="false">
      <c r="A114" s="102"/>
      <c r="B114" s="14"/>
      <c r="C114" s="21" t="s">
        <v>1193</v>
      </c>
      <c r="D114" s="54" t="n">
        <v>1</v>
      </c>
      <c r="E114" s="45" t="s">
        <v>302</v>
      </c>
      <c r="F114" s="21" t="s">
        <v>1194</v>
      </c>
      <c r="G114" s="17"/>
      <c r="H114" s="5"/>
    </row>
    <row r="115" customFormat="false" ht="15.75" hidden="false" customHeight="false" outlineLevel="0" collapsed="false">
      <c r="A115" s="102"/>
      <c r="B115" s="14"/>
      <c r="C115" s="21" t="s">
        <v>1195</v>
      </c>
      <c r="D115" s="54" t="n">
        <v>1</v>
      </c>
      <c r="E115" s="45" t="s">
        <v>302</v>
      </c>
      <c r="F115" s="55" t="s">
        <v>1196</v>
      </c>
      <c r="G115" s="17"/>
      <c r="H115" s="5"/>
    </row>
    <row r="116" customFormat="false" ht="60" hidden="false" customHeight="false" outlineLevel="0" collapsed="false">
      <c r="A116" s="102" t="s">
        <v>293</v>
      </c>
      <c r="B116" s="14" t="s">
        <v>294</v>
      </c>
      <c r="C116" s="21" t="s">
        <v>1197</v>
      </c>
      <c r="D116" s="117" t="n">
        <v>1</v>
      </c>
      <c r="E116" s="45" t="s">
        <v>302</v>
      </c>
      <c r="F116" s="21" t="s">
        <v>1198</v>
      </c>
      <c r="G116" s="17"/>
      <c r="H116" s="5"/>
    </row>
    <row r="117" customFormat="false" ht="30" hidden="false" customHeight="false" outlineLevel="0" collapsed="false">
      <c r="A117" s="102"/>
      <c r="B117" s="14"/>
      <c r="C117" s="21" t="s">
        <v>1199</v>
      </c>
      <c r="D117" s="54" t="n">
        <v>1</v>
      </c>
      <c r="E117" s="45" t="s">
        <v>302</v>
      </c>
      <c r="F117" s="21" t="s">
        <v>1200</v>
      </c>
      <c r="G117" s="17"/>
      <c r="H117" s="5"/>
    </row>
    <row r="118" customFormat="false" ht="30" hidden="false" customHeight="false" outlineLevel="0" collapsed="false">
      <c r="A118" s="102"/>
      <c r="B118" s="14"/>
      <c r="C118" s="21" t="s">
        <v>1201</v>
      </c>
      <c r="D118" s="54" t="n">
        <v>1</v>
      </c>
      <c r="E118" s="45" t="s">
        <v>302</v>
      </c>
      <c r="F118" s="44" t="s">
        <v>1202</v>
      </c>
      <c r="G118" s="17"/>
      <c r="H118" s="5"/>
    </row>
    <row r="119" customFormat="false" ht="165" hidden="false" customHeight="false" outlineLevel="0" collapsed="false">
      <c r="A119" s="102" t="s">
        <v>299</v>
      </c>
      <c r="B119" s="30" t="s">
        <v>300</v>
      </c>
      <c r="C119" s="60" t="s">
        <v>1203</v>
      </c>
      <c r="D119" s="16" t="n">
        <v>1</v>
      </c>
      <c r="E119" s="45" t="s">
        <v>302</v>
      </c>
      <c r="F119" s="60" t="s">
        <v>1204</v>
      </c>
      <c r="G119" s="17"/>
      <c r="H119" s="5"/>
    </row>
    <row r="120" customFormat="false" ht="15.75" hidden="false" customHeight="true" outlineLevel="0" collapsed="false">
      <c r="A120" s="102" t="s">
        <v>304</v>
      </c>
      <c r="B120" s="104" t="s">
        <v>305</v>
      </c>
      <c r="C120" s="104"/>
      <c r="D120" s="104"/>
      <c r="E120" s="104"/>
      <c r="F120" s="104"/>
      <c r="G120" s="104"/>
      <c r="H120" s="5" t="n">
        <f aca="false">SUM(D121:D135)</f>
        <v>14</v>
      </c>
      <c r="I120" s="3" t="n">
        <f aca="false">COUNT(D121:D135)*2</f>
        <v>28</v>
      </c>
    </row>
    <row r="121" customFormat="false" ht="60" hidden="false" customHeight="false" outlineLevel="0" collapsed="false">
      <c r="A121" s="102" t="s">
        <v>306</v>
      </c>
      <c r="B121" s="14" t="s">
        <v>307</v>
      </c>
      <c r="C121" s="43" t="s">
        <v>1205</v>
      </c>
      <c r="D121" s="54" t="n">
        <v>1</v>
      </c>
      <c r="E121" s="55" t="s">
        <v>149</v>
      </c>
      <c r="F121" s="21" t="s">
        <v>1206</v>
      </c>
      <c r="G121" s="17"/>
      <c r="H121" s="5"/>
    </row>
    <row r="122" customFormat="false" ht="63" hidden="false" customHeight="false" outlineLevel="0" collapsed="false">
      <c r="A122" s="102" t="s">
        <v>312</v>
      </c>
      <c r="B122" s="14" t="s">
        <v>313</v>
      </c>
      <c r="C122" s="21" t="s">
        <v>1207</v>
      </c>
      <c r="D122" s="56" t="n">
        <v>1</v>
      </c>
      <c r="E122" s="55" t="s">
        <v>138</v>
      </c>
      <c r="F122" s="60" t="s">
        <v>1208</v>
      </c>
      <c r="G122" s="17"/>
      <c r="H122" s="5"/>
    </row>
    <row r="123" customFormat="false" ht="75" hidden="false" customHeight="false" outlineLevel="0" collapsed="false">
      <c r="A123" s="102"/>
      <c r="B123" s="14"/>
      <c r="C123" s="21" t="s">
        <v>1209</v>
      </c>
      <c r="D123" s="56" t="n">
        <v>1</v>
      </c>
      <c r="E123" s="55" t="s">
        <v>138</v>
      </c>
      <c r="F123" s="60" t="s">
        <v>1210</v>
      </c>
      <c r="G123" s="17"/>
      <c r="H123" s="5"/>
    </row>
    <row r="124" customFormat="false" ht="90" hidden="false" customHeight="false" outlineLevel="0" collapsed="false">
      <c r="A124" s="102"/>
      <c r="B124" s="14"/>
      <c r="C124" s="21" t="s">
        <v>1211</v>
      </c>
      <c r="D124" s="56" t="n">
        <v>1</v>
      </c>
      <c r="E124" s="55" t="s">
        <v>138</v>
      </c>
      <c r="F124" s="60" t="s">
        <v>1212</v>
      </c>
      <c r="G124" s="17"/>
      <c r="H124" s="5"/>
    </row>
    <row r="125" customFormat="false" ht="90" hidden="false" customHeight="false" outlineLevel="0" collapsed="false">
      <c r="A125" s="102"/>
      <c r="B125" s="14"/>
      <c r="C125" s="21" t="s">
        <v>1213</v>
      </c>
      <c r="D125" s="56" t="n">
        <v>1</v>
      </c>
      <c r="E125" s="55" t="s">
        <v>138</v>
      </c>
      <c r="F125" s="60" t="s">
        <v>1214</v>
      </c>
      <c r="G125" s="17"/>
      <c r="H125" s="5"/>
    </row>
    <row r="126" customFormat="false" ht="30" hidden="false" customHeight="false" outlineLevel="0" collapsed="false">
      <c r="A126" s="102"/>
      <c r="B126" s="14"/>
      <c r="C126" s="118" t="s">
        <v>1215</v>
      </c>
      <c r="D126" s="56"/>
      <c r="E126" s="55" t="s">
        <v>138</v>
      </c>
      <c r="F126" s="60"/>
      <c r="G126" s="17"/>
      <c r="H126" s="5"/>
    </row>
    <row r="127" customFormat="false" ht="63" hidden="false" customHeight="false" outlineLevel="0" collapsed="false">
      <c r="A127" s="102" t="s">
        <v>320</v>
      </c>
      <c r="B127" s="14" t="s">
        <v>321</v>
      </c>
      <c r="C127" s="119" t="s">
        <v>1216</v>
      </c>
      <c r="D127" s="54" t="n">
        <v>1</v>
      </c>
      <c r="E127" s="55" t="s">
        <v>138</v>
      </c>
      <c r="F127" s="21" t="s">
        <v>1217</v>
      </c>
      <c r="G127" s="17"/>
      <c r="H127" s="5"/>
    </row>
    <row r="128" customFormat="false" ht="75" hidden="false" customHeight="false" outlineLevel="0" collapsed="false">
      <c r="A128" s="102" t="s">
        <v>324</v>
      </c>
      <c r="B128" s="14" t="s">
        <v>325</v>
      </c>
      <c r="C128" s="21" t="s">
        <v>1218</v>
      </c>
      <c r="D128" s="54" t="n">
        <v>1</v>
      </c>
      <c r="E128" s="55" t="s">
        <v>138</v>
      </c>
      <c r="F128" s="21" t="s">
        <v>1219</v>
      </c>
      <c r="G128" s="17"/>
      <c r="H128" s="5"/>
    </row>
    <row r="129" customFormat="false" ht="45" hidden="false" customHeight="false" outlineLevel="0" collapsed="false">
      <c r="A129" s="102"/>
      <c r="B129" s="14"/>
      <c r="C129" s="21" t="s">
        <v>1220</v>
      </c>
      <c r="D129" s="54" t="n">
        <v>1</v>
      </c>
      <c r="E129" s="55" t="s">
        <v>138</v>
      </c>
      <c r="F129" s="21" t="s">
        <v>1221</v>
      </c>
      <c r="G129" s="17"/>
      <c r="H129" s="5"/>
    </row>
    <row r="130" customFormat="false" ht="45" hidden="false" customHeight="false" outlineLevel="0" collapsed="false">
      <c r="A130" s="102" t="s">
        <v>328</v>
      </c>
      <c r="B130" s="29" t="s">
        <v>1222</v>
      </c>
      <c r="C130" s="43" t="s">
        <v>330</v>
      </c>
      <c r="D130" s="54" t="n">
        <v>1</v>
      </c>
      <c r="E130" s="55" t="s">
        <v>138</v>
      </c>
      <c r="F130" s="44" t="s">
        <v>1223</v>
      </c>
      <c r="G130" s="17"/>
      <c r="H130" s="5"/>
    </row>
    <row r="131" customFormat="false" ht="47.25" hidden="false" customHeight="false" outlineLevel="0" collapsed="false">
      <c r="A131" s="102" t="s">
        <v>332</v>
      </c>
      <c r="B131" s="29" t="s">
        <v>333</v>
      </c>
      <c r="C131" s="43" t="s">
        <v>1224</v>
      </c>
      <c r="D131" s="16" t="n">
        <v>1</v>
      </c>
      <c r="E131" s="55" t="s">
        <v>138</v>
      </c>
      <c r="F131" s="44" t="s">
        <v>1225</v>
      </c>
      <c r="G131" s="17"/>
      <c r="H131" s="5"/>
    </row>
    <row r="132" customFormat="false" ht="47.25" hidden="false" customHeight="false" outlineLevel="0" collapsed="false">
      <c r="A132" s="102" t="s">
        <v>334</v>
      </c>
      <c r="B132" s="14" t="s">
        <v>335</v>
      </c>
      <c r="C132" s="21" t="s">
        <v>1226</v>
      </c>
      <c r="D132" s="54" t="n">
        <v>1</v>
      </c>
      <c r="E132" s="55" t="s">
        <v>138</v>
      </c>
      <c r="F132" s="15" t="s">
        <v>1227</v>
      </c>
      <c r="G132" s="17"/>
      <c r="H132" s="5"/>
    </row>
    <row r="133" customFormat="false" ht="60" hidden="false" customHeight="false" outlineLevel="0" collapsed="false">
      <c r="A133" s="102"/>
      <c r="B133" s="14"/>
      <c r="C133" s="21" t="s">
        <v>1228</v>
      </c>
      <c r="D133" s="54" t="n">
        <v>1</v>
      </c>
      <c r="E133" s="55" t="s">
        <v>138</v>
      </c>
      <c r="F133" s="21" t="s">
        <v>1229</v>
      </c>
      <c r="G133" s="17"/>
      <c r="H133" s="5"/>
    </row>
    <row r="134" customFormat="false" ht="75" hidden="false" customHeight="false" outlineLevel="0" collapsed="false">
      <c r="A134" s="102"/>
      <c r="B134" s="14"/>
      <c r="C134" s="21" t="s">
        <v>1230</v>
      </c>
      <c r="D134" s="54" t="n">
        <v>1</v>
      </c>
      <c r="E134" s="55" t="s">
        <v>138</v>
      </c>
      <c r="F134" s="21" t="s">
        <v>1231</v>
      </c>
      <c r="G134" s="17"/>
      <c r="H134" s="5"/>
    </row>
    <row r="135" customFormat="false" ht="30" hidden="false" customHeight="false" outlineLevel="0" collapsed="false">
      <c r="A135" s="102"/>
      <c r="B135" s="14"/>
      <c r="C135" s="120" t="s">
        <v>1232</v>
      </c>
      <c r="D135" s="121" t="n">
        <v>1</v>
      </c>
      <c r="E135" s="55" t="s">
        <v>138</v>
      </c>
      <c r="F135" s="120" t="s">
        <v>1233</v>
      </c>
      <c r="G135" s="17"/>
      <c r="H135" s="5"/>
    </row>
    <row r="136" customFormat="false" ht="18.75" hidden="false" customHeight="true" outlineLevel="0" collapsed="false">
      <c r="A136" s="102"/>
      <c r="B136" s="103" t="s">
        <v>340</v>
      </c>
      <c r="C136" s="103"/>
      <c r="D136" s="103"/>
      <c r="E136" s="103"/>
      <c r="F136" s="103"/>
      <c r="G136" s="103"/>
      <c r="H136" s="5" t="n">
        <f aca="false">H137+H155+H163</f>
        <v>19</v>
      </c>
      <c r="I136" s="3" t="n">
        <f aca="false">I137+I155+I163</f>
        <v>38</v>
      </c>
    </row>
    <row r="137" customFormat="false" ht="15.75" hidden="false" customHeight="true" outlineLevel="0" collapsed="false">
      <c r="A137" s="102" t="s">
        <v>341</v>
      </c>
      <c r="B137" s="104" t="s">
        <v>342</v>
      </c>
      <c r="C137" s="104"/>
      <c r="D137" s="104"/>
      <c r="E137" s="104"/>
      <c r="F137" s="104"/>
      <c r="G137" s="104"/>
      <c r="H137" s="5" t="n">
        <f aca="false">SUM(D138:D151)</f>
        <v>11</v>
      </c>
      <c r="I137" s="3" t="n">
        <f aca="false">COUNT(D138:D151)*2</f>
        <v>22</v>
      </c>
    </row>
    <row r="138" customFormat="false" ht="45" hidden="false" customHeight="false" outlineLevel="0" collapsed="false">
      <c r="A138" s="102" t="s">
        <v>343</v>
      </c>
      <c r="B138" s="30" t="s">
        <v>344</v>
      </c>
      <c r="C138" s="15" t="s">
        <v>1234</v>
      </c>
      <c r="D138" s="16" t="n">
        <v>1</v>
      </c>
      <c r="E138" s="17" t="s">
        <v>15</v>
      </c>
      <c r="F138" s="15" t="s">
        <v>1235</v>
      </c>
      <c r="G138" s="17"/>
      <c r="H138" s="5"/>
    </row>
    <row r="139" customFormat="false" ht="60" hidden="false" customHeight="false" outlineLevel="0" collapsed="false">
      <c r="A139" s="102"/>
      <c r="B139" s="30"/>
      <c r="C139" s="15" t="s">
        <v>1236</v>
      </c>
      <c r="D139" s="16" t="n">
        <v>1</v>
      </c>
      <c r="E139" s="17" t="s">
        <v>15</v>
      </c>
      <c r="F139" s="15" t="s">
        <v>1237</v>
      </c>
      <c r="G139" s="17"/>
      <c r="H139" s="5"/>
    </row>
    <row r="140" customFormat="false" ht="45" hidden="false" customHeight="false" outlineLevel="0" collapsed="false">
      <c r="A140" s="102" t="s">
        <v>345</v>
      </c>
      <c r="B140" s="14" t="s">
        <v>346</v>
      </c>
      <c r="C140" s="15" t="s">
        <v>1238</v>
      </c>
      <c r="D140" s="16" t="n">
        <v>1</v>
      </c>
      <c r="E140" s="17" t="s">
        <v>15</v>
      </c>
      <c r="F140" s="17"/>
      <c r="G140" s="17"/>
      <c r="H140" s="5"/>
    </row>
    <row r="141" customFormat="false" ht="45" hidden="false" customHeight="false" outlineLevel="0" collapsed="false">
      <c r="A141" s="102"/>
      <c r="B141" s="14"/>
      <c r="C141" s="15" t="s">
        <v>1239</v>
      </c>
      <c r="D141" s="16"/>
      <c r="E141" s="17" t="s">
        <v>15</v>
      </c>
      <c r="F141" s="15" t="s">
        <v>1240</v>
      </c>
      <c r="G141" s="17"/>
      <c r="H141" s="5"/>
    </row>
    <row r="142" customFormat="false" ht="60" hidden="false" customHeight="false" outlineLevel="0" collapsed="false">
      <c r="A142" s="102" t="s">
        <v>347</v>
      </c>
      <c r="B142" s="14" t="s">
        <v>348</v>
      </c>
      <c r="C142" s="21" t="s">
        <v>1241</v>
      </c>
      <c r="D142" s="16" t="n">
        <v>1</v>
      </c>
      <c r="E142" s="17" t="s">
        <v>138</v>
      </c>
      <c r="F142" s="17"/>
      <c r="G142" s="17"/>
      <c r="H142" s="5"/>
    </row>
    <row r="143" customFormat="false" ht="47.25" hidden="true" customHeight="false" outlineLevel="0" collapsed="false">
      <c r="A143" s="105" t="s">
        <v>349</v>
      </c>
      <c r="B143" s="14" t="s">
        <v>350</v>
      </c>
      <c r="C143" s="15"/>
      <c r="D143" s="25"/>
      <c r="E143" s="17"/>
      <c r="F143" s="17"/>
      <c r="G143" s="17"/>
      <c r="H143" s="26"/>
    </row>
    <row r="144" customFormat="false" ht="47.25" hidden="false" customHeight="false" outlineLevel="0" collapsed="false">
      <c r="A144" s="102" t="s">
        <v>351</v>
      </c>
      <c r="B144" s="14" t="s">
        <v>352</v>
      </c>
      <c r="C144" s="15" t="s">
        <v>1242</v>
      </c>
      <c r="D144" s="16" t="n">
        <v>1</v>
      </c>
      <c r="E144" s="17" t="s">
        <v>15</v>
      </c>
      <c r="F144" s="17"/>
      <c r="G144" s="17"/>
      <c r="H144" s="5"/>
    </row>
    <row r="145" customFormat="false" ht="31.5" hidden="false" customHeight="false" outlineLevel="0" collapsed="false">
      <c r="A145" s="102" t="s">
        <v>355</v>
      </c>
      <c r="B145" s="30" t="s">
        <v>356</v>
      </c>
      <c r="C145" s="21" t="s">
        <v>1243</v>
      </c>
      <c r="D145" s="16" t="n">
        <v>1</v>
      </c>
      <c r="E145" s="17" t="s">
        <v>138</v>
      </c>
      <c r="F145" s="17"/>
      <c r="G145" s="17"/>
      <c r="H145" s="5"/>
    </row>
    <row r="146" customFormat="false" ht="45" hidden="false" customHeight="false" outlineLevel="0" collapsed="false">
      <c r="A146" s="102" t="s">
        <v>357</v>
      </c>
      <c r="B146" s="30" t="s">
        <v>358</v>
      </c>
      <c r="C146" s="15" t="s">
        <v>1244</v>
      </c>
      <c r="D146" s="122" t="n">
        <v>1</v>
      </c>
      <c r="E146" s="17" t="s">
        <v>138</v>
      </c>
      <c r="F146" s="15" t="s">
        <v>360</v>
      </c>
      <c r="G146" s="17"/>
      <c r="H146" s="5"/>
    </row>
    <row r="147" customFormat="false" ht="30" hidden="false" customHeight="false" outlineLevel="0" collapsed="false">
      <c r="A147" s="102"/>
      <c r="B147" s="30"/>
      <c r="C147" s="44" t="s">
        <v>361</v>
      </c>
      <c r="D147" s="122" t="n">
        <v>1</v>
      </c>
      <c r="E147" s="17" t="s">
        <v>138</v>
      </c>
      <c r="F147" s="15"/>
      <c r="G147" s="17"/>
      <c r="H147" s="5"/>
    </row>
    <row r="148" customFormat="false" ht="30" hidden="false" customHeight="false" outlineLevel="0" collapsed="false">
      <c r="A148" s="102"/>
      <c r="B148" s="30"/>
      <c r="C148" s="38" t="s">
        <v>362</v>
      </c>
      <c r="D148" s="122" t="n">
        <v>1</v>
      </c>
      <c r="E148" s="17" t="s">
        <v>138</v>
      </c>
      <c r="F148" s="15"/>
      <c r="G148" s="17"/>
      <c r="H148" s="5"/>
    </row>
    <row r="149" customFormat="false" ht="45" hidden="false" customHeight="false" outlineLevel="0" collapsed="false">
      <c r="A149" s="102" t="s">
        <v>363</v>
      </c>
      <c r="B149" s="14" t="s">
        <v>364</v>
      </c>
      <c r="C149" s="15" t="s">
        <v>1245</v>
      </c>
      <c r="D149" s="16" t="n">
        <v>1</v>
      </c>
      <c r="E149" s="17" t="s">
        <v>138</v>
      </c>
      <c r="F149" s="17"/>
      <c r="G149" s="17"/>
      <c r="H149" s="5"/>
    </row>
    <row r="150" customFormat="false" ht="31.5" hidden="true" customHeight="false" outlineLevel="0" collapsed="false">
      <c r="A150" s="105" t="s">
        <v>366</v>
      </c>
      <c r="B150" s="14" t="s">
        <v>367</v>
      </c>
      <c r="C150" s="49"/>
      <c r="D150" s="25"/>
      <c r="E150" s="17"/>
      <c r="F150" s="17"/>
      <c r="G150" s="17"/>
      <c r="H150" s="26"/>
    </row>
    <row r="151" customFormat="false" ht="31.5" hidden="false" customHeight="false" outlineLevel="0" collapsed="false">
      <c r="A151" s="102" t="s">
        <v>368</v>
      </c>
      <c r="B151" s="14" t="s">
        <v>369</v>
      </c>
      <c r="C151" s="15" t="s">
        <v>1246</v>
      </c>
      <c r="D151" s="16" t="n">
        <v>1</v>
      </c>
      <c r="E151" s="17" t="s">
        <v>138</v>
      </c>
      <c r="F151" s="17"/>
      <c r="G151" s="17"/>
      <c r="H151" s="5"/>
    </row>
    <row r="152" customFormat="false" ht="31.5" hidden="true" customHeight="false" outlineLevel="0" collapsed="false">
      <c r="A152" s="105" t="s">
        <v>371</v>
      </c>
      <c r="B152" s="14" t="s">
        <v>372</v>
      </c>
      <c r="C152" s="15"/>
      <c r="D152" s="25"/>
      <c r="E152" s="17"/>
      <c r="F152" s="17"/>
      <c r="G152" s="17"/>
      <c r="H152" s="26"/>
    </row>
    <row r="153" customFormat="false" ht="31.5" hidden="true" customHeight="false" outlineLevel="0" collapsed="false">
      <c r="A153" s="105" t="s">
        <v>373</v>
      </c>
      <c r="B153" s="14" t="s">
        <v>374</v>
      </c>
      <c r="C153" s="15"/>
      <c r="D153" s="25"/>
      <c r="E153" s="17"/>
      <c r="F153" s="17"/>
      <c r="G153" s="17"/>
      <c r="H153" s="26"/>
    </row>
    <row r="154" customFormat="false" ht="30" hidden="true" customHeight="false" outlineLevel="0" collapsed="false">
      <c r="A154" s="105" t="s">
        <v>375</v>
      </c>
      <c r="B154" s="41" t="s">
        <v>376</v>
      </c>
      <c r="C154" s="15"/>
      <c r="D154" s="25"/>
      <c r="E154" s="17"/>
      <c r="F154" s="17"/>
      <c r="G154" s="17"/>
      <c r="H154" s="26"/>
    </row>
    <row r="155" customFormat="false" ht="15.75" hidden="false" customHeight="true" outlineLevel="0" collapsed="false">
      <c r="A155" s="102" t="s">
        <v>377</v>
      </c>
      <c r="B155" s="104" t="s">
        <v>378</v>
      </c>
      <c r="C155" s="104"/>
      <c r="D155" s="104"/>
      <c r="E155" s="104"/>
      <c r="F155" s="104"/>
      <c r="G155" s="104"/>
      <c r="H155" s="5" t="n">
        <f aca="false">SUM(D156:D162)</f>
        <v>7</v>
      </c>
      <c r="I155" s="3" t="n">
        <f aca="false">COUNT(D156:D162)*2</f>
        <v>14</v>
      </c>
    </row>
    <row r="156" customFormat="false" ht="47.25" hidden="false" customHeight="false" outlineLevel="0" collapsed="false">
      <c r="A156" s="102" t="s">
        <v>379</v>
      </c>
      <c r="B156" s="14" t="s">
        <v>380</v>
      </c>
      <c r="C156" s="15" t="s">
        <v>1247</v>
      </c>
      <c r="D156" s="16" t="n">
        <v>1</v>
      </c>
      <c r="E156" s="17" t="s">
        <v>15</v>
      </c>
      <c r="F156" s="17"/>
      <c r="G156" s="17"/>
      <c r="H156" s="5"/>
    </row>
    <row r="157" customFormat="false" ht="45" hidden="false" customHeight="false" outlineLevel="0" collapsed="false">
      <c r="A157" s="102" t="s">
        <v>381</v>
      </c>
      <c r="B157" s="14" t="s">
        <v>382</v>
      </c>
      <c r="C157" s="15" t="s">
        <v>1248</v>
      </c>
      <c r="D157" s="16" t="n">
        <v>1</v>
      </c>
      <c r="E157" s="17" t="s">
        <v>138</v>
      </c>
      <c r="F157" s="17"/>
      <c r="G157" s="17"/>
      <c r="H157" s="5"/>
    </row>
    <row r="158" customFormat="false" ht="31.5" hidden="false" customHeight="false" outlineLevel="0" collapsed="false">
      <c r="A158" s="102" t="s">
        <v>384</v>
      </c>
      <c r="B158" s="14" t="s">
        <v>385</v>
      </c>
      <c r="C158" s="15" t="s">
        <v>1249</v>
      </c>
      <c r="D158" s="16" t="n">
        <v>1</v>
      </c>
      <c r="E158" s="17" t="s">
        <v>15</v>
      </c>
      <c r="F158" s="17"/>
      <c r="G158" s="17"/>
      <c r="H158" s="5"/>
    </row>
    <row r="159" customFormat="false" ht="15.75" hidden="false" customHeight="false" outlineLevel="0" collapsed="false">
      <c r="A159" s="102"/>
      <c r="B159" s="14"/>
      <c r="C159" s="15" t="s">
        <v>1250</v>
      </c>
      <c r="D159" s="16" t="n">
        <v>1</v>
      </c>
      <c r="E159" s="17" t="s">
        <v>138</v>
      </c>
      <c r="F159" s="17"/>
      <c r="G159" s="17"/>
      <c r="H159" s="5"/>
    </row>
    <row r="160" customFormat="false" ht="30" hidden="false" customHeight="false" outlineLevel="0" collapsed="false">
      <c r="A160" s="102"/>
      <c r="B160" s="14"/>
      <c r="C160" s="21" t="s">
        <v>1251</v>
      </c>
      <c r="D160" s="16" t="n">
        <v>1</v>
      </c>
      <c r="E160" s="17" t="s">
        <v>280</v>
      </c>
      <c r="F160" s="17"/>
      <c r="G160" s="17"/>
      <c r="H160" s="5"/>
    </row>
    <row r="161" customFormat="false" ht="47.25" hidden="false" customHeight="false" outlineLevel="0" collapsed="false">
      <c r="A161" s="102" t="s">
        <v>388</v>
      </c>
      <c r="B161" s="30" t="s">
        <v>389</v>
      </c>
      <c r="C161" s="15" t="s">
        <v>1252</v>
      </c>
      <c r="D161" s="16" t="n">
        <v>1</v>
      </c>
      <c r="E161" s="17" t="s">
        <v>15</v>
      </c>
      <c r="F161" s="123"/>
      <c r="G161" s="17"/>
      <c r="H161" s="5"/>
    </row>
    <row r="162" customFormat="false" ht="60" hidden="false" customHeight="false" outlineLevel="0" collapsed="false">
      <c r="A162" s="102" t="s">
        <v>391</v>
      </c>
      <c r="B162" s="14" t="s">
        <v>392</v>
      </c>
      <c r="C162" s="15" t="s">
        <v>1253</v>
      </c>
      <c r="D162" s="16" t="n">
        <v>1</v>
      </c>
      <c r="E162" s="17" t="s">
        <v>161</v>
      </c>
      <c r="F162" s="17"/>
      <c r="G162" s="17"/>
      <c r="H162" s="5"/>
    </row>
    <row r="163" customFormat="false" ht="15.75" hidden="false" customHeight="true" outlineLevel="0" collapsed="false">
      <c r="A163" s="102" t="s">
        <v>393</v>
      </c>
      <c r="B163" s="104" t="s">
        <v>394</v>
      </c>
      <c r="C163" s="104"/>
      <c r="D163" s="104"/>
      <c r="E163" s="104"/>
      <c r="F163" s="104"/>
      <c r="G163" s="104"/>
      <c r="H163" s="5" t="n">
        <f aca="false">SUM(D165)</f>
        <v>1</v>
      </c>
      <c r="I163" s="3" t="n">
        <f aca="false">COUNT(D165)*2</f>
        <v>2</v>
      </c>
    </row>
    <row r="164" customFormat="false" ht="47.25" hidden="true" customHeight="false" outlineLevel="0" collapsed="false">
      <c r="A164" s="105" t="s">
        <v>395</v>
      </c>
      <c r="B164" s="14" t="s">
        <v>396</v>
      </c>
      <c r="C164" s="15"/>
      <c r="D164" s="25"/>
      <c r="E164" s="17"/>
      <c r="F164" s="17"/>
      <c r="G164" s="17"/>
      <c r="H164" s="26"/>
    </row>
    <row r="165" customFormat="false" ht="60" hidden="false" customHeight="false" outlineLevel="0" collapsed="false">
      <c r="A165" s="102" t="s">
        <v>397</v>
      </c>
      <c r="B165" s="14" t="s">
        <v>398</v>
      </c>
      <c r="C165" s="15" t="s">
        <v>1254</v>
      </c>
      <c r="D165" s="16" t="n">
        <v>1</v>
      </c>
      <c r="E165" s="17" t="s">
        <v>149</v>
      </c>
      <c r="F165" s="15" t="s">
        <v>1255</v>
      </c>
      <c r="G165" s="17"/>
      <c r="H165" s="5"/>
    </row>
    <row r="166" customFormat="false" ht="47.25" hidden="true" customHeight="false" outlineLevel="0" collapsed="false">
      <c r="A166" s="105" t="s">
        <v>399</v>
      </c>
      <c r="B166" s="14" t="s">
        <v>400</v>
      </c>
      <c r="C166" s="15"/>
      <c r="D166" s="25"/>
      <c r="E166" s="17"/>
      <c r="F166" s="17"/>
      <c r="G166" s="17"/>
      <c r="H166" s="26"/>
    </row>
    <row r="167" customFormat="false" ht="31.5" hidden="true" customHeight="false" outlineLevel="0" collapsed="false">
      <c r="A167" s="105" t="s">
        <v>401</v>
      </c>
      <c r="B167" s="14" t="s">
        <v>402</v>
      </c>
      <c r="C167" s="15"/>
      <c r="D167" s="25"/>
      <c r="E167" s="17"/>
      <c r="F167" s="17"/>
      <c r="G167" s="17"/>
      <c r="H167" s="26"/>
    </row>
    <row r="168" customFormat="false" ht="15.75" hidden="true" customHeight="true" outlineLevel="0" collapsed="false">
      <c r="A168" s="105" t="s">
        <v>403</v>
      </c>
      <c r="B168" s="104" t="s">
        <v>404</v>
      </c>
      <c r="C168" s="104"/>
      <c r="D168" s="104"/>
      <c r="E168" s="104"/>
      <c r="F168" s="104"/>
      <c r="G168" s="104"/>
      <c r="H168" s="26"/>
    </row>
    <row r="169" customFormat="false" ht="47.25" hidden="true" customHeight="false" outlineLevel="0" collapsed="false">
      <c r="A169" s="105" t="s">
        <v>405</v>
      </c>
      <c r="B169" s="14" t="s">
        <v>406</v>
      </c>
      <c r="C169" s="15"/>
      <c r="D169" s="25"/>
      <c r="E169" s="17"/>
      <c r="F169" s="17"/>
      <c r="G169" s="17"/>
      <c r="H169" s="26"/>
    </row>
    <row r="170" customFormat="false" ht="47.25" hidden="true" customHeight="false" outlineLevel="0" collapsed="false">
      <c r="A170" s="105" t="s">
        <v>407</v>
      </c>
      <c r="B170" s="14" t="s">
        <v>408</v>
      </c>
      <c r="C170" s="15"/>
      <c r="D170" s="25"/>
      <c r="E170" s="17"/>
      <c r="F170" s="17"/>
      <c r="G170" s="17"/>
      <c r="H170" s="26"/>
    </row>
    <row r="171" customFormat="false" ht="63" hidden="true" customHeight="false" outlineLevel="0" collapsed="false">
      <c r="A171" s="105" t="s">
        <v>409</v>
      </c>
      <c r="B171" s="14" t="s">
        <v>410</v>
      </c>
      <c r="C171" s="15"/>
      <c r="D171" s="25"/>
      <c r="E171" s="17"/>
      <c r="F171" s="17"/>
      <c r="G171" s="17"/>
      <c r="H171" s="26"/>
    </row>
    <row r="172" customFormat="false" ht="15.75" hidden="true" customHeight="true" outlineLevel="0" collapsed="false">
      <c r="A172" s="105" t="s">
        <v>411</v>
      </c>
      <c r="B172" s="104" t="s">
        <v>412</v>
      </c>
      <c r="C172" s="104"/>
      <c r="D172" s="104"/>
      <c r="E172" s="104"/>
      <c r="F172" s="104"/>
      <c r="G172" s="104"/>
      <c r="H172" s="26"/>
    </row>
    <row r="173" customFormat="false" ht="31.5" hidden="true" customHeight="false" outlineLevel="0" collapsed="false">
      <c r="A173" s="105" t="s">
        <v>413</v>
      </c>
      <c r="B173" s="14" t="s">
        <v>414</v>
      </c>
      <c r="C173" s="15"/>
      <c r="D173" s="25"/>
      <c r="E173" s="17"/>
      <c r="F173" s="17"/>
      <c r="G173" s="17"/>
      <c r="H173" s="26"/>
    </row>
    <row r="174" customFormat="false" ht="47.25" hidden="true" customHeight="false" outlineLevel="0" collapsed="false">
      <c r="A174" s="105" t="s">
        <v>415</v>
      </c>
      <c r="B174" s="14" t="s">
        <v>416</v>
      </c>
      <c r="C174" s="15"/>
      <c r="D174" s="25"/>
      <c r="E174" s="17"/>
      <c r="F174" s="17"/>
      <c r="G174" s="17"/>
      <c r="H174" s="26"/>
    </row>
    <row r="175" customFormat="false" ht="45" hidden="true" customHeight="false" outlineLevel="0" collapsed="false">
      <c r="A175" s="105" t="s">
        <v>417</v>
      </c>
      <c r="B175" s="15" t="s">
        <v>418</v>
      </c>
      <c r="C175" s="15"/>
      <c r="D175" s="25"/>
      <c r="E175" s="17"/>
      <c r="F175" s="17"/>
      <c r="G175" s="17"/>
      <c r="H175" s="26"/>
    </row>
    <row r="176" customFormat="false" ht="30" hidden="true" customHeight="false" outlineLevel="0" collapsed="false">
      <c r="A176" s="105" t="s">
        <v>419</v>
      </c>
      <c r="B176" s="15" t="s">
        <v>420</v>
      </c>
      <c r="C176" s="15"/>
      <c r="D176" s="25"/>
      <c r="E176" s="17"/>
      <c r="F176" s="17"/>
      <c r="G176" s="17"/>
      <c r="H176" s="26"/>
    </row>
    <row r="177" customFormat="false" ht="15.75" hidden="true" customHeight="true" outlineLevel="0" collapsed="false">
      <c r="A177" s="105" t="s">
        <v>421</v>
      </c>
      <c r="B177" s="104" t="s">
        <v>422</v>
      </c>
      <c r="C177" s="104"/>
      <c r="D177" s="104"/>
      <c r="E177" s="104"/>
      <c r="F177" s="104"/>
      <c r="G177" s="104"/>
      <c r="H177" s="26"/>
    </row>
    <row r="178" customFormat="false" ht="47.25" hidden="true" customHeight="false" outlineLevel="0" collapsed="false">
      <c r="A178" s="105" t="s">
        <v>423</v>
      </c>
      <c r="B178" s="14" t="s">
        <v>1256</v>
      </c>
      <c r="C178" s="15"/>
      <c r="D178" s="25"/>
      <c r="E178" s="17"/>
      <c r="F178" s="17"/>
      <c r="G178" s="17"/>
      <c r="H178" s="26"/>
    </row>
    <row r="179" customFormat="false" ht="47.25" hidden="true" customHeight="false" outlineLevel="0" collapsed="false">
      <c r="A179" s="105" t="s">
        <v>425</v>
      </c>
      <c r="B179" s="14" t="s">
        <v>426</v>
      </c>
      <c r="C179" s="15"/>
      <c r="D179" s="25"/>
      <c r="E179" s="17"/>
      <c r="F179" s="17"/>
      <c r="G179" s="17"/>
      <c r="H179" s="26"/>
    </row>
    <row r="180" customFormat="false" ht="47.25" hidden="true" customHeight="false" outlineLevel="0" collapsed="false">
      <c r="A180" s="105" t="s">
        <v>427</v>
      </c>
      <c r="B180" s="50" t="s">
        <v>428</v>
      </c>
      <c r="C180" s="15"/>
      <c r="D180" s="25"/>
      <c r="E180" s="17"/>
      <c r="F180" s="17"/>
      <c r="G180" s="17"/>
      <c r="H180" s="26"/>
    </row>
    <row r="181" customFormat="false" ht="15.75" hidden="true" customHeight="true" outlineLevel="0" collapsed="false">
      <c r="A181" s="105" t="s">
        <v>429</v>
      </c>
      <c r="B181" s="104" t="s">
        <v>430</v>
      </c>
      <c r="C181" s="104"/>
      <c r="D181" s="104"/>
      <c r="E181" s="104"/>
      <c r="F181" s="104"/>
      <c r="G181" s="104"/>
      <c r="H181" s="26"/>
    </row>
    <row r="182" customFormat="false" ht="31.5" hidden="true" customHeight="false" outlineLevel="0" collapsed="false">
      <c r="A182" s="105" t="s">
        <v>431</v>
      </c>
      <c r="B182" s="14" t="s">
        <v>432</v>
      </c>
      <c r="C182" s="15"/>
      <c r="D182" s="25"/>
      <c r="E182" s="17"/>
      <c r="F182" s="17"/>
      <c r="G182" s="17"/>
      <c r="H182" s="26"/>
    </row>
    <row r="183" customFormat="false" ht="47.25" hidden="true" customHeight="false" outlineLevel="0" collapsed="false">
      <c r="A183" s="105" t="s">
        <v>433</v>
      </c>
      <c r="B183" s="14" t="s">
        <v>434</v>
      </c>
      <c r="C183" s="15"/>
      <c r="D183" s="25"/>
      <c r="E183" s="17"/>
      <c r="F183" s="17"/>
      <c r="G183" s="17"/>
      <c r="H183" s="26"/>
    </row>
    <row r="184" customFormat="false" ht="63" hidden="true" customHeight="false" outlineLevel="0" collapsed="false">
      <c r="A184" s="105" t="s">
        <v>435</v>
      </c>
      <c r="B184" s="14" t="s">
        <v>436</v>
      </c>
      <c r="C184" s="15"/>
      <c r="D184" s="25"/>
      <c r="E184" s="17"/>
      <c r="F184" s="17"/>
      <c r="G184" s="17"/>
      <c r="H184" s="26"/>
    </row>
    <row r="185" customFormat="false" ht="15.75" hidden="true" customHeight="true" outlineLevel="0" collapsed="false">
      <c r="A185" s="105" t="s">
        <v>437</v>
      </c>
      <c r="B185" s="104" t="s">
        <v>438</v>
      </c>
      <c r="C185" s="104"/>
      <c r="D185" s="104"/>
      <c r="E185" s="104"/>
      <c r="F185" s="104"/>
      <c r="G185" s="104"/>
      <c r="H185" s="26"/>
    </row>
    <row r="186" customFormat="false" ht="63" hidden="true" customHeight="false" outlineLevel="0" collapsed="false">
      <c r="A186" s="105" t="s">
        <v>439</v>
      </c>
      <c r="B186" s="14" t="s">
        <v>440</v>
      </c>
      <c r="C186" s="15"/>
      <c r="D186" s="25"/>
      <c r="E186" s="17"/>
      <c r="F186" s="17"/>
      <c r="G186" s="17"/>
      <c r="H186" s="26"/>
    </row>
    <row r="187" customFormat="false" ht="63" hidden="true" customHeight="false" outlineLevel="0" collapsed="false">
      <c r="A187" s="105" t="s">
        <v>441</v>
      </c>
      <c r="B187" s="14" t="s">
        <v>442</v>
      </c>
      <c r="C187" s="15"/>
      <c r="D187" s="25"/>
      <c r="E187" s="17"/>
      <c r="F187" s="17"/>
      <c r="G187" s="17"/>
      <c r="H187" s="26"/>
    </row>
    <row r="188" customFormat="false" ht="63" hidden="true" customHeight="false" outlineLevel="0" collapsed="false">
      <c r="A188" s="105" t="s">
        <v>443</v>
      </c>
      <c r="B188" s="14" t="s">
        <v>444</v>
      </c>
      <c r="C188" s="15"/>
      <c r="D188" s="25"/>
      <c r="E188" s="17"/>
      <c r="F188" s="17"/>
      <c r="G188" s="17"/>
      <c r="H188" s="26"/>
    </row>
    <row r="189" customFormat="false" ht="31.5" hidden="true" customHeight="false" outlineLevel="0" collapsed="false">
      <c r="A189" s="105" t="s">
        <v>445</v>
      </c>
      <c r="B189" s="14" t="s">
        <v>446</v>
      </c>
      <c r="C189" s="15"/>
      <c r="D189" s="25"/>
      <c r="E189" s="17"/>
      <c r="F189" s="17"/>
      <c r="G189" s="17"/>
      <c r="H189" s="26"/>
    </row>
    <row r="190" customFormat="false" ht="63" hidden="true" customHeight="false" outlineLevel="0" collapsed="false">
      <c r="A190" s="105" t="s">
        <v>447</v>
      </c>
      <c r="B190" s="14" t="s">
        <v>448</v>
      </c>
      <c r="C190" s="15"/>
      <c r="D190" s="25"/>
      <c r="E190" s="17"/>
      <c r="F190" s="17"/>
      <c r="G190" s="17"/>
      <c r="H190" s="26"/>
    </row>
    <row r="191" customFormat="false" ht="47.25" hidden="true" customHeight="false" outlineLevel="0" collapsed="false">
      <c r="A191" s="105" t="s">
        <v>449</v>
      </c>
      <c r="B191" s="14" t="s">
        <v>450</v>
      </c>
      <c r="C191" s="15"/>
      <c r="D191" s="25"/>
      <c r="E191" s="17"/>
      <c r="F191" s="17"/>
      <c r="G191" s="17"/>
      <c r="H191" s="26"/>
    </row>
    <row r="192" customFormat="false" ht="63" hidden="true" customHeight="false" outlineLevel="0" collapsed="false">
      <c r="A192" s="105" t="s">
        <v>451</v>
      </c>
      <c r="B192" s="14" t="s">
        <v>452</v>
      </c>
      <c r="C192" s="15"/>
      <c r="D192" s="25"/>
      <c r="E192" s="17"/>
      <c r="F192" s="17"/>
      <c r="G192" s="17"/>
      <c r="H192" s="26"/>
    </row>
    <row r="193" customFormat="false" ht="94.5" hidden="true" customHeight="false" outlineLevel="0" collapsed="false">
      <c r="A193" s="105" t="s">
        <v>453</v>
      </c>
      <c r="B193" s="14" t="s">
        <v>454</v>
      </c>
      <c r="C193" s="15"/>
      <c r="D193" s="25"/>
      <c r="E193" s="17"/>
      <c r="F193" s="17"/>
      <c r="G193" s="17"/>
      <c r="H193" s="26"/>
    </row>
    <row r="194" customFormat="false" ht="47.25" hidden="true" customHeight="false" outlineLevel="0" collapsed="false">
      <c r="A194" s="105" t="s">
        <v>455</v>
      </c>
      <c r="B194" s="14" t="s">
        <v>456</v>
      </c>
      <c r="C194" s="15"/>
      <c r="D194" s="25"/>
      <c r="E194" s="17"/>
      <c r="F194" s="17"/>
      <c r="G194" s="17"/>
      <c r="H194" s="26"/>
    </row>
    <row r="195" customFormat="false" ht="47.25" hidden="true" customHeight="false" outlineLevel="0" collapsed="false">
      <c r="A195" s="105" t="s">
        <v>457</v>
      </c>
      <c r="B195" s="14" t="s">
        <v>458</v>
      </c>
      <c r="C195" s="15"/>
      <c r="D195" s="25"/>
      <c r="E195" s="17"/>
      <c r="F195" s="17"/>
      <c r="G195" s="17"/>
      <c r="H195" s="26"/>
    </row>
    <row r="196" customFormat="false" ht="47.25" hidden="true" customHeight="false" outlineLevel="0" collapsed="false">
      <c r="A196" s="105" t="s">
        <v>459</v>
      </c>
      <c r="B196" s="14" t="s">
        <v>460</v>
      </c>
      <c r="C196" s="15"/>
      <c r="D196" s="25"/>
      <c r="E196" s="17"/>
      <c r="F196" s="17"/>
      <c r="G196" s="17"/>
      <c r="H196" s="26"/>
    </row>
    <row r="197" customFormat="false" ht="47.25" hidden="true" customHeight="false" outlineLevel="0" collapsed="false">
      <c r="A197" s="105" t="s">
        <v>461</v>
      </c>
      <c r="B197" s="14" t="s">
        <v>462</v>
      </c>
      <c r="C197" s="15"/>
      <c r="D197" s="25"/>
      <c r="E197" s="17"/>
      <c r="F197" s="17"/>
      <c r="G197" s="17"/>
      <c r="H197" s="26"/>
    </row>
    <row r="198" customFormat="false" ht="47.25" hidden="true" customHeight="false" outlineLevel="0" collapsed="false">
      <c r="A198" s="105" t="s">
        <v>463</v>
      </c>
      <c r="B198" s="14" t="s">
        <v>464</v>
      </c>
      <c r="C198" s="15"/>
      <c r="D198" s="25"/>
      <c r="E198" s="17"/>
      <c r="F198" s="17"/>
      <c r="G198" s="17"/>
      <c r="H198" s="26"/>
    </row>
    <row r="199" customFormat="false" ht="47.25" hidden="true" customHeight="false" outlineLevel="0" collapsed="false">
      <c r="A199" s="105" t="s">
        <v>465</v>
      </c>
      <c r="B199" s="14" t="s">
        <v>466</v>
      </c>
      <c r="C199" s="15"/>
      <c r="D199" s="25"/>
      <c r="E199" s="17"/>
      <c r="F199" s="17"/>
      <c r="G199" s="17"/>
      <c r="H199" s="26"/>
    </row>
    <row r="200" customFormat="false" ht="45" hidden="true" customHeight="false" outlineLevel="0" collapsed="false">
      <c r="A200" s="24" t="s">
        <v>467</v>
      </c>
      <c r="B200" s="15" t="s">
        <v>468</v>
      </c>
      <c r="C200" s="15"/>
      <c r="D200" s="25"/>
      <c r="E200" s="17"/>
      <c r="F200" s="17"/>
      <c r="G200" s="17"/>
      <c r="H200" s="26"/>
    </row>
    <row r="201" customFormat="false" ht="30" hidden="true" customHeight="false" outlineLevel="0" collapsed="false">
      <c r="A201" s="24" t="s">
        <v>469</v>
      </c>
      <c r="B201" s="15" t="s">
        <v>470</v>
      </c>
      <c r="C201" s="15"/>
      <c r="D201" s="25"/>
      <c r="E201" s="17"/>
      <c r="F201" s="17"/>
      <c r="G201" s="17"/>
      <c r="H201" s="26"/>
    </row>
    <row r="202" customFormat="false" ht="18.75" hidden="false" customHeight="true" outlineLevel="0" collapsed="false">
      <c r="A202" s="102"/>
      <c r="B202" s="103" t="s">
        <v>471</v>
      </c>
      <c r="C202" s="103"/>
      <c r="D202" s="103"/>
      <c r="E202" s="103"/>
      <c r="F202" s="103"/>
      <c r="G202" s="103"/>
      <c r="H202" s="5" t="n">
        <f aca="false">H207+H220+H225+H236+H269+H291</f>
        <v>53</v>
      </c>
      <c r="I202" s="5" t="n">
        <f aca="false">I207+I220+I225+I236+I269+I291</f>
        <v>106</v>
      </c>
    </row>
    <row r="203" customFormat="false" ht="15.75" hidden="true" customHeight="true" outlineLevel="0" collapsed="false">
      <c r="A203" s="24" t="s">
        <v>472</v>
      </c>
      <c r="B203" s="104" t="s">
        <v>473</v>
      </c>
      <c r="C203" s="104"/>
      <c r="D203" s="104"/>
      <c r="E203" s="104"/>
      <c r="F203" s="104"/>
      <c r="G203" s="104"/>
      <c r="H203" s="26"/>
    </row>
    <row r="204" customFormat="false" ht="31.5" hidden="true" customHeight="false" outlineLevel="0" collapsed="false">
      <c r="A204" s="24" t="s">
        <v>474</v>
      </c>
      <c r="B204" s="14" t="s">
        <v>475</v>
      </c>
      <c r="C204" s="15"/>
      <c r="D204" s="25"/>
      <c r="E204" s="17"/>
      <c r="F204" s="17"/>
      <c r="G204" s="17"/>
      <c r="H204" s="26"/>
    </row>
    <row r="205" customFormat="false" ht="31.5" hidden="true" customHeight="false" outlineLevel="0" collapsed="false">
      <c r="A205" s="24" t="s">
        <v>479</v>
      </c>
      <c r="B205" s="14" t="s">
        <v>480</v>
      </c>
      <c r="C205" s="15"/>
      <c r="D205" s="25"/>
      <c r="E205" s="17"/>
      <c r="F205" s="17"/>
      <c r="G205" s="17"/>
      <c r="H205" s="26"/>
    </row>
    <row r="206" customFormat="false" ht="31.5" hidden="true" customHeight="false" outlineLevel="0" collapsed="false">
      <c r="A206" s="24" t="s">
        <v>486</v>
      </c>
      <c r="B206" s="14" t="s">
        <v>487</v>
      </c>
      <c r="C206" s="44"/>
      <c r="D206" s="45"/>
      <c r="E206" s="45"/>
      <c r="F206" s="17"/>
      <c r="G206" s="17"/>
      <c r="H206" s="26"/>
    </row>
    <row r="207" customFormat="false" ht="15.75" hidden="false" customHeight="true" outlineLevel="0" collapsed="false">
      <c r="A207" s="102" t="s">
        <v>488</v>
      </c>
      <c r="B207" s="104" t="s">
        <v>489</v>
      </c>
      <c r="C207" s="104"/>
      <c r="D207" s="104"/>
      <c r="E207" s="104"/>
      <c r="F207" s="104"/>
      <c r="G207" s="104"/>
      <c r="H207" s="5" t="n">
        <f aca="false">SUM(D208:D218)</f>
        <v>11</v>
      </c>
      <c r="I207" s="3" t="n">
        <f aca="false">COUNT(D208:D218)*2</f>
        <v>22</v>
      </c>
    </row>
    <row r="208" customFormat="false" ht="105" hidden="false" customHeight="false" outlineLevel="0" collapsed="false">
      <c r="A208" s="102" t="s">
        <v>490</v>
      </c>
      <c r="B208" s="14" t="s">
        <v>491</v>
      </c>
      <c r="C208" s="60" t="s">
        <v>1257</v>
      </c>
      <c r="D208" s="124" t="n">
        <v>1</v>
      </c>
      <c r="E208" s="60" t="s">
        <v>15</v>
      </c>
      <c r="F208" s="60" t="s">
        <v>1258</v>
      </c>
      <c r="G208" s="17"/>
      <c r="H208" s="5"/>
    </row>
    <row r="209" customFormat="false" ht="105" hidden="false" customHeight="false" outlineLevel="0" collapsed="false">
      <c r="A209" s="102"/>
      <c r="B209" s="14"/>
      <c r="C209" s="60" t="s">
        <v>1259</v>
      </c>
      <c r="D209" s="124" t="n">
        <v>1</v>
      </c>
      <c r="E209" s="60" t="s">
        <v>15</v>
      </c>
      <c r="F209" s="60" t="s">
        <v>1260</v>
      </c>
      <c r="G209" s="17"/>
      <c r="H209" s="5"/>
    </row>
    <row r="210" customFormat="false" ht="75" hidden="false" customHeight="false" outlineLevel="0" collapsed="false">
      <c r="A210" s="102"/>
      <c r="B210" s="14"/>
      <c r="C210" s="60" t="s">
        <v>1261</v>
      </c>
      <c r="D210" s="124" t="n">
        <v>1</v>
      </c>
      <c r="E210" s="60" t="s">
        <v>15</v>
      </c>
      <c r="F210" s="60" t="s">
        <v>1262</v>
      </c>
      <c r="G210" s="17"/>
      <c r="H210" s="5"/>
    </row>
    <row r="211" customFormat="false" ht="75" hidden="false" customHeight="false" outlineLevel="0" collapsed="false">
      <c r="A211" s="102"/>
      <c r="B211" s="14"/>
      <c r="C211" s="60" t="s">
        <v>1263</v>
      </c>
      <c r="D211" s="124" t="n">
        <v>1</v>
      </c>
      <c r="E211" s="60" t="s">
        <v>15</v>
      </c>
      <c r="F211" s="60" t="s">
        <v>1264</v>
      </c>
      <c r="G211" s="17"/>
      <c r="H211" s="5"/>
    </row>
    <row r="212" customFormat="false" ht="45" hidden="false" customHeight="false" outlineLevel="0" collapsed="false">
      <c r="A212" s="102"/>
      <c r="B212" s="14"/>
      <c r="C212" s="21" t="s">
        <v>1265</v>
      </c>
      <c r="D212" s="125" t="n">
        <v>1</v>
      </c>
      <c r="E212" s="60" t="s">
        <v>15</v>
      </c>
      <c r="F212" s="21" t="s">
        <v>1266</v>
      </c>
      <c r="G212" s="17"/>
      <c r="H212" s="5"/>
    </row>
    <row r="213" customFormat="false" ht="30" hidden="false" customHeight="false" outlineLevel="0" collapsed="false">
      <c r="A213" s="102"/>
      <c r="B213" s="14"/>
      <c r="C213" s="21" t="s">
        <v>1267</v>
      </c>
      <c r="D213" s="54" t="n">
        <v>1</v>
      </c>
      <c r="E213" s="60" t="s">
        <v>15</v>
      </c>
      <c r="F213" s="21" t="s">
        <v>1268</v>
      </c>
      <c r="G213" s="17"/>
      <c r="H213" s="5"/>
    </row>
    <row r="214" customFormat="false" ht="60" hidden="false" customHeight="false" outlineLevel="0" collapsed="false">
      <c r="A214" s="102" t="s">
        <v>495</v>
      </c>
      <c r="B214" s="15" t="s">
        <v>496</v>
      </c>
      <c r="C214" s="21" t="s">
        <v>1269</v>
      </c>
      <c r="D214" s="54" t="n">
        <v>1</v>
      </c>
      <c r="E214" s="60" t="s">
        <v>15</v>
      </c>
      <c r="F214" s="21" t="s">
        <v>1270</v>
      </c>
      <c r="G214" s="17"/>
      <c r="H214" s="5"/>
    </row>
    <row r="215" customFormat="false" ht="30" hidden="false" customHeight="false" outlineLevel="0" collapsed="false">
      <c r="A215" s="102"/>
      <c r="B215" s="15"/>
      <c r="C215" s="21" t="s">
        <v>1271</v>
      </c>
      <c r="D215" s="54" t="n">
        <v>1</v>
      </c>
      <c r="E215" s="60" t="s">
        <v>15</v>
      </c>
      <c r="F215" s="45"/>
      <c r="G215" s="17"/>
      <c r="H215" s="5"/>
    </row>
    <row r="216" customFormat="false" ht="15" hidden="false" customHeight="false" outlineLevel="0" collapsed="false">
      <c r="A216" s="102"/>
      <c r="B216" s="15"/>
      <c r="C216" s="21" t="s">
        <v>1272</v>
      </c>
      <c r="D216" s="54" t="n">
        <v>1</v>
      </c>
      <c r="E216" s="60" t="s">
        <v>15</v>
      </c>
      <c r="F216" s="45"/>
      <c r="G216" s="17"/>
      <c r="H216" s="5"/>
    </row>
    <row r="217" customFormat="false" ht="30" hidden="false" customHeight="false" outlineLevel="0" collapsed="false">
      <c r="A217" s="102"/>
      <c r="B217" s="15"/>
      <c r="C217" s="21" t="s">
        <v>1273</v>
      </c>
      <c r="D217" s="54" t="n">
        <v>1</v>
      </c>
      <c r="E217" s="60" t="s">
        <v>15</v>
      </c>
      <c r="F217" s="45"/>
      <c r="G217" s="17"/>
      <c r="H217" s="5"/>
    </row>
    <row r="218" customFormat="false" ht="31.5" hidden="false" customHeight="false" outlineLevel="0" collapsed="false">
      <c r="A218" s="102"/>
      <c r="B218" s="15"/>
      <c r="C218" s="22" t="s">
        <v>1274</v>
      </c>
      <c r="D218" s="54" t="n">
        <v>1</v>
      </c>
      <c r="E218" s="60" t="s">
        <v>15</v>
      </c>
      <c r="F218" s="45"/>
      <c r="G218" s="17"/>
      <c r="H218" s="5"/>
    </row>
    <row r="219" customFormat="false" ht="31.5" hidden="true" customHeight="false" outlineLevel="0" collapsed="false">
      <c r="A219" s="105" t="s">
        <v>499</v>
      </c>
      <c r="B219" s="14" t="s">
        <v>1275</v>
      </c>
      <c r="C219" s="15"/>
      <c r="D219" s="25"/>
      <c r="E219" s="17"/>
      <c r="F219" s="17"/>
      <c r="G219" s="17"/>
      <c r="H219" s="26"/>
    </row>
    <row r="220" customFormat="false" ht="15.75" hidden="false" customHeight="true" outlineLevel="0" collapsed="false">
      <c r="A220" s="102" t="s">
        <v>503</v>
      </c>
      <c r="B220" s="104" t="s">
        <v>504</v>
      </c>
      <c r="C220" s="104"/>
      <c r="D220" s="104"/>
      <c r="E220" s="104"/>
      <c r="F220" s="104"/>
      <c r="G220" s="104"/>
      <c r="H220" s="5" t="n">
        <f aca="false">SUM(D221:D224)</f>
        <v>3</v>
      </c>
      <c r="I220" s="3" t="n">
        <f aca="false">COUNT(D221:D224)*2</f>
        <v>6</v>
      </c>
    </row>
    <row r="221" customFormat="false" ht="45" hidden="false" customHeight="false" outlineLevel="0" collapsed="false">
      <c r="A221" s="102" t="s">
        <v>505</v>
      </c>
      <c r="B221" s="14" t="s">
        <v>506</v>
      </c>
      <c r="C221" s="44" t="s">
        <v>1276</v>
      </c>
      <c r="D221" s="54" t="n">
        <v>1</v>
      </c>
      <c r="E221" s="45" t="s">
        <v>15</v>
      </c>
      <c r="F221" s="21" t="s">
        <v>1277</v>
      </c>
      <c r="G221" s="17"/>
      <c r="H221" s="5"/>
    </row>
    <row r="222" customFormat="false" ht="45" hidden="true" customHeight="false" outlineLevel="0" collapsed="false">
      <c r="A222" s="105" t="s">
        <v>507</v>
      </c>
      <c r="B222" s="15" t="s">
        <v>508</v>
      </c>
      <c r="C222" s="43"/>
      <c r="D222" s="57"/>
      <c r="E222" s="57"/>
      <c r="F222" s="58"/>
      <c r="G222" s="17"/>
      <c r="H222" s="26"/>
    </row>
    <row r="223" customFormat="false" ht="47.25" hidden="false" customHeight="false" outlineLevel="0" collapsed="false">
      <c r="A223" s="102" t="s">
        <v>509</v>
      </c>
      <c r="B223" s="14" t="s">
        <v>510</v>
      </c>
      <c r="C223" s="44" t="s">
        <v>1278</v>
      </c>
      <c r="D223" s="54" t="n">
        <v>1</v>
      </c>
      <c r="E223" s="45" t="s">
        <v>15</v>
      </c>
      <c r="F223" s="44" t="s">
        <v>1279</v>
      </c>
      <c r="G223" s="17"/>
      <c r="H223" s="5"/>
    </row>
    <row r="224" customFormat="false" ht="75" hidden="false" customHeight="false" outlineLevel="0" collapsed="false">
      <c r="A224" s="102" t="s">
        <v>511</v>
      </c>
      <c r="B224" s="14" t="s">
        <v>512</v>
      </c>
      <c r="C224" s="126" t="s">
        <v>1280</v>
      </c>
      <c r="D224" s="127" t="n">
        <v>1</v>
      </c>
      <c r="E224" s="45" t="s">
        <v>15</v>
      </c>
      <c r="F224" s="61" t="s">
        <v>1281</v>
      </c>
      <c r="G224" s="17"/>
      <c r="H224" s="5"/>
    </row>
    <row r="225" customFormat="false" ht="35.25" hidden="false" customHeight="true" outlineLevel="0" collapsed="false">
      <c r="A225" s="102" t="s">
        <v>513</v>
      </c>
      <c r="B225" s="104" t="s">
        <v>1282</v>
      </c>
      <c r="C225" s="104"/>
      <c r="D225" s="104"/>
      <c r="E225" s="104"/>
      <c r="F225" s="104"/>
      <c r="G225" s="104"/>
      <c r="H225" s="5" t="n">
        <f aca="false">SUM(D226:D235)</f>
        <v>8</v>
      </c>
      <c r="I225" s="3" t="n">
        <f aca="false">COUNT(D226:D235)*2</f>
        <v>16</v>
      </c>
    </row>
    <row r="226" customFormat="false" ht="47.25" hidden="false" customHeight="false" outlineLevel="0" collapsed="false">
      <c r="A226" s="102" t="s">
        <v>515</v>
      </c>
      <c r="B226" s="14" t="s">
        <v>516</v>
      </c>
      <c r="C226" s="43" t="s">
        <v>1283</v>
      </c>
      <c r="D226" s="16" t="n">
        <v>1</v>
      </c>
      <c r="E226" s="17" t="s">
        <v>15</v>
      </c>
      <c r="F226" s="17"/>
      <c r="G226" s="17"/>
      <c r="H226" s="5"/>
    </row>
    <row r="227" customFormat="false" ht="60" hidden="false" customHeight="false" outlineLevel="0" collapsed="false">
      <c r="A227" s="102" t="s">
        <v>519</v>
      </c>
      <c r="B227" s="14" t="s">
        <v>520</v>
      </c>
      <c r="C227" s="44" t="s">
        <v>1284</v>
      </c>
      <c r="D227" s="54" t="n">
        <v>1</v>
      </c>
      <c r="E227" s="45" t="s">
        <v>749</v>
      </c>
      <c r="F227" s="44" t="s">
        <v>524</v>
      </c>
      <c r="G227" s="17"/>
      <c r="H227" s="5"/>
    </row>
    <row r="228" customFormat="false" ht="45" hidden="false" customHeight="false" outlineLevel="0" collapsed="false">
      <c r="A228" s="102"/>
      <c r="B228" s="14"/>
      <c r="C228" s="44" t="s">
        <v>525</v>
      </c>
      <c r="D228" s="54" t="n">
        <v>1</v>
      </c>
      <c r="E228" s="45" t="s">
        <v>302</v>
      </c>
      <c r="F228" s="38" t="s">
        <v>526</v>
      </c>
      <c r="G228" s="17"/>
      <c r="H228" s="5"/>
    </row>
    <row r="229" customFormat="false" ht="30" hidden="false" customHeight="false" outlineLevel="0" collapsed="false">
      <c r="A229" s="102"/>
      <c r="B229" s="14"/>
      <c r="C229" s="44" t="s">
        <v>527</v>
      </c>
      <c r="D229" s="54" t="n">
        <v>1</v>
      </c>
      <c r="E229" s="45" t="s">
        <v>161</v>
      </c>
      <c r="F229" s="44"/>
      <c r="G229" s="17"/>
      <c r="H229" s="5"/>
    </row>
    <row r="230" customFormat="false" ht="30" hidden="false" customHeight="false" outlineLevel="0" collapsed="false">
      <c r="A230" s="102"/>
      <c r="B230" s="14"/>
      <c r="C230" s="128" t="s">
        <v>1285</v>
      </c>
      <c r="D230" s="16" t="n">
        <v>1</v>
      </c>
      <c r="E230" s="17" t="s">
        <v>138</v>
      </c>
      <c r="F230" s="17"/>
      <c r="G230" s="17"/>
      <c r="H230" s="5"/>
    </row>
    <row r="231" customFormat="false" ht="63" hidden="false" customHeight="false" outlineLevel="0" collapsed="false">
      <c r="A231" s="102" t="s">
        <v>528</v>
      </c>
      <c r="B231" s="14" t="s">
        <v>529</v>
      </c>
      <c r="C231" s="29" t="s">
        <v>1286</v>
      </c>
      <c r="D231" s="16" t="n">
        <v>1</v>
      </c>
      <c r="E231" s="17" t="s">
        <v>280</v>
      </c>
      <c r="F231" s="17"/>
      <c r="G231" s="17"/>
      <c r="H231" s="5"/>
    </row>
    <row r="232" customFormat="false" ht="31.5" hidden="true" customHeight="false" outlineLevel="0" collapsed="false">
      <c r="A232" s="105" t="s">
        <v>530</v>
      </c>
      <c r="B232" s="14" t="s">
        <v>531</v>
      </c>
      <c r="C232" s="15"/>
      <c r="D232" s="25"/>
      <c r="E232" s="17"/>
      <c r="F232" s="17"/>
      <c r="G232" s="17"/>
      <c r="H232" s="26"/>
    </row>
    <row r="233" customFormat="false" ht="30" hidden="true" customHeight="false" outlineLevel="0" collapsed="false">
      <c r="A233" s="105" t="s">
        <v>533</v>
      </c>
      <c r="B233" s="15" t="s">
        <v>534</v>
      </c>
      <c r="C233" s="44"/>
      <c r="D233" s="25"/>
      <c r="E233" s="17"/>
      <c r="F233" s="17"/>
      <c r="G233" s="17"/>
      <c r="H233" s="26"/>
    </row>
    <row r="234" customFormat="false" ht="30" hidden="false" customHeight="false" outlineLevel="0" collapsed="false">
      <c r="A234" s="102" t="s">
        <v>536</v>
      </c>
      <c r="B234" s="15" t="s">
        <v>537</v>
      </c>
      <c r="C234" s="120" t="s">
        <v>1287</v>
      </c>
      <c r="D234" s="16" t="n">
        <v>1</v>
      </c>
      <c r="E234" s="17" t="s">
        <v>161</v>
      </c>
      <c r="F234" s="17"/>
      <c r="G234" s="17"/>
      <c r="H234" s="5"/>
    </row>
    <row r="235" customFormat="false" ht="30" hidden="false" customHeight="false" outlineLevel="0" collapsed="false">
      <c r="A235" s="102" t="s">
        <v>540</v>
      </c>
      <c r="B235" s="15" t="s">
        <v>541</v>
      </c>
      <c r="C235" s="15" t="s">
        <v>1288</v>
      </c>
      <c r="D235" s="16" t="n">
        <v>1</v>
      </c>
      <c r="E235" s="17" t="s">
        <v>752</v>
      </c>
      <c r="F235" s="17"/>
      <c r="G235" s="17"/>
      <c r="H235" s="5"/>
    </row>
    <row r="236" customFormat="false" ht="15.75" hidden="false" customHeight="true" outlineLevel="0" collapsed="false">
      <c r="A236" s="102" t="s">
        <v>545</v>
      </c>
      <c r="B236" s="104" t="s">
        <v>546</v>
      </c>
      <c r="C236" s="104"/>
      <c r="D236" s="104"/>
      <c r="E236" s="104"/>
      <c r="F236" s="104"/>
      <c r="G236" s="104"/>
      <c r="H236" s="5" t="n">
        <f aca="false">SUM(D237:D242)</f>
        <v>6</v>
      </c>
      <c r="I236" s="3" t="n">
        <f aca="false">COUNT(D237:D242)*2</f>
        <v>12</v>
      </c>
    </row>
    <row r="237" customFormat="false" ht="47.25" hidden="false" customHeight="false" outlineLevel="0" collapsed="false">
      <c r="A237" s="102" t="s">
        <v>547</v>
      </c>
      <c r="B237" s="14" t="s">
        <v>548</v>
      </c>
      <c r="C237" s="21" t="s">
        <v>1289</v>
      </c>
      <c r="D237" s="54" t="n">
        <v>1</v>
      </c>
      <c r="E237" s="45" t="s">
        <v>161</v>
      </c>
      <c r="F237" s="21" t="s">
        <v>1290</v>
      </c>
      <c r="G237" s="17"/>
      <c r="H237" s="5"/>
    </row>
    <row r="238" customFormat="false" ht="47.25" hidden="false" customHeight="false" outlineLevel="0" collapsed="false">
      <c r="A238" s="102" t="s">
        <v>550</v>
      </c>
      <c r="B238" s="14" t="s">
        <v>551</v>
      </c>
      <c r="C238" s="21" t="s">
        <v>1291</v>
      </c>
      <c r="D238" s="54" t="n">
        <v>1</v>
      </c>
      <c r="E238" s="45" t="s">
        <v>161</v>
      </c>
      <c r="F238" s="59" t="s">
        <v>1292</v>
      </c>
      <c r="G238" s="17"/>
      <c r="H238" s="5"/>
    </row>
    <row r="239" customFormat="false" ht="105" hidden="false" customHeight="false" outlineLevel="0" collapsed="false">
      <c r="A239" s="102" t="s">
        <v>553</v>
      </c>
      <c r="B239" s="30" t="s">
        <v>554</v>
      </c>
      <c r="C239" s="21" t="s">
        <v>1293</v>
      </c>
      <c r="D239" s="54" t="n">
        <v>1</v>
      </c>
      <c r="E239" s="45" t="s">
        <v>161</v>
      </c>
      <c r="F239" s="21" t="s">
        <v>1294</v>
      </c>
      <c r="G239" s="17"/>
      <c r="H239" s="5"/>
    </row>
    <row r="240" customFormat="false" ht="75" hidden="false" customHeight="false" outlineLevel="0" collapsed="false">
      <c r="A240" s="102"/>
      <c r="B240" s="30"/>
      <c r="C240" s="21" t="s">
        <v>1295</v>
      </c>
      <c r="D240" s="54" t="n">
        <v>1</v>
      </c>
      <c r="E240" s="45" t="s">
        <v>161</v>
      </c>
      <c r="F240" s="21" t="s">
        <v>1296</v>
      </c>
      <c r="G240" s="17"/>
      <c r="H240" s="5"/>
    </row>
    <row r="241" customFormat="false" ht="31.5" hidden="false" customHeight="false" outlineLevel="0" collapsed="false">
      <c r="A241" s="102" t="s">
        <v>556</v>
      </c>
      <c r="B241" s="14" t="s">
        <v>557</v>
      </c>
      <c r="C241" s="21" t="s">
        <v>1297</v>
      </c>
      <c r="D241" s="54" t="n">
        <v>1</v>
      </c>
      <c r="E241" s="45" t="s">
        <v>138</v>
      </c>
      <c r="F241" s="21" t="s">
        <v>1298</v>
      </c>
      <c r="G241" s="17"/>
      <c r="H241" s="5"/>
    </row>
    <row r="242" customFormat="false" ht="105" hidden="false" customHeight="false" outlineLevel="0" collapsed="false">
      <c r="A242" s="102" t="s">
        <v>559</v>
      </c>
      <c r="B242" s="14" t="s">
        <v>560</v>
      </c>
      <c r="C242" s="21" t="s">
        <v>1299</v>
      </c>
      <c r="D242" s="54" t="n">
        <v>1</v>
      </c>
      <c r="E242" s="45" t="s">
        <v>1300</v>
      </c>
      <c r="F242" s="44" t="s">
        <v>1301</v>
      </c>
      <c r="G242" s="17"/>
      <c r="H242" s="5"/>
    </row>
    <row r="243" customFormat="false" ht="47.25" hidden="true" customHeight="false" outlineLevel="0" collapsed="false">
      <c r="A243" s="105" t="s">
        <v>563</v>
      </c>
      <c r="B243" s="14" t="s">
        <v>564</v>
      </c>
      <c r="C243" s="15"/>
      <c r="D243" s="25"/>
      <c r="E243" s="17"/>
      <c r="F243" s="17"/>
      <c r="G243" s="17"/>
      <c r="H243" s="26"/>
    </row>
    <row r="244" customFormat="false" ht="15.75" hidden="true" customHeight="true" outlineLevel="0" collapsed="false">
      <c r="A244" s="105" t="s">
        <v>565</v>
      </c>
      <c r="B244" s="104" t="s">
        <v>566</v>
      </c>
      <c r="C244" s="104"/>
      <c r="D244" s="104"/>
      <c r="E244" s="104"/>
      <c r="F244" s="104"/>
      <c r="G244" s="104"/>
      <c r="H244" s="26"/>
    </row>
    <row r="245" customFormat="false" ht="31.5" hidden="true" customHeight="false" outlineLevel="0" collapsed="false">
      <c r="A245" s="105" t="s">
        <v>567</v>
      </c>
      <c r="B245" s="14" t="s">
        <v>568</v>
      </c>
      <c r="C245" s="15"/>
      <c r="D245" s="25"/>
      <c r="E245" s="17"/>
      <c r="F245" s="17"/>
      <c r="G245" s="17"/>
      <c r="H245" s="26"/>
    </row>
    <row r="246" customFormat="false" ht="47.25" hidden="true" customHeight="false" outlineLevel="0" collapsed="false">
      <c r="A246" s="105" t="s">
        <v>569</v>
      </c>
      <c r="B246" s="14" t="s">
        <v>570</v>
      </c>
      <c r="C246" s="15"/>
      <c r="D246" s="25"/>
      <c r="E246" s="17"/>
      <c r="F246" s="17"/>
      <c r="G246" s="17"/>
      <c r="H246" s="26"/>
    </row>
    <row r="247" customFormat="false" ht="31.5" hidden="true" customHeight="false" outlineLevel="0" collapsed="false">
      <c r="A247" s="105" t="s">
        <v>571</v>
      </c>
      <c r="B247" s="14" t="s">
        <v>572</v>
      </c>
      <c r="C247" s="15"/>
      <c r="D247" s="25"/>
      <c r="E247" s="17"/>
      <c r="F247" s="17"/>
      <c r="G247" s="17"/>
      <c r="H247" s="26"/>
    </row>
    <row r="248" customFormat="false" ht="63" hidden="true" customHeight="false" outlineLevel="0" collapsed="false">
      <c r="A248" s="105" t="s">
        <v>573</v>
      </c>
      <c r="B248" s="14" t="s">
        <v>1302</v>
      </c>
      <c r="C248" s="15"/>
      <c r="D248" s="25"/>
      <c r="E248" s="17"/>
      <c r="F248" s="17"/>
      <c r="G248" s="17"/>
      <c r="H248" s="26"/>
    </row>
    <row r="249" customFormat="false" ht="15.75" hidden="true" customHeight="true" outlineLevel="0" collapsed="false">
      <c r="A249" s="105" t="s">
        <v>575</v>
      </c>
      <c r="B249" s="104" t="s">
        <v>576</v>
      </c>
      <c r="C249" s="104"/>
      <c r="D249" s="104"/>
      <c r="E249" s="104"/>
      <c r="F249" s="104"/>
      <c r="G249" s="104"/>
      <c r="H249" s="26"/>
    </row>
    <row r="250" customFormat="false" ht="31.5" hidden="true" customHeight="false" outlineLevel="0" collapsed="false">
      <c r="A250" s="105" t="s">
        <v>577</v>
      </c>
      <c r="B250" s="14" t="s">
        <v>578</v>
      </c>
      <c r="C250" s="15"/>
      <c r="D250" s="25"/>
      <c r="E250" s="17"/>
      <c r="F250" s="17"/>
      <c r="G250" s="17"/>
      <c r="H250" s="26"/>
    </row>
    <row r="251" customFormat="false" ht="31.5" hidden="true" customHeight="false" outlineLevel="0" collapsed="false">
      <c r="A251" s="105" t="s">
        <v>581</v>
      </c>
      <c r="B251" s="14" t="s">
        <v>582</v>
      </c>
      <c r="C251" s="15"/>
      <c r="D251" s="25"/>
      <c r="E251" s="17"/>
      <c r="F251" s="17"/>
      <c r="G251" s="17"/>
      <c r="H251" s="26"/>
    </row>
    <row r="252" customFormat="false" ht="31.5" hidden="true" customHeight="false" outlineLevel="0" collapsed="false">
      <c r="A252" s="105" t="s">
        <v>587</v>
      </c>
      <c r="B252" s="14" t="s">
        <v>588</v>
      </c>
      <c r="C252" s="15"/>
      <c r="D252" s="25"/>
      <c r="E252" s="17"/>
      <c r="F252" s="17"/>
      <c r="G252" s="17"/>
      <c r="H252" s="26"/>
    </row>
    <row r="253" customFormat="false" ht="47.25" hidden="true" customHeight="false" outlineLevel="0" collapsed="false">
      <c r="A253" s="105" t="s">
        <v>589</v>
      </c>
      <c r="B253" s="30" t="s">
        <v>590</v>
      </c>
      <c r="C253" s="15"/>
      <c r="D253" s="25"/>
      <c r="E253" s="17"/>
      <c r="F253" s="17"/>
      <c r="G253" s="17"/>
      <c r="H253" s="26"/>
    </row>
    <row r="254" customFormat="false" ht="31.5" hidden="true" customHeight="false" outlineLevel="0" collapsed="false">
      <c r="A254" s="105" t="s">
        <v>603</v>
      </c>
      <c r="B254" s="14" t="s">
        <v>604</v>
      </c>
      <c r="C254" s="15"/>
      <c r="D254" s="25"/>
      <c r="E254" s="17"/>
      <c r="F254" s="17"/>
      <c r="G254" s="17"/>
      <c r="H254" s="26"/>
    </row>
    <row r="255" customFormat="false" ht="15.75" hidden="true" customHeight="true" outlineLevel="0" collapsed="false">
      <c r="A255" s="105" t="s">
        <v>612</v>
      </c>
      <c r="B255" s="104" t="s">
        <v>1303</v>
      </c>
      <c r="C255" s="104"/>
      <c r="D255" s="104"/>
      <c r="E255" s="104"/>
      <c r="F255" s="104"/>
      <c r="G255" s="104"/>
      <c r="H255" s="26"/>
    </row>
    <row r="256" customFormat="false" ht="31.5" hidden="true" customHeight="false" outlineLevel="0" collapsed="false">
      <c r="A256" s="105" t="s">
        <v>614</v>
      </c>
      <c r="B256" s="14" t="s">
        <v>615</v>
      </c>
      <c r="C256" s="15"/>
      <c r="D256" s="25"/>
      <c r="E256" s="17"/>
      <c r="F256" s="17"/>
      <c r="G256" s="17"/>
      <c r="H256" s="26"/>
    </row>
    <row r="257" customFormat="false" ht="31.5" hidden="true" customHeight="false" outlineLevel="0" collapsed="false">
      <c r="A257" s="105" t="s">
        <v>616</v>
      </c>
      <c r="B257" s="14" t="s">
        <v>617</v>
      </c>
      <c r="C257" s="15"/>
      <c r="D257" s="25"/>
      <c r="E257" s="17"/>
      <c r="F257" s="17"/>
      <c r="G257" s="17"/>
      <c r="H257" s="26"/>
    </row>
    <row r="258" customFormat="false" ht="31.5" hidden="true" customHeight="false" outlineLevel="0" collapsed="false">
      <c r="A258" s="105" t="s">
        <v>618</v>
      </c>
      <c r="B258" s="14" t="s">
        <v>619</v>
      </c>
      <c r="C258" s="15"/>
      <c r="D258" s="25"/>
      <c r="E258" s="17"/>
      <c r="F258" s="17"/>
      <c r="G258" s="17"/>
      <c r="H258" s="26"/>
    </row>
    <row r="259" customFormat="false" ht="63" hidden="true" customHeight="false" outlineLevel="0" collapsed="false">
      <c r="A259" s="24" t="s">
        <v>621</v>
      </c>
      <c r="B259" s="14" t="s">
        <v>1304</v>
      </c>
      <c r="C259" s="15"/>
      <c r="D259" s="25"/>
      <c r="E259" s="17"/>
      <c r="F259" s="17"/>
      <c r="G259" s="17"/>
      <c r="H259" s="26"/>
    </row>
    <row r="260" customFormat="false" ht="47.25" hidden="true" customHeight="false" outlineLevel="0" collapsed="false">
      <c r="A260" s="24" t="s">
        <v>623</v>
      </c>
      <c r="B260" s="14" t="s">
        <v>1305</v>
      </c>
      <c r="C260" s="15"/>
      <c r="D260" s="25"/>
      <c r="E260" s="17"/>
      <c r="F260" s="17"/>
      <c r="G260" s="17"/>
      <c r="H260" s="26"/>
    </row>
    <row r="261" customFormat="false" ht="15.75" hidden="true" customHeight="true" outlineLevel="0" collapsed="false">
      <c r="A261" s="26"/>
      <c r="B261" s="129" t="s">
        <v>625</v>
      </c>
      <c r="C261" s="129"/>
      <c r="D261" s="129"/>
      <c r="E261" s="129"/>
      <c r="F261" s="129"/>
      <c r="G261" s="129"/>
      <c r="H261" s="26"/>
    </row>
    <row r="262" customFormat="false" ht="15.75" hidden="true" customHeight="true" outlineLevel="0" collapsed="false">
      <c r="A262" s="105" t="s">
        <v>626</v>
      </c>
      <c r="B262" s="104" t="s">
        <v>627</v>
      </c>
      <c r="C262" s="104"/>
      <c r="D262" s="104"/>
      <c r="E262" s="104"/>
      <c r="F262" s="104"/>
      <c r="G262" s="104"/>
      <c r="H262" s="26"/>
    </row>
    <row r="263" customFormat="false" ht="47.25" hidden="true" customHeight="false" outlineLevel="0" collapsed="false">
      <c r="A263" s="105" t="s">
        <v>628</v>
      </c>
      <c r="B263" s="14" t="s">
        <v>629</v>
      </c>
      <c r="C263" s="15"/>
      <c r="D263" s="25"/>
      <c r="E263" s="17"/>
      <c r="F263" s="17"/>
      <c r="G263" s="17"/>
      <c r="H263" s="26"/>
    </row>
    <row r="264" customFormat="false" ht="63" hidden="true" customHeight="false" outlineLevel="0" collapsed="false">
      <c r="A264" s="105" t="s">
        <v>646</v>
      </c>
      <c r="B264" s="14" t="s">
        <v>1306</v>
      </c>
      <c r="C264" s="15"/>
      <c r="D264" s="25"/>
      <c r="E264" s="17"/>
      <c r="F264" s="17"/>
      <c r="G264" s="17"/>
      <c r="H264" s="26"/>
    </row>
    <row r="265" customFormat="false" ht="47.25" hidden="true" customHeight="false" outlineLevel="0" collapsed="false">
      <c r="A265" s="105" t="s">
        <v>673</v>
      </c>
      <c r="B265" s="14" t="s">
        <v>674</v>
      </c>
      <c r="C265" s="15"/>
      <c r="D265" s="25"/>
      <c r="E265" s="17"/>
      <c r="F265" s="17"/>
      <c r="G265" s="17"/>
      <c r="H265" s="26"/>
    </row>
    <row r="266" customFormat="false" ht="47.25" hidden="true" customHeight="false" outlineLevel="0" collapsed="false">
      <c r="A266" s="105" t="s">
        <v>690</v>
      </c>
      <c r="B266" s="14" t="s">
        <v>691</v>
      </c>
      <c r="C266" s="15"/>
      <c r="D266" s="25"/>
      <c r="E266" s="17"/>
      <c r="F266" s="17"/>
      <c r="G266" s="17"/>
      <c r="H266" s="26"/>
    </row>
    <row r="267" customFormat="false" ht="47.25" hidden="true" customHeight="false" outlineLevel="0" collapsed="false">
      <c r="A267" s="105" t="s">
        <v>700</v>
      </c>
      <c r="B267" s="14" t="s">
        <v>701</v>
      </c>
      <c r="C267" s="15"/>
      <c r="D267" s="25"/>
      <c r="E267" s="17"/>
      <c r="F267" s="17"/>
      <c r="G267" s="17"/>
      <c r="H267" s="26"/>
    </row>
    <row r="268" customFormat="false" ht="47.25" hidden="true" customHeight="false" outlineLevel="0" collapsed="false">
      <c r="A268" s="105" t="s">
        <v>710</v>
      </c>
      <c r="B268" s="14" t="s">
        <v>711</v>
      </c>
      <c r="C268" s="15"/>
      <c r="D268" s="25"/>
      <c r="E268" s="17"/>
      <c r="F268" s="17"/>
      <c r="G268" s="17"/>
      <c r="H268" s="26"/>
    </row>
    <row r="269" customFormat="false" ht="15.75" hidden="false" customHeight="true" outlineLevel="0" collapsed="false">
      <c r="A269" s="102" t="s">
        <v>726</v>
      </c>
      <c r="B269" s="104" t="s">
        <v>727</v>
      </c>
      <c r="C269" s="104"/>
      <c r="D269" s="104"/>
      <c r="E269" s="104"/>
      <c r="F269" s="104"/>
      <c r="G269" s="104"/>
      <c r="H269" s="5" t="n">
        <f aca="false">SUM(D270:D290)</f>
        <v>21</v>
      </c>
      <c r="I269" s="3" t="n">
        <f aca="false">COUNT(D270:D290)*2</f>
        <v>42</v>
      </c>
    </row>
    <row r="270" customFormat="false" ht="94.5" hidden="false" customHeight="false" outlineLevel="0" collapsed="false">
      <c r="A270" s="102" t="s">
        <v>728</v>
      </c>
      <c r="B270" s="14" t="s">
        <v>1307</v>
      </c>
      <c r="C270" s="61" t="s">
        <v>1308</v>
      </c>
      <c r="D270" s="127" t="n">
        <v>1</v>
      </c>
      <c r="E270" s="60" t="s">
        <v>15</v>
      </c>
      <c r="F270" s="60" t="s">
        <v>1309</v>
      </c>
      <c r="G270" s="17"/>
      <c r="H270" s="5"/>
    </row>
    <row r="271" customFormat="false" ht="90" hidden="false" customHeight="false" outlineLevel="0" collapsed="false">
      <c r="A271" s="102"/>
      <c r="B271" s="14"/>
      <c r="C271" s="60" t="s">
        <v>1310</v>
      </c>
      <c r="D271" s="127" t="n">
        <v>1</v>
      </c>
      <c r="E271" s="60" t="s">
        <v>15</v>
      </c>
      <c r="F271" s="60" t="s">
        <v>1311</v>
      </c>
      <c r="G271" s="17"/>
      <c r="H271" s="5"/>
    </row>
    <row r="272" customFormat="false" ht="45" hidden="false" customHeight="false" outlineLevel="0" collapsed="false">
      <c r="A272" s="102"/>
      <c r="B272" s="14"/>
      <c r="C272" s="60" t="s">
        <v>1312</v>
      </c>
      <c r="D272" s="127" t="n">
        <v>1</v>
      </c>
      <c r="E272" s="60" t="s">
        <v>15</v>
      </c>
      <c r="F272" s="60" t="s">
        <v>1313</v>
      </c>
      <c r="G272" s="17"/>
      <c r="H272" s="5"/>
    </row>
    <row r="273" customFormat="false" ht="45" hidden="false" customHeight="false" outlineLevel="0" collapsed="false">
      <c r="A273" s="102"/>
      <c r="B273" s="14"/>
      <c r="C273" s="60" t="s">
        <v>1314</v>
      </c>
      <c r="D273" s="127" t="n">
        <v>1</v>
      </c>
      <c r="E273" s="60" t="s">
        <v>15</v>
      </c>
      <c r="F273" s="60" t="s">
        <v>1315</v>
      </c>
      <c r="G273" s="17"/>
      <c r="H273" s="5"/>
    </row>
    <row r="274" customFormat="false" ht="15.75" hidden="false" customHeight="false" outlineLevel="0" collapsed="false">
      <c r="A274" s="102"/>
      <c r="B274" s="14"/>
      <c r="C274" s="60" t="s">
        <v>1316</v>
      </c>
      <c r="D274" s="127" t="n">
        <v>1</v>
      </c>
      <c r="E274" s="60" t="s">
        <v>15</v>
      </c>
      <c r="F274" s="60" t="s">
        <v>1317</v>
      </c>
      <c r="G274" s="17"/>
      <c r="H274" s="5"/>
    </row>
    <row r="275" customFormat="false" ht="45" hidden="false" customHeight="false" outlineLevel="0" collapsed="false">
      <c r="A275" s="102"/>
      <c r="B275" s="14"/>
      <c r="C275" s="60" t="s">
        <v>1318</v>
      </c>
      <c r="D275" s="127" t="n">
        <v>1</v>
      </c>
      <c r="E275" s="60" t="s">
        <v>15</v>
      </c>
      <c r="F275" s="61" t="s">
        <v>1319</v>
      </c>
      <c r="G275" s="17"/>
      <c r="H275" s="5"/>
    </row>
    <row r="276" customFormat="false" ht="63" hidden="false" customHeight="false" outlineLevel="0" collapsed="false">
      <c r="A276" s="102" t="s">
        <v>730</v>
      </c>
      <c r="B276" s="14" t="s">
        <v>731</v>
      </c>
      <c r="C276" s="130" t="s">
        <v>1320</v>
      </c>
      <c r="D276" s="113" t="n">
        <v>1</v>
      </c>
      <c r="E276" s="60" t="s">
        <v>595</v>
      </c>
      <c r="F276" s="130" t="s">
        <v>1321</v>
      </c>
      <c r="G276" s="17"/>
      <c r="H276" s="5"/>
    </row>
    <row r="277" customFormat="false" ht="330" hidden="false" customHeight="false" outlineLevel="0" collapsed="false">
      <c r="A277" s="102"/>
      <c r="B277" s="14"/>
      <c r="C277" s="61" t="s">
        <v>1322</v>
      </c>
      <c r="D277" s="127" t="n">
        <v>1</v>
      </c>
      <c r="E277" s="60" t="s">
        <v>595</v>
      </c>
      <c r="F277" s="61" t="s">
        <v>1323</v>
      </c>
      <c r="G277" s="17"/>
      <c r="H277" s="5"/>
    </row>
    <row r="278" customFormat="false" ht="240" hidden="false" customHeight="false" outlineLevel="0" collapsed="false">
      <c r="A278" s="102"/>
      <c r="B278" s="14"/>
      <c r="C278" s="130" t="s">
        <v>1324</v>
      </c>
      <c r="D278" s="113" t="n">
        <v>1</v>
      </c>
      <c r="E278" s="60" t="s">
        <v>595</v>
      </c>
      <c r="F278" s="130" t="s">
        <v>1325</v>
      </c>
      <c r="G278" s="17"/>
      <c r="H278" s="5"/>
    </row>
    <row r="279" customFormat="false" ht="60" hidden="false" customHeight="false" outlineLevel="0" collapsed="false">
      <c r="A279" s="102"/>
      <c r="B279" s="14"/>
      <c r="C279" s="61" t="s">
        <v>1326</v>
      </c>
      <c r="D279" s="113" t="n">
        <v>1</v>
      </c>
      <c r="E279" s="60" t="s">
        <v>595</v>
      </c>
      <c r="F279" s="61" t="s">
        <v>1327</v>
      </c>
      <c r="G279" s="17"/>
      <c r="H279" s="5"/>
    </row>
    <row r="280" customFormat="false" ht="120" hidden="false" customHeight="false" outlineLevel="0" collapsed="false">
      <c r="A280" s="102"/>
      <c r="B280" s="14"/>
      <c r="C280" s="61" t="s">
        <v>1328</v>
      </c>
      <c r="D280" s="113" t="n">
        <v>1</v>
      </c>
      <c r="E280" s="60" t="s">
        <v>595</v>
      </c>
      <c r="F280" s="61" t="s">
        <v>1329</v>
      </c>
      <c r="G280" s="17"/>
      <c r="H280" s="5"/>
    </row>
    <row r="281" customFormat="false" ht="180" hidden="false" customHeight="false" outlineLevel="0" collapsed="false">
      <c r="A281" s="102"/>
      <c r="B281" s="14"/>
      <c r="C281" s="61" t="s">
        <v>1330</v>
      </c>
      <c r="D281" s="127" t="n">
        <v>1</v>
      </c>
      <c r="E281" s="60" t="s">
        <v>595</v>
      </c>
      <c r="F281" s="61" t="s">
        <v>1331</v>
      </c>
      <c r="G281" s="17"/>
      <c r="H281" s="5"/>
    </row>
    <row r="282" customFormat="false" ht="47.25" hidden="false" customHeight="false" outlineLevel="0" collapsed="false">
      <c r="A282" s="102" t="s">
        <v>732</v>
      </c>
      <c r="B282" s="14" t="s">
        <v>733</v>
      </c>
      <c r="C282" s="50" t="s">
        <v>1332</v>
      </c>
      <c r="D282" s="127" t="n">
        <v>1</v>
      </c>
      <c r="E282" s="114" t="s">
        <v>161</v>
      </c>
      <c r="F282" s="114" t="s">
        <v>707</v>
      </c>
      <c r="G282" s="17"/>
      <c r="H282" s="5"/>
    </row>
    <row r="283" customFormat="false" ht="75" hidden="false" customHeight="false" outlineLevel="0" collapsed="false">
      <c r="A283" s="102"/>
      <c r="B283" s="14"/>
      <c r="C283" s="50" t="s">
        <v>1333</v>
      </c>
      <c r="D283" s="127" t="n">
        <v>1</v>
      </c>
      <c r="E283" s="114" t="s">
        <v>15</v>
      </c>
      <c r="F283" s="61" t="s">
        <v>1334</v>
      </c>
      <c r="G283" s="17"/>
      <c r="H283" s="5"/>
    </row>
    <row r="284" customFormat="false" ht="45" hidden="false" customHeight="false" outlineLevel="0" collapsed="false">
      <c r="A284" s="102"/>
      <c r="B284" s="14"/>
      <c r="C284" s="50" t="s">
        <v>1335</v>
      </c>
      <c r="D284" s="127" t="n">
        <v>1</v>
      </c>
      <c r="E284" s="114" t="s">
        <v>15</v>
      </c>
      <c r="F284" s="61" t="s">
        <v>1336</v>
      </c>
      <c r="G284" s="17"/>
      <c r="H284" s="5"/>
    </row>
    <row r="285" customFormat="false" ht="15.75" hidden="false" customHeight="false" outlineLevel="0" collapsed="false">
      <c r="A285" s="102"/>
      <c r="B285" s="14"/>
      <c r="C285" s="50" t="s">
        <v>1337</v>
      </c>
      <c r="D285" s="127" t="n">
        <v>1</v>
      </c>
      <c r="E285" s="114" t="s">
        <v>15</v>
      </c>
      <c r="F285" s="61" t="s">
        <v>1338</v>
      </c>
      <c r="G285" s="17"/>
      <c r="H285" s="5"/>
    </row>
    <row r="286" customFormat="false" ht="90" hidden="false" customHeight="false" outlineLevel="0" collapsed="false">
      <c r="A286" s="102"/>
      <c r="B286" s="14"/>
      <c r="C286" s="50" t="s">
        <v>1339</v>
      </c>
      <c r="D286" s="127" t="n">
        <v>1</v>
      </c>
      <c r="E286" s="114" t="s">
        <v>15</v>
      </c>
      <c r="F286" s="61" t="s">
        <v>1340</v>
      </c>
      <c r="G286" s="17"/>
      <c r="H286" s="5"/>
    </row>
    <row r="287" customFormat="false" ht="45" hidden="false" customHeight="false" outlineLevel="0" collapsed="false">
      <c r="A287" s="102"/>
      <c r="B287" s="14"/>
      <c r="C287" s="50" t="s">
        <v>1341</v>
      </c>
      <c r="D287" s="127" t="n">
        <v>1</v>
      </c>
      <c r="E287" s="114" t="s">
        <v>15</v>
      </c>
      <c r="F287" s="61" t="s">
        <v>1342</v>
      </c>
      <c r="G287" s="17"/>
      <c r="H287" s="5"/>
    </row>
    <row r="288" customFormat="false" ht="30" hidden="false" customHeight="false" outlineLevel="0" collapsed="false">
      <c r="A288" s="102"/>
      <c r="B288" s="14"/>
      <c r="C288" s="50" t="s">
        <v>1343</v>
      </c>
      <c r="D288" s="127" t="n">
        <v>1</v>
      </c>
      <c r="E288" s="114" t="s">
        <v>15</v>
      </c>
      <c r="F288" s="61" t="s">
        <v>1344</v>
      </c>
      <c r="G288" s="17"/>
      <c r="H288" s="5"/>
    </row>
    <row r="289" customFormat="false" ht="45" hidden="false" customHeight="false" outlineLevel="0" collapsed="false">
      <c r="A289" s="102"/>
      <c r="B289" s="14"/>
      <c r="C289" s="50" t="s">
        <v>1345</v>
      </c>
      <c r="D289" s="127" t="n">
        <v>1</v>
      </c>
      <c r="E289" s="114" t="s">
        <v>15</v>
      </c>
      <c r="F289" s="61" t="s">
        <v>1346</v>
      </c>
      <c r="G289" s="17"/>
      <c r="H289" s="5"/>
    </row>
    <row r="290" customFormat="false" ht="30" hidden="false" customHeight="false" outlineLevel="0" collapsed="false">
      <c r="A290" s="102"/>
      <c r="B290" s="14"/>
      <c r="C290" s="15" t="s">
        <v>1347</v>
      </c>
      <c r="D290" s="127" t="n">
        <v>1</v>
      </c>
      <c r="E290" s="114" t="s">
        <v>15</v>
      </c>
      <c r="F290" s="61"/>
      <c r="G290" s="17"/>
      <c r="H290" s="5"/>
    </row>
    <row r="291" customFormat="false" ht="15.75" hidden="false" customHeight="true" outlineLevel="0" collapsed="false">
      <c r="A291" s="102" t="s">
        <v>734</v>
      </c>
      <c r="B291" s="104" t="s">
        <v>735</v>
      </c>
      <c r="C291" s="104"/>
      <c r="D291" s="104"/>
      <c r="E291" s="104"/>
      <c r="F291" s="104"/>
      <c r="G291" s="104"/>
      <c r="H291" s="5" t="n">
        <f aca="false">SUM(D292:D295)</f>
        <v>4</v>
      </c>
      <c r="I291" s="3" t="n">
        <f aca="false">COUNT(D292:D295)*2</f>
        <v>8</v>
      </c>
    </row>
    <row r="292" customFormat="false" ht="31.5" hidden="false" customHeight="false" outlineLevel="0" collapsed="false">
      <c r="A292" s="102" t="s">
        <v>736</v>
      </c>
      <c r="B292" s="14" t="s">
        <v>737</v>
      </c>
      <c r="C292" s="21" t="s">
        <v>1348</v>
      </c>
      <c r="D292" s="54" t="n">
        <v>1</v>
      </c>
      <c r="E292" s="55" t="s">
        <v>36</v>
      </c>
      <c r="F292" s="55"/>
      <c r="G292" s="17"/>
      <c r="H292" s="5"/>
    </row>
    <row r="293" customFormat="false" ht="30" hidden="false" customHeight="false" outlineLevel="0" collapsed="false">
      <c r="A293" s="102"/>
      <c r="B293" s="14"/>
      <c r="C293" s="59" t="s">
        <v>1349</v>
      </c>
      <c r="D293" s="54" t="n">
        <v>1</v>
      </c>
      <c r="E293" s="55" t="s">
        <v>36</v>
      </c>
      <c r="F293" s="55"/>
      <c r="G293" s="17"/>
      <c r="H293" s="5"/>
    </row>
    <row r="294" customFormat="false" ht="75" hidden="false" customHeight="false" outlineLevel="0" collapsed="false">
      <c r="A294" s="102"/>
      <c r="B294" s="14"/>
      <c r="C294" s="21" t="s">
        <v>1350</v>
      </c>
      <c r="D294" s="54" t="n">
        <v>1</v>
      </c>
      <c r="E294" s="55" t="s">
        <v>36</v>
      </c>
      <c r="F294" s="21" t="s">
        <v>1351</v>
      </c>
      <c r="G294" s="17"/>
      <c r="H294" s="5"/>
    </row>
    <row r="295" customFormat="false" ht="30" hidden="false" customHeight="false" outlineLevel="0" collapsed="false">
      <c r="A295" s="102"/>
      <c r="B295" s="14"/>
      <c r="C295" s="21" t="s">
        <v>1352</v>
      </c>
      <c r="D295" s="54" t="n">
        <v>1</v>
      </c>
      <c r="E295" s="55" t="s">
        <v>36</v>
      </c>
      <c r="F295" s="21"/>
      <c r="G295" s="17"/>
      <c r="H295" s="5"/>
    </row>
    <row r="296" customFormat="false" ht="63" hidden="true" customHeight="false" outlineLevel="0" collapsed="false">
      <c r="A296" s="105" t="s">
        <v>738</v>
      </c>
      <c r="B296" s="14" t="s">
        <v>739</v>
      </c>
      <c r="C296" s="15"/>
      <c r="D296" s="25"/>
      <c r="E296" s="17"/>
      <c r="F296" s="17"/>
      <c r="G296" s="17"/>
      <c r="H296" s="26"/>
    </row>
    <row r="297" customFormat="false" ht="31.5" hidden="true" customHeight="false" outlineLevel="0" collapsed="false">
      <c r="A297" s="105" t="s">
        <v>740</v>
      </c>
      <c r="B297" s="14" t="s">
        <v>741</v>
      </c>
      <c r="C297" s="15"/>
      <c r="D297" s="25"/>
      <c r="E297" s="17"/>
      <c r="F297" s="17"/>
      <c r="G297" s="17"/>
      <c r="H297" s="26"/>
    </row>
    <row r="298" customFormat="false" ht="15.75" hidden="true" customHeight="true" outlineLevel="0" collapsed="false">
      <c r="A298" s="105" t="s">
        <v>742</v>
      </c>
      <c r="B298" s="104" t="s">
        <v>743</v>
      </c>
      <c r="C298" s="104"/>
      <c r="D298" s="104"/>
      <c r="E298" s="104"/>
      <c r="F298" s="104"/>
      <c r="G298" s="104"/>
      <c r="H298" s="26"/>
    </row>
    <row r="299" customFormat="false" ht="31.5" hidden="true" customHeight="false" outlineLevel="0" collapsed="false">
      <c r="A299" s="105" t="s">
        <v>744</v>
      </c>
      <c r="B299" s="14" t="s">
        <v>745</v>
      </c>
      <c r="C299" s="15"/>
      <c r="D299" s="25"/>
      <c r="E299" s="17"/>
      <c r="F299" s="17"/>
      <c r="G299" s="17"/>
      <c r="H299" s="26"/>
    </row>
    <row r="300" customFormat="false" ht="60" hidden="true" customHeight="false" outlineLevel="0" collapsed="false">
      <c r="A300" s="105" t="s">
        <v>777</v>
      </c>
      <c r="B300" s="15" t="s">
        <v>778</v>
      </c>
      <c r="C300" s="15"/>
      <c r="D300" s="25"/>
      <c r="E300" s="17"/>
      <c r="F300" s="17"/>
      <c r="G300" s="17"/>
      <c r="H300" s="26"/>
    </row>
    <row r="301" customFormat="false" ht="31.5" hidden="true" customHeight="false" outlineLevel="0" collapsed="false">
      <c r="A301" s="105" t="s">
        <v>781</v>
      </c>
      <c r="B301" s="22" t="s">
        <v>1353</v>
      </c>
      <c r="C301" s="15"/>
      <c r="D301" s="25"/>
      <c r="E301" s="17"/>
      <c r="F301" s="17"/>
      <c r="G301" s="17"/>
      <c r="H301" s="26"/>
    </row>
    <row r="302" customFormat="false" ht="47.25" hidden="true" customHeight="false" outlineLevel="0" collapsed="false">
      <c r="A302" s="105" t="s">
        <v>783</v>
      </c>
      <c r="B302" s="14" t="s">
        <v>784</v>
      </c>
      <c r="C302" s="15"/>
      <c r="D302" s="25"/>
      <c r="E302" s="17"/>
      <c r="F302" s="17"/>
      <c r="G302" s="17"/>
      <c r="H302" s="26"/>
    </row>
    <row r="303" customFormat="false" ht="47.25" hidden="true" customHeight="false" outlineLevel="0" collapsed="false">
      <c r="A303" s="105" t="s">
        <v>786</v>
      </c>
      <c r="B303" s="14" t="s">
        <v>787</v>
      </c>
      <c r="C303" s="15"/>
      <c r="D303" s="25"/>
      <c r="E303" s="17"/>
      <c r="F303" s="17"/>
      <c r="G303" s="17"/>
      <c r="H303" s="26"/>
    </row>
    <row r="304" customFormat="false" ht="31.5" hidden="true" customHeight="false" outlineLevel="0" collapsed="false">
      <c r="A304" s="105" t="s">
        <v>789</v>
      </c>
      <c r="B304" s="14" t="s">
        <v>790</v>
      </c>
      <c r="C304" s="15"/>
      <c r="D304" s="25"/>
      <c r="E304" s="26"/>
      <c r="F304" s="26"/>
      <c r="G304" s="17"/>
      <c r="H304" s="26"/>
    </row>
    <row r="305" customFormat="false" ht="15.75" hidden="true" customHeight="true" outlineLevel="0" collapsed="false">
      <c r="A305" s="105" t="s">
        <v>803</v>
      </c>
      <c r="B305" s="104" t="s">
        <v>804</v>
      </c>
      <c r="C305" s="104"/>
      <c r="D305" s="104"/>
      <c r="E305" s="104"/>
      <c r="F305" s="104"/>
      <c r="G305" s="104"/>
      <c r="H305" s="26"/>
    </row>
    <row r="306" customFormat="false" ht="31.5" hidden="true" customHeight="false" outlineLevel="0" collapsed="false">
      <c r="A306" s="105" t="s">
        <v>805</v>
      </c>
      <c r="B306" s="14" t="s">
        <v>806</v>
      </c>
      <c r="C306" s="15"/>
      <c r="D306" s="25"/>
      <c r="E306" s="17"/>
      <c r="F306" s="17"/>
      <c r="G306" s="17"/>
      <c r="H306" s="26"/>
    </row>
    <row r="307" customFormat="false" ht="31.5" hidden="true" customHeight="false" outlineLevel="0" collapsed="false">
      <c r="A307" s="105" t="s">
        <v>813</v>
      </c>
      <c r="B307" s="14" t="s">
        <v>814</v>
      </c>
      <c r="C307" s="15"/>
      <c r="D307" s="25"/>
      <c r="E307" s="17"/>
      <c r="F307" s="17"/>
      <c r="G307" s="17"/>
      <c r="H307" s="26"/>
    </row>
    <row r="308" customFormat="false" ht="31.5" hidden="true" customHeight="false" outlineLevel="0" collapsed="false">
      <c r="A308" s="105" t="s">
        <v>821</v>
      </c>
      <c r="B308" s="14" t="s">
        <v>822</v>
      </c>
      <c r="C308" s="15"/>
      <c r="D308" s="25"/>
      <c r="E308" s="17"/>
      <c r="F308" s="17"/>
      <c r="G308" s="17"/>
      <c r="H308" s="26"/>
    </row>
    <row r="309" customFormat="false" ht="31.5" hidden="true" customHeight="false" outlineLevel="0" collapsed="false">
      <c r="A309" s="105" t="s">
        <v>829</v>
      </c>
      <c r="B309" s="14" t="s">
        <v>830</v>
      </c>
      <c r="C309" s="15"/>
      <c r="D309" s="25"/>
      <c r="E309" s="17"/>
      <c r="F309" s="17"/>
      <c r="G309" s="17"/>
      <c r="H309" s="26"/>
    </row>
    <row r="310" customFormat="false" ht="31.5" hidden="true" customHeight="false" outlineLevel="0" collapsed="false">
      <c r="A310" s="105" t="s">
        <v>836</v>
      </c>
      <c r="B310" s="14" t="s">
        <v>837</v>
      </c>
      <c r="C310" s="15"/>
      <c r="D310" s="25"/>
      <c r="E310" s="17"/>
      <c r="F310" s="17"/>
      <c r="G310" s="17"/>
      <c r="H310" s="26"/>
    </row>
    <row r="311" customFormat="false" ht="15.75" hidden="true" customHeight="true" outlineLevel="0" collapsed="false">
      <c r="A311" s="105" t="s">
        <v>840</v>
      </c>
      <c r="B311" s="104" t="s">
        <v>841</v>
      </c>
      <c r="C311" s="104"/>
      <c r="D311" s="104"/>
      <c r="E311" s="104"/>
      <c r="F311" s="104"/>
      <c r="G311" s="104"/>
      <c r="H311" s="26"/>
    </row>
    <row r="312" customFormat="false" ht="31.5" hidden="true" customHeight="false" outlineLevel="0" collapsed="false">
      <c r="A312" s="105" t="s">
        <v>842</v>
      </c>
      <c r="B312" s="14" t="s">
        <v>843</v>
      </c>
      <c r="C312" s="15"/>
      <c r="D312" s="25"/>
      <c r="E312" s="17"/>
      <c r="F312" s="17"/>
      <c r="G312" s="17"/>
      <c r="H312" s="26"/>
    </row>
    <row r="313" customFormat="false" ht="31.5" hidden="true" customHeight="false" outlineLevel="0" collapsed="false">
      <c r="A313" s="105" t="s">
        <v>853</v>
      </c>
      <c r="B313" s="14" t="s">
        <v>854</v>
      </c>
      <c r="C313" s="15"/>
      <c r="D313" s="25"/>
      <c r="E313" s="17"/>
      <c r="F313" s="17"/>
      <c r="G313" s="16"/>
      <c r="H313" s="26"/>
    </row>
    <row r="314" customFormat="false" ht="31.5" hidden="true" customHeight="false" outlineLevel="0" collapsed="false">
      <c r="A314" s="105" t="s">
        <v>864</v>
      </c>
      <c r="B314" s="14" t="s">
        <v>865</v>
      </c>
      <c r="C314" s="15"/>
      <c r="D314" s="25"/>
      <c r="E314" s="17"/>
      <c r="F314" s="17"/>
      <c r="G314" s="17"/>
      <c r="H314" s="26"/>
    </row>
    <row r="315" customFormat="false" ht="31.5" hidden="true" customHeight="false" outlineLevel="0" collapsed="false">
      <c r="A315" s="105" t="s">
        <v>873</v>
      </c>
      <c r="B315" s="14" t="s">
        <v>874</v>
      </c>
      <c r="C315" s="15"/>
      <c r="D315" s="25"/>
      <c r="E315" s="17"/>
      <c r="F315" s="17"/>
      <c r="G315" s="17"/>
      <c r="H315" s="26"/>
    </row>
    <row r="316" customFormat="false" ht="18.75" hidden="true" customHeight="true" outlineLevel="0" collapsed="false">
      <c r="A316" s="105"/>
      <c r="B316" s="100" t="s">
        <v>878</v>
      </c>
      <c r="C316" s="100"/>
      <c r="D316" s="100"/>
      <c r="E316" s="100"/>
      <c r="F316" s="100"/>
      <c r="G316" s="100"/>
      <c r="H316" s="26"/>
    </row>
    <row r="317" customFormat="false" ht="15.75" hidden="true" customHeight="true" outlineLevel="0" collapsed="false">
      <c r="A317" s="105" t="s">
        <v>879</v>
      </c>
      <c r="B317" s="104" t="s">
        <v>880</v>
      </c>
      <c r="C317" s="104"/>
      <c r="D317" s="104"/>
      <c r="E317" s="104"/>
      <c r="F317" s="104"/>
      <c r="G317" s="104"/>
      <c r="H317" s="26"/>
    </row>
    <row r="318" customFormat="false" ht="47.25" hidden="true" customHeight="false" outlineLevel="0" collapsed="false">
      <c r="A318" s="105" t="s">
        <v>881</v>
      </c>
      <c r="B318" s="14" t="s">
        <v>101</v>
      </c>
      <c r="C318" s="15"/>
      <c r="D318" s="25"/>
      <c r="E318" s="17"/>
      <c r="F318" s="17"/>
      <c r="G318" s="17"/>
      <c r="H318" s="26"/>
    </row>
    <row r="319" customFormat="false" ht="47.25" hidden="true" customHeight="false" outlineLevel="0" collapsed="false">
      <c r="A319" s="105" t="s">
        <v>882</v>
      </c>
      <c r="B319" s="14" t="s">
        <v>103</v>
      </c>
      <c r="C319" s="15"/>
      <c r="D319" s="25"/>
      <c r="E319" s="17"/>
      <c r="F319" s="17"/>
      <c r="G319" s="17"/>
      <c r="H319" s="26"/>
    </row>
    <row r="320" customFormat="false" ht="47.25" hidden="true" customHeight="false" outlineLevel="0" collapsed="false">
      <c r="A320" s="105" t="s">
        <v>883</v>
      </c>
      <c r="B320" s="14" t="s">
        <v>105</v>
      </c>
      <c r="C320" s="15"/>
      <c r="D320" s="25"/>
      <c r="E320" s="17"/>
      <c r="F320" s="17"/>
      <c r="G320" s="17"/>
      <c r="H320" s="26"/>
    </row>
    <row r="321" customFormat="false" ht="47.25" hidden="true" customHeight="false" outlineLevel="0" collapsed="false">
      <c r="A321" s="105" t="s">
        <v>884</v>
      </c>
      <c r="B321" s="14" t="s">
        <v>107</v>
      </c>
      <c r="C321" s="15"/>
      <c r="D321" s="25"/>
      <c r="E321" s="17"/>
      <c r="F321" s="17"/>
      <c r="G321" s="17"/>
      <c r="H321" s="26"/>
    </row>
    <row r="322" customFormat="false" ht="47.25" hidden="true" customHeight="false" outlineLevel="0" collapsed="false">
      <c r="A322" s="105" t="s">
        <v>885</v>
      </c>
      <c r="B322" s="14" t="s">
        <v>109</v>
      </c>
      <c r="C322" s="15"/>
      <c r="D322" s="25"/>
      <c r="E322" s="17"/>
      <c r="F322" s="17"/>
      <c r="G322" s="17"/>
      <c r="H322" s="26"/>
    </row>
    <row r="323" customFormat="false" ht="47.25" hidden="true" customHeight="false" outlineLevel="0" collapsed="false">
      <c r="A323" s="105" t="s">
        <v>886</v>
      </c>
      <c r="B323" s="14" t="s">
        <v>111</v>
      </c>
      <c r="C323" s="15"/>
      <c r="D323" s="25"/>
      <c r="E323" s="17"/>
      <c r="F323" s="17"/>
      <c r="G323" s="17"/>
      <c r="H323" s="26"/>
    </row>
    <row r="324" customFormat="false" ht="47.25" hidden="true" customHeight="false" outlineLevel="0" collapsed="false">
      <c r="A324" s="105" t="s">
        <v>887</v>
      </c>
      <c r="B324" s="14" t="s">
        <v>113</v>
      </c>
      <c r="C324" s="15"/>
      <c r="D324" s="25"/>
      <c r="E324" s="17"/>
      <c r="F324" s="17"/>
      <c r="G324" s="17"/>
      <c r="H324" s="26"/>
    </row>
    <row r="325" customFormat="false" ht="78.75" hidden="true" customHeight="false" outlineLevel="0" collapsed="false">
      <c r="A325" s="105" t="s">
        <v>888</v>
      </c>
      <c r="B325" s="14" t="s">
        <v>889</v>
      </c>
      <c r="C325" s="15"/>
      <c r="D325" s="25"/>
      <c r="E325" s="17"/>
      <c r="F325" s="17"/>
      <c r="G325" s="17"/>
      <c r="H325" s="26"/>
    </row>
    <row r="326" customFormat="false" ht="47.25" hidden="true" customHeight="false" outlineLevel="0" collapsed="false">
      <c r="A326" s="105" t="s">
        <v>890</v>
      </c>
      <c r="B326" s="14" t="s">
        <v>891</v>
      </c>
      <c r="C326" s="15"/>
      <c r="D326" s="25"/>
      <c r="E326" s="17"/>
      <c r="F326" s="17"/>
      <c r="G326" s="17"/>
      <c r="H326" s="26"/>
    </row>
    <row r="327" customFormat="false" ht="47.25" hidden="true" customHeight="false" outlineLevel="0" collapsed="false">
      <c r="A327" s="105" t="s">
        <v>892</v>
      </c>
      <c r="B327" s="14" t="s">
        <v>458</v>
      </c>
      <c r="C327" s="15"/>
      <c r="D327" s="25"/>
      <c r="E327" s="17"/>
      <c r="F327" s="17"/>
      <c r="G327" s="17"/>
      <c r="H327" s="26"/>
    </row>
    <row r="328" customFormat="false" ht="31.5" hidden="true" customHeight="false" outlineLevel="0" collapsed="false">
      <c r="A328" s="105" t="s">
        <v>893</v>
      </c>
      <c r="B328" s="14" t="s">
        <v>894</v>
      </c>
      <c r="C328" s="15"/>
      <c r="D328" s="25"/>
      <c r="E328" s="17"/>
      <c r="F328" s="17"/>
      <c r="G328" s="17"/>
      <c r="H328" s="26"/>
    </row>
    <row r="329" customFormat="false" ht="31.5" hidden="true" customHeight="false" outlineLevel="0" collapsed="false">
      <c r="A329" s="105" t="s">
        <v>895</v>
      </c>
      <c r="B329" s="14" t="s">
        <v>123</v>
      </c>
      <c r="C329" s="15"/>
      <c r="D329" s="25"/>
      <c r="E329" s="17"/>
      <c r="F329" s="17"/>
      <c r="G329" s="17"/>
      <c r="H329" s="26"/>
    </row>
    <row r="330" customFormat="false" ht="47.25" hidden="true" customHeight="false" outlineLevel="0" collapsed="false">
      <c r="A330" s="105" t="s">
        <v>896</v>
      </c>
      <c r="B330" s="14" t="s">
        <v>897</v>
      </c>
      <c r="C330" s="15"/>
      <c r="D330" s="25"/>
      <c r="E330" s="17"/>
      <c r="F330" s="17"/>
      <c r="G330" s="17"/>
      <c r="H330" s="26"/>
    </row>
    <row r="331" customFormat="false" ht="31.5" hidden="true" customHeight="false" outlineLevel="0" collapsed="false">
      <c r="A331" s="105" t="s">
        <v>898</v>
      </c>
      <c r="B331" s="14" t="s">
        <v>127</v>
      </c>
      <c r="C331" s="15"/>
      <c r="D331" s="25"/>
      <c r="E331" s="17"/>
      <c r="F331" s="17"/>
      <c r="G331" s="17"/>
      <c r="H331" s="26"/>
    </row>
    <row r="332" customFormat="false" ht="18.75" hidden="false" customHeight="true" outlineLevel="0" collapsed="false">
      <c r="A332" s="102"/>
      <c r="B332" s="103" t="s">
        <v>899</v>
      </c>
      <c r="C332" s="103"/>
      <c r="D332" s="103"/>
      <c r="E332" s="103"/>
      <c r="F332" s="103"/>
      <c r="G332" s="103"/>
      <c r="H332" s="5" t="n">
        <f aca="false">H336+H349+H357+H368+H380</f>
        <v>47</v>
      </c>
      <c r="I332" s="5" t="n">
        <f aca="false">I336+I349+I357+I368+I380</f>
        <v>94</v>
      </c>
    </row>
    <row r="333" customFormat="false" ht="15.75" hidden="true" customHeight="true" outlineLevel="0" collapsed="false">
      <c r="A333" s="105" t="s">
        <v>900</v>
      </c>
      <c r="B333" s="104" t="s">
        <v>901</v>
      </c>
      <c r="C333" s="104"/>
      <c r="D333" s="104"/>
      <c r="E333" s="104"/>
      <c r="F333" s="104"/>
      <c r="G333" s="104"/>
      <c r="H333" s="26"/>
    </row>
    <row r="334" customFormat="false" ht="47.25" hidden="true" customHeight="false" outlineLevel="0" collapsed="false">
      <c r="A334" s="105" t="s">
        <v>902</v>
      </c>
      <c r="B334" s="14" t="s">
        <v>903</v>
      </c>
      <c r="C334" s="44"/>
      <c r="D334" s="55"/>
      <c r="E334" s="55"/>
      <c r="F334" s="15"/>
      <c r="G334" s="17"/>
      <c r="H334" s="26"/>
    </row>
    <row r="335" customFormat="false" ht="47.25" hidden="true" customHeight="false" outlineLevel="0" collapsed="false">
      <c r="A335" s="105" t="s">
        <v>904</v>
      </c>
      <c r="B335" s="14" t="s">
        <v>905</v>
      </c>
      <c r="C335" s="15"/>
      <c r="D335" s="25"/>
      <c r="E335" s="17"/>
      <c r="F335" s="17"/>
      <c r="G335" s="17"/>
      <c r="H335" s="26"/>
    </row>
    <row r="336" customFormat="false" ht="15.75" hidden="false" customHeight="true" outlineLevel="0" collapsed="false">
      <c r="A336" s="102" t="s">
        <v>906</v>
      </c>
      <c r="B336" s="104" t="s">
        <v>907</v>
      </c>
      <c r="C336" s="104"/>
      <c r="D336" s="104"/>
      <c r="E336" s="104"/>
      <c r="F336" s="104"/>
      <c r="G336" s="104"/>
      <c r="H336" s="5" t="n">
        <f aca="false">SUM(D337:D348)</f>
        <v>12</v>
      </c>
      <c r="I336" s="3" t="n">
        <f aca="false">COUNT(D337:D348)*2</f>
        <v>24</v>
      </c>
    </row>
    <row r="337" customFormat="false" ht="60" hidden="false" customHeight="false" outlineLevel="0" collapsed="false">
      <c r="A337" s="102" t="s">
        <v>908</v>
      </c>
      <c r="B337" s="14" t="s">
        <v>909</v>
      </c>
      <c r="C337" s="44" t="s">
        <v>1354</v>
      </c>
      <c r="D337" s="54" t="n">
        <v>1</v>
      </c>
      <c r="E337" s="55" t="s">
        <v>138</v>
      </c>
      <c r="F337" s="15" t="s">
        <v>1355</v>
      </c>
      <c r="G337" s="17"/>
      <c r="H337" s="5"/>
    </row>
    <row r="338" customFormat="false" ht="30" hidden="false" customHeight="false" outlineLevel="0" collapsed="false">
      <c r="A338" s="102"/>
      <c r="B338" s="14"/>
      <c r="C338" s="44" t="s">
        <v>912</v>
      </c>
      <c r="D338" s="54" t="n">
        <v>1</v>
      </c>
      <c r="E338" s="55" t="s">
        <v>138</v>
      </c>
      <c r="F338" s="15" t="s">
        <v>913</v>
      </c>
      <c r="G338" s="17"/>
      <c r="H338" s="5"/>
    </row>
    <row r="339" customFormat="false" ht="45" hidden="false" customHeight="false" outlineLevel="0" collapsed="false">
      <c r="A339" s="102"/>
      <c r="B339" s="14"/>
      <c r="C339" s="44" t="s">
        <v>914</v>
      </c>
      <c r="D339" s="54" t="n">
        <v>1</v>
      </c>
      <c r="E339" s="55" t="s">
        <v>138</v>
      </c>
      <c r="F339" s="15" t="s">
        <v>915</v>
      </c>
      <c r="G339" s="17"/>
      <c r="H339" s="5"/>
    </row>
    <row r="340" customFormat="false" ht="45" hidden="false" customHeight="false" outlineLevel="0" collapsed="false">
      <c r="A340" s="102"/>
      <c r="B340" s="14"/>
      <c r="C340" s="44" t="s">
        <v>916</v>
      </c>
      <c r="D340" s="54" t="n">
        <v>1</v>
      </c>
      <c r="E340" s="55" t="s">
        <v>138</v>
      </c>
      <c r="F340" s="15" t="s">
        <v>917</v>
      </c>
      <c r="G340" s="17"/>
      <c r="H340" s="5"/>
    </row>
    <row r="341" customFormat="false" ht="15.75" hidden="false" customHeight="false" outlineLevel="0" collapsed="false">
      <c r="A341" s="102"/>
      <c r="B341" s="14"/>
      <c r="C341" s="21" t="s">
        <v>1356</v>
      </c>
      <c r="D341" s="54" t="n">
        <v>1</v>
      </c>
      <c r="E341" s="55" t="s">
        <v>138</v>
      </c>
      <c r="F341" s="55"/>
      <c r="G341" s="17"/>
      <c r="H341" s="5"/>
    </row>
    <row r="342" customFormat="false" ht="47.25" hidden="false" customHeight="false" outlineLevel="0" collapsed="false">
      <c r="A342" s="102" t="s">
        <v>920</v>
      </c>
      <c r="B342" s="14" t="s">
        <v>1357</v>
      </c>
      <c r="C342" s="44" t="s">
        <v>1358</v>
      </c>
      <c r="D342" s="54" t="n">
        <v>1</v>
      </c>
      <c r="E342" s="55" t="s">
        <v>280</v>
      </c>
      <c r="F342" s="15" t="s">
        <v>1359</v>
      </c>
      <c r="G342" s="17"/>
      <c r="H342" s="5"/>
    </row>
    <row r="343" customFormat="false" ht="15.75" hidden="false" customHeight="false" outlineLevel="0" collapsed="false">
      <c r="A343" s="102"/>
      <c r="B343" s="14"/>
      <c r="C343" s="15" t="s">
        <v>1360</v>
      </c>
      <c r="D343" s="122" t="n">
        <v>1</v>
      </c>
      <c r="E343" s="55" t="s">
        <v>280</v>
      </c>
      <c r="F343" s="131"/>
      <c r="G343" s="17"/>
      <c r="H343" s="5"/>
    </row>
    <row r="344" customFormat="false" ht="30" hidden="false" customHeight="false" outlineLevel="0" collapsed="false">
      <c r="A344" s="102"/>
      <c r="B344" s="14"/>
      <c r="C344" s="15" t="s">
        <v>1361</v>
      </c>
      <c r="D344" s="132" t="n">
        <v>1</v>
      </c>
      <c r="E344" s="133" t="s">
        <v>138</v>
      </c>
      <c r="F344" s="134"/>
      <c r="G344" s="17"/>
      <c r="H344" s="5"/>
    </row>
    <row r="345" customFormat="false" ht="47.25" hidden="false" customHeight="false" outlineLevel="0" collapsed="false">
      <c r="A345" s="102" t="s">
        <v>922</v>
      </c>
      <c r="B345" s="14" t="s">
        <v>923</v>
      </c>
      <c r="C345" s="44" t="s">
        <v>1362</v>
      </c>
      <c r="D345" s="56" t="n">
        <v>1</v>
      </c>
      <c r="E345" s="133" t="s">
        <v>138</v>
      </c>
      <c r="F345" s="133"/>
      <c r="G345" s="17"/>
      <c r="H345" s="5"/>
    </row>
    <row r="346" customFormat="false" ht="60" hidden="false" customHeight="false" outlineLevel="0" collapsed="false">
      <c r="A346" s="102"/>
      <c r="B346" s="14"/>
      <c r="C346" s="135" t="s">
        <v>1363</v>
      </c>
      <c r="D346" s="136" t="n">
        <v>1</v>
      </c>
      <c r="E346" s="137" t="s">
        <v>280</v>
      </c>
      <c r="F346" s="70" t="s">
        <v>926</v>
      </c>
      <c r="G346" s="17"/>
      <c r="H346" s="5"/>
    </row>
    <row r="347" customFormat="false" ht="30" hidden="false" customHeight="false" outlineLevel="0" collapsed="false">
      <c r="A347" s="102"/>
      <c r="B347" s="14"/>
      <c r="C347" s="135" t="s">
        <v>1364</v>
      </c>
      <c r="D347" s="136" t="n">
        <v>1</v>
      </c>
      <c r="E347" s="137" t="s">
        <v>280</v>
      </c>
      <c r="F347" s="70"/>
      <c r="G347" s="17"/>
      <c r="H347" s="5"/>
    </row>
    <row r="348" customFormat="false" ht="30" hidden="false" customHeight="false" outlineLevel="0" collapsed="false">
      <c r="A348" s="102"/>
      <c r="B348" s="14"/>
      <c r="C348" s="135" t="s">
        <v>1365</v>
      </c>
      <c r="D348" s="136" t="n">
        <v>1</v>
      </c>
      <c r="E348" s="137" t="s">
        <v>280</v>
      </c>
      <c r="F348" s="70"/>
      <c r="G348" s="17"/>
      <c r="H348" s="5"/>
    </row>
    <row r="349" customFormat="false" ht="15.75" hidden="false" customHeight="true" outlineLevel="0" collapsed="false">
      <c r="A349" s="102" t="s">
        <v>927</v>
      </c>
      <c r="B349" s="104" t="s">
        <v>928</v>
      </c>
      <c r="C349" s="104"/>
      <c r="D349" s="104"/>
      <c r="E349" s="104"/>
      <c r="F349" s="104"/>
      <c r="G349" s="104"/>
      <c r="H349" s="5" t="n">
        <f aca="false">SUM(D350:D356)</f>
        <v>7</v>
      </c>
      <c r="I349" s="3" t="n">
        <f aca="false">COUNT(D350:D356)*2</f>
        <v>14</v>
      </c>
    </row>
    <row r="350" customFormat="false" ht="47.25" hidden="false" customHeight="false" outlineLevel="0" collapsed="false">
      <c r="A350" s="102" t="s">
        <v>929</v>
      </c>
      <c r="B350" s="14" t="s">
        <v>930</v>
      </c>
      <c r="C350" s="21" t="s">
        <v>932</v>
      </c>
      <c r="D350" s="54" t="n">
        <v>1</v>
      </c>
      <c r="E350" s="55" t="s">
        <v>138</v>
      </c>
      <c r="F350" s="17"/>
      <c r="G350" s="17"/>
      <c r="H350" s="5"/>
    </row>
    <row r="351" customFormat="false" ht="30" hidden="false" customHeight="false" outlineLevel="0" collapsed="false">
      <c r="A351" s="102"/>
      <c r="B351" s="14"/>
      <c r="C351" s="21" t="s">
        <v>1366</v>
      </c>
      <c r="D351" s="54" t="n">
        <v>1</v>
      </c>
      <c r="E351" s="55" t="s">
        <v>138</v>
      </c>
      <c r="F351" s="17"/>
      <c r="G351" s="17"/>
      <c r="H351" s="5"/>
    </row>
    <row r="352" customFormat="false" ht="30" hidden="false" customHeight="false" outlineLevel="0" collapsed="false">
      <c r="A352" s="102"/>
      <c r="B352" s="14"/>
      <c r="C352" s="138" t="s">
        <v>1367</v>
      </c>
      <c r="D352" s="54" t="n">
        <v>1</v>
      </c>
      <c r="E352" s="55" t="s">
        <v>266</v>
      </c>
      <c r="F352" s="17"/>
      <c r="G352" s="17"/>
      <c r="H352" s="5"/>
    </row>
    <row r="353" customFormat="false" ht="15.75" hidden="false" customHeight="false" outlineLevel="0" collapsed="false">
      <c r="A353" s="102"/>
      <c r="B353" s="14"/>
      <c r="C353" s="21" t="s">
        <v>1368</v>
      </c>
      <c r="D353" s="54" t="n">
        <v>1</v>
      </c>
      <c r="E353" s="55" t="s">
        <v>138</v>
      </c>
      <c r="F353" s="17"/>
      <c r="G353" s="17"/>
      <c r="H353" s="5"/>
    </row>
    <row r="354" customFormat="false" ht="15.75" hidden="false" customHeight="false" outlineLevel="0" collapsed="false">
      <c r="A354" s="102"/>
      <c r="B354" s="14"/>
      <c r="C354" s="21" t="s">
        <v>1369</v>
      </c>
      <c r="D354" s="54" t="n">
        <v>1</v>
      </c>
      <c r="E354" s="55" t="s">
        <v>138</v>
      </c>
      <c r="F354" s="17"/>
      <c r="G354" s="17"/>
      <c r="H354" s="5"/>
    </row>
    <row r="355" customFormat="false" ht="31.5" hidden="false" customHeight="false" outlineLevel="0" collapsed="false">
      <c r="A355" s="102" t="s">
        <v>933</v>
      </c>
      <c r="B355" s="14" t="s">
        <v>934</v>
      </c>
      <c r="C355" s="21" t="s">
        <v>935</v>
      </c>
      <c r="D355" s="54" t="n">
        <v>1</v>
      </c>
      <c r="E355" s="55" t="s">
        <v>595</v>
      </c>
      <c r="F355" s="17"/>
      <c r="G355" s="17"/>
      <c r="H355" s="5"/>
    </row>
    <row r="356" customFormat="false" ht="30" hidden="false" customHeight="false" outlineLevel="0" collapsed="false">
      <c r="A356" s="102"/>
      <c r="B356" s="14"/>
      <c r="C356" s="21" t="s">
        <v>1370</v>
      </c>
      <c r="D356" s="54" t="n">
        <v>1</v>
      </c>
      <c r="E356" s="55" t="s">
        <v>280</v>
      </c>
      <c r="F356" s="17"/>
      <c r="G356" s="17"/>
      <c r="H356" s="5"/>
    </row>
    <row r="357" customFormat="false" ht="15" hidden="false" customHeight="true" outlineLevel="0" collapsed="false">
      <c r="A357" s="102" t="s">
        <v>936</v>
      </c>
      <c r="B357" s="139" t="s">
        <v>1371</v>
      </c>
      <c r="C357" s="139"/>
      <c r="D357" s="139"/>
      <c r="E357" s="139"/>
      <c r="F357" s="139"/>
      <c r="G357" s="139"/>
      <c r="H357" s="5" t="n">
        <f aca="false">SUM(D358:D367)</f>
        <v>10</v>
      </c>
      <c r="I357" s="3" t="n">
        <f aca="false">COUNT(D358:D367)*2</f>
        <v>20</v>
      </c>
    </row>
    <row r="358" customFormat="false" ht="90" hidden="false" customHeight="false" outlineLevel="0" collapsed="false">
      <c r="A358" s="102" t="s">
        <v>938</v>
      </c>
      <c r="B358" s="15" t="s">
        <v>939</v>
      </c>
      <c r="C358" s="21" t="s">
        <v>940</v>
      </c>
      <c r="D358" s="54" t="n">
        <v>1</v>
      </c>
      <c r="E358" s="55" t="s">
        <v>280</v>
      </c>
      <c r="F358" s="15" t="s">
        <v>1372</v>
      </c>
      <c r="G358" s="17"/>
      <c r="H358" s="5"/>
    </row>
    <row r="359" customFormat="false" ht="150" hidden="false" customHeight="false" outlineLevel="0" collapsed="false">
      <c r="A359" s="102"/>
      <c r="B359" s="15"/>
      <c r="C359" s="21" t="s">
        <v>942</v>
      </c>
      <c r="D359" s="54" t="n">
        <v>1</v>
      </c>
      <c r="E359" s="55" t="s">
        <v>280</v>
      </c>
      <c r="F359" s="15" t="s">
        <v>1373</v>
      </c>
      <c r="G359" s="17"/>
      <c r="H359" s="5"/>
    </row>
    <row r="360" customFormat="false" ht="30" hidden="false" customHeight="false" outlineLevel="0" collapsed="false">
      <c r="A360" s="102"/>
      <c r="B360" s="15"/>
      <c r="C360" s="38" t="s">
        <v>944</v>
      </c>
      <c r="D360" s="16" t="n">
        <v>1</v>
      </c>
      <c r="E360" s="55" t="s">
        <v>595</v>
      </c>
      <c r="F360" s="51" t="s">
        <v>945</v>
      </c>
      <c r="G360" s="17"/>
      <c r="H360" s="5"/>
    </row>
    <row r="361" customFormat="false" ht="45" hidden="false" customHeight="false" outlineLevel="0" collapsed="false">
      <c r="A361" s="102"/>
      <c r="B361" s="15"/>
      <c r="C361" s="38" t="s">
        <v>946</v>
      </c>
      <c r="D361" s="54" t="n">
        <v>1</v>
      </c>
      <c r="E361" s="55" t="s">
        <v>280</v>
      </c>
      <c r="F361" s="21" t="s">
        <v>947</v>
      </c>
      <c r="G361" s="17"/>
      <c r="H361" s="5"/>
    </row>
    <row r="362" customFormat="false" ht="45" hidden="false" customHeight="false" outlineLevel="0" collapsed="false">
      <c r="A362" s="102"/>
      <c r="B362" s="15"/>
      <c r="C362" s="21" t="s">
        <v>1374</v>
      </c>
      <c r="D362" s="54" t="n">
        <v>1</v>
      </c>
      <c r="E362" s="55" t="s">
        <v>280</v>
      </c>
      <c r="F362" s="15" t="s">
        <v>1375</v>
      </c>
      <c r="G362" s="17"/>
      <c r="H362" s="5"/>
    </row>
    <row r="363" customFormat="false" ht="30" hidden="false" customHeight="false" outlineLevel="0" collapsed="false">
      <c r="A363" s="102"/>
      <c r="B363" s="15"/>
      <c r="C363" s="140" t="s">
        <v>1376</v>
      </c>
      <c r="D363" s="73" t="n">
        <v>1</v>
      </c>
      <c r="E363" s="55" t="s">
        <v>280</v>
      </c>
      <c r="F363" s="15"/>
      <c r="G363" s="17"/>
      <c r="H363" s="5"/>
    </row>
    <row r="364" customFormat="false" ht="60" hidden="false" customHeight="false" outlineLevel="0" collapsed="false">
      <c r="A364" s="102" t="s">
        <v>948</v>
      </c>
      <c r="B364" s="15" t="s">
        <v>949</v>
      </c>
      <c r="C364" s="72" t="s">
        <v>1377</v>
      </c>
      <c r="D364" s="73" t="n">
        <v>1</v>
      </c>
      <c r="E364" s="74" t="s">
        <v>595</v>
      </c>
      <c r="F364" s="38" t="s">
        <v>1378</v>
      </c>
      <c r="G364" s="17"/>
      <c r="H364" s="5"/>
    </row>
    <row r="365" customFormat="false" ht="45" hidden="false" customHeight="false" outlineLevel="0" collapsed="false">
      <c r="A365" s="102"/>
      <c r="B365" s="15"/>
      <c r="C365" s="72" t="s">
        <v>1379</v>
      </c>
      <c r="D365" s="73" t="n">
        <v>1</v>
      </c>
      <c r="E365" s="74" t="s">
        <v>595</v>
      </c>
      <c r="F365" s="38" t="s">
        <v>1380</v>
      </c>
      <c r="G365" s="17"/>
      <c r="H365" s="5"/>
    </row>
    <row r="366" customFormat="false" ht="30" hidden="false" customHeight="false" outlineLevel="0" collapsed="false">
      <c r="A366" s="102"/>
      <c r="B366" s="15"/>
      <c r="C366" s="44" t="s">
        <v>1381</v>
      </c>
      <c r="D366" s="54" t="n">
        <v>1</v>
      </c>
      <c r="E366" s="74" t="s">
        <v>595</v>
      </c>
      <c r="F366" s="38" t="s">
        <v>1382</v>
      </c>
      <c r="G366" s="17"/>
      <c r="H366" s="5"/>
    </row>
    <row r="367" customFormat="false" ht="15" hidden="false" customHeight="false" outlineLevel="0" collapsed="false">
      <c r="A367" s="102"/>
      <c r="B367" s="15"/>
      <c r="C367" s="21" t="s">
        <v>1383</v>
      </c>
      <c r="D367" s="54" t="n">
        <v>1</v>
      </c>
      <c r="E367" s="74" t="s">
        <v>595</v>
      </c>
      <c r="F367" s="55"/>
      <c r="G367" s="17"/>
      <c r="H367" s="5"/>
    </row>
    <row r="368" customFormat="false" ht="15" hidden="false" customHeight="true" outlineLevel="0" collapsed="false">
      <c r="A368" s="102" t="s">
        <v>952</v>
      </c>
      <c r="B368" s="139" t="s">
        <v>953</v>
      </c>
      <c r="C368" s="139"/>
      <c r="D368" s="139"/>
      <c r="E368" s="139"/>
      <c r="F368" s="139"/>
      <c r="G368" s="139"/>
      <c r="H368" s="5" t="n">
        <f aca="false">SUM(D370:D379)</f>
        <v>10</v>
      </c>
      <c r="I368" s="3" t="n">
        <f aca="false">COUNT(D370:D379)*2</f>
        <v>20</v>
      </c>
    </row>
    <row r="369" customFormat="false" ht="30" hidden="true" customHeight="false" outlineLevel="0" collapsed="false">
      <c r="A369" s="105" t="s">
        <v>954</v>
      </c>
      <c r="B369" s="15" t="s">
        <v>955</v>
      </c>
      <c r="C369" s="15"/>
      <c r="D369" s="25"/>
      <c r="E369" s="17"/>
      <c r="F369" s="17"/>
      <c r="G369" s="17"/>
      <c r="H369" s="26"/>
    </row>
    <row r="370" customFormat="false" ht="45" hidden="false" customHeight="false" outlineLevel="0" collapsed="false">
      <c r="A370" s="102" t="s">
        <v>956</v>
      </c>
      <c r="B370" s="15" t="s">
        <v>957</v>
      </c>
      <c r="C370" s="44" t="s">
        <v>1384</v>
      </c>
      <c r="D370" s="54" t="n">
        <v>1</v>
      </c>
      <c r="E370" s="55" t="s">
        <v>595</v>
      </c>
      <c r="F370" s="21" t="s">
        <v>1385</v>
      </c>
      <c r="G370" s="17"/>
      <c r="H370" s="5"/>
    </row>
    <row r="371" customFormat="false" ht="45" hidden="false" customHeight="false" outlineLevel="0" collapsed="false">
      <c r="A371" s="102"/>
      <c r="B371" s="15"/>
      <c r="C371" s="44" t="s">
        <v>1386</v>
      </c>
      <c r="D371" s="54" t="n">
        <v>1</v>
      </c>
      <c r="E371" s="55" t="s">
        <v>595</v>
      </c>
      <c r="F371" s="21" t="s">
        <v>1387</v>
      </c>
      <c r="G371" s="17"/>
      <c r="H371" s="5"/>
    </row>
    <row r="372" customFormat="false" ht="45" hidden="false" customHeight="false" outlineLevel="0" collapsed="false">
      <c r="A372" s="102" t="s">
        <v>959</v>
      </c>
      <c r="B372" s="15" t="s">
        <v>960</v>
      </c>
      <c r="C372" s="44" t="s">
        <v>961</v>
      </c>
      <c r="D372" s="54" t="n">
        <v>1</v>
      </c>
      <c r="E372" s="55" t="s">
        <v>595</v>
      </c>
      <c r="F372" s="55"/>
      <c r="G372" s="17"/>
      <c r="H372" s="5"/>
    </row>
    <row r="373" customFormat="false" ht="30" hidden="false" customHeight="false" outlineLevel="0" collapsed="false">
      <c r="A373" s="102"/>
      <c r="B373" s="15"/>
      <c r="C373" s="44" t="s">
        <v>958</v>
      </c>
      <c r="D373" s="54" t="n">
        <v>1</v>
      </c>
      <c r="E373" s="55" t="s">
        <v>595</v>
      </c>
      <c r="F373" s="55"/>
      <c r="G373" s="17"/>
      <c r="H373" s="5"/>
    </row>
    <row r="374" customFormat="false" ht="30" hidden="false" customHeight="false" outlineLevel="0" collapsed="false">
      <c r="A374" s="102"/>
      <c r="B374" s="15"/>
      <c r="C374" s="38" t="s">
        <v>1388</v>
      </c>
      <c r="D374" s="16" t="n">
        <v>1</v>
      </c>
      <c r="E374" s="55" t="s">
        <v>280</v>
      </c>
      <c r="F374" s="55"/>
      <c r="G374" s="17"/>
      <c r="H374" s="5"/>
    </row>
    <row r="375" customFormat="false" ht="30" hidden="false" customHeight="false" outlineLevel="0" collapsed="false">
      <c r="A375" s="102"/>
      <c r="B375" s="15"/>
      <c r="C375" s="44" t="s">
        <v>1389</v>
      </c>
      <c r="D375" s="54" t="n">
        <v>1</v>
      </c>
      <c r="E375" s="55" t="s">
        <v>171</v>
      </c>
      <c r="F375" s="21" t="s">
        <v>1390</v>
      </c>
      <c r="G375" s="17"/>
      <c r="H375" s="5"/>
    </row>
    <row r="376" customFormat="false" ht="60" hidden="false" customHeight="false" outlineLevel="0" collapsed="false">
      <c r="A376" s="102"/>
      <c r="B376" s="15"/>
      <c r="C376" s="44" t="s">
        <v>1391</v>
      </c>
      <c r="D376" s="54" t="n">
        <v>1</v>
      </c>
      <c r="E376" s="55" t="s">
        <v>171</v>
      </c>
      <c r="F376" s="21" t="s">
        <v>1392</v>
      </c>
      <c r="G376" s="17"/>
      <c r="H376" s="5"/>
    </row>
    <row r="377" customFormat="false" ht="30" hidden="false" customHeight="false" outlineLevel="0" collapsed="false">
      <c r="A377" s="102"/>
      <c r="B377" s="15"/>
      <c r="C377" s="44" t="s">
        <v>1393</v>
      </c>
      <c r="D377" s="54" t="n">
        <v>1</v>
      </c>
      <c r="E377" s="55" t="s">
        <v>171</v>
      </c>
      <c r="F377" s="21"/>
      <c r="G377" s="17"/>
      <c r="H377" s="5"/>
    </row>
    <row r="378" customFormat="false" ht="15" hidden="false" customHeight="false" outlineLevel="0" collapsed="false">
      <c r="A378" s="102"/>
      <c r="B378" s="15"/>
      <c r="C378" s="44" t="s">
        <v>1394</v>
      </c>
      <c r="D378" s="54" t="n">
        <v>1</v>
      </c>
      <c r="E378" s="55" t="s">
        <v>171</v>
      </c>
      <c r="F378" s="21"/>
      <c r="G378" s="17"/>
      <c r="H378" s="5"/>
    </row>
    <row r="379" customFormat="false" ht="15" hidden="false" customHeight="false" outlineLevel="0" collapsed="false">
      <c r="A379" s="102"/>
      <c r="B379" s="15"/>
      <c r="C379" s="44" t="s">
        <v>1395</v>
      </c>
      <c r="D379" s="54" t="n">
        <v>1</v>
      </c>
      <c r="E379" s="55" t="s">
        <v>138</v>
      </c>
      <c r="F379" s="21"/>
      <c r="G379" s="17"/>
      <c r="H379" s="5"/>
    </row>
    <row r="380" customFormat="false" ht="15.75" hidden="false" customHeight="true" outlineLevel="0" collapsed="false">
      <c r="A380" s="102" t="s">
        <v>963</v>
      </c>
      <c r="B380" s="104" t="s">
        <v>964</v>
      </c>
      <c r="C380" s="104"/>
      <c r="D380" s="104"/>
      <c r="E380" s="104"/>
      <c r="F380" s="104"/>
      <c r="G380" s="104"/>
      <c r="H380" s="5" t="n">
        <f aca="false">SUM(D381:D388)</f>
        <v>8</v>
      </c>
      <c r="I380" s="3" t="n">
        <f aca="false">COUNT(D381:D388)*2</f>
        <v>16</v>
      </c>
    </row>
    <row r="381" customFormat="false" ht="63" hidden="false" customHeight="false" outlineLevel="0" collapsed="false">
      <c r="A381" s="102" t="s">
        <v>965</v>
      </c>
      <c r="B381" s="14" t="s">
        <v>966</v>
      </c>
      <c r="C381" s="21" t="s">
        <v>967</v>
      </c>
      <c r="D381" s="54" t="n">
        <v>1</v>
      </c>
      <c r="E381" s="55" t="s">
        <v>138</v>
      </c>
      <c r="F381" s="55"/>
      <c r="G381" s="17"/>
      <c r="H381" s="5"/>
    </row>
    <row r="382" customFormat="false" ht="30" hidden="false" customHeight="false" outlineLevel="0" collapsed="false">
      <c r="A382" s="102"/>
      <c r="B382" s="14"/>
      <c r="C382" s="21" t="s">
        <v>968</v>
      </c>
      <c r="D382" s="54" t="n">
        <v>1</v>
      </c>
      <c r="E382" s="55" t="s">
        <v>138</v>
      </c>
      <c r="F382" s="55"/>
      <c r="G382" s="17"/>
      <c r="H382" s="5"/>
    </row>
    <row r="383" customFormat="false" ht="30" hidden="false" customHeight="false" outlineLevel="0" collapsed="false">
      <c r="A383" s="102"/>
      <c r="B383" s="14"/>
      <c r="C383" s="21" t="s">
        <v>969</v>
      </c>
      <c r="D383" s="54" t="n">
        <v>1</v>
      </c>
      <c r="E383" s="55" t="s">
        <v>138</v>
      </c>
      <c r="F383" s="55"/>
      <c r="G383" s="17"/>
      <c r="H383" s="5"/>
    </row>
    <row r="384" customFormat="false" ht="45" hidden="false" customHeight="false" outlineLevel="0" collapsed="false">
      <c r="A384" s="102"/>
      <c r="B384" s="14"/>
      <c r="C384" s="21" t="s">
        <v>970</v>
      </c>
      <c r="D384" s="54" t="n">
        <v>1</v>
      </c>
      <c r="E384" s="55" t="s">
        <v>138</v>
      </c>
      <c r="F384" s="55"/>
      <c r="G384" s="17"/>
      <c r="H384" s="5"/>
    </row>
    <row r="385" customFormat="false" ht="30" hidden="false" customHeight="false" outlineLevel="0" collapsed="false">
      <c r="A385" s="102"/>
      <c r="B385" s="14"/>
      <c r="C385" s="44" t="s">
        <v>971</v>
      </c>
      <c r="D385" s="54" t="n">
        <v>1</v>
      </c>
      <c r="E385" s="55" t="s">
        <v>138</v>
      </c>
      <c r="F385" s="55"/>
      <c r="G385" s="17"/>
      <c r="H385" s="5"/>
    </row>
    <row r="386" customFormat="false" ht="31.5" hidden="false" customHeight="false" outlineLevel="0" collapsed="false">
      <c r="A386" s="102" t="s">
        <v>972</v>
      </c>
      <c r="B386" s="14" t="s">
        <v>973</v>
      </c>
      <c r="C386" s="44" t="s">
        <v>1396</v>
      </c>
      <c r="D386" s="54" t="n">
        <v>1</v>
      </c>
      <c r="E386" s="55" t="s">
        <v>138</v>
      </c>
      <c r="F386" s="15" t="s">
        <v>975</v>
      </c>
      <c r="G386" s="17"/>
      <c r="H386" s="5"/>
    </row>
    <row r="387" customFormat="false" ht="30" hidden="false" customHeight="false" outlineLevel="0" collapsed="false">
      <c r="A387" s="102"/>
      <c r="B387" s="14"/>
      <c r="C387" s="44" t="s">
        <v>978</v>
      </c>
      <c r="D387" s="54" t="n">
        <v>1</v>
      </c>
      <c r="E387" s="55" t="s">
        <v>149</v>
      </c>
      <c r="F387" s="44" t="s">
        <v>979</v>
      </c>
      <c r="G387" s="17"/>
      <c r="H387" s="5"/>
    </row>
    <row r="388" customFormat="false" ht="60" hidden="false" customHeight="false" outlineLevel="0" collapsed="false">
      <c r="A388" s="102"/>
      <c r="B388" s="14"/>
      <c r="C388" s="44" t="s">
        <v>983</v>
      </c>
      <c r="D388" s="54" t="n">
        <v>1</v>
      </c>
      <c r="E388" s="55" t="s">
        <v>280</v>
      </c>
      <c r="F388" s="15" t="s">
        <v>984</v>
      </c>
      <c r="G388" s="17"/>
      <c r="H388" s="5"/>
    </row>
    <row r="389" customFormat="false" ht="47.25" hidden="true" customHeight="false" outlineLevel="0" collapsed="false">
      <c r="A389" s="105" t="s">
        <v>985</v>
      </c>
      <c r="B389" s="14" t="s">
        <v>986</v>
      </c>
      <c r="C389" s="15"/>
      <c r="D389" s="25"/>
      <c r="E389" s="17"/>
      <c r="F389" s="17"/>
      <c r="G389" s="17"/>
      <c r="H389" s="26"/>
    </row>
    <row r="390" customFormat="false" ht="18.75" hidden="false" customHeight="true" outlineLevel="0" collapsed="false">
      <c r="A390" s="102"/>
      <c r="B390" s="103" t="s">
        <v>987</v>
      </c>
      <c r="C390" s="103"/>
      <c r="D390" s="103"/>
      <c r="E390" s="103"/>
      <c r="F390" s="103"/>
      <c r="G390" s="103"/>
      <c r="H390" s="5" t="n">
        <f aca="false">H400+H409</f>
        <v>11</v>
      </c>
      <c r="I390" s="5" t="n">
        <f aca="false">I400+I409</f>
        <v>22</v>
      </c>
    </row>
    <row r="391" customFormat="false" ht="15.75" hidden="true" customHeight="true" outlineLevel="0" collapsed="false">
      <c r="A391" s="105" t="s">
        <v>988</v>
      </c>
      <c r="B391" s="104" t="s">
        <v>989</v>
      </c>
      <c r="C391" s="104"/>
      <c r="D391" s="104"/>
      <c r="E391" s="104"/>
      <c r="F391" s="104"/>
      <c r="G391" s="104"/>
      <c r="H391" s="26"/>
    </row>
    <row r="392" customFormat="false" ht="31.5" hidden="true" customHeight="false" outlineLevel="0" collapsed="false">
      <c r="A392" s="105" t="s">
        <v>990</v>
      </c>
      <c r="B392" s="14" t="s">
        <v>991</v>
      </c>
      <c r="C392" s="15"/>
      <c r="D392" s="25"/>
      <c r="E392" s="17"/>
      <c r="F392" s="17"/>
      <c r="G392" s="17"/>
      <c r="H392" s="26"/>
    </row>
    <row r="393" customFormat="false" ht="31.5" hidden="true" customHeight="false" outlineLevel="0" collapsed="false">
      <c r="A393" s="105" t="s">
        <v>992</v>
      </c>
      <c r="B393" s="14" t="s">
        <v>993</v>
      </c>
      <c r="C393" s="15"/>
      <c r="D393" s="25"/>
      <c r="E393" s="17"/>
      <c r="F393" s="17"/>
      <c r="G393" s="17"/>
      <c r="H393" s="26"/>
    </row>
    <row r="394" customFormat="false" ht="31.5" hidden="true" customHeight="false" outlineLevel="0" collapsed="false">
      <c r="A394" s="105" t="s">
        <v>994</v>
      </c>
      <c r="B394" s="14" t="s">
        <v>995</v>
      </c>
      <c r="C394" s="15"/>
      <c r="D394" s="25"/>
      <c r="E394" s="17"/>
      <c r="F394" s="17"/>
      <c r="G394" s="17"/>
      <c r="H394" s="26"/>
    </row>
    <row r="395" customFormat="false" ht="30" hidden="true" customHeight="false" outlineLevel="0" collapsed="false">
      <c r="A395" s="105" t="s">
        <v>996</v>
      </c>
      <c r="B395" s="15" t="s">
        <v>997</v>
      </c>
      <c r="C395" s="15"/>
      <c r="D395" s="25"/>
      <c r="E395" s="17"/>
      <c r="F395" s="17"/>
      <c r="G395" s="17"/>
      <c r="H395" s="26"/>
    </row>
    <row r="396" customFormat="false" ht="15.75" hidden="true" customHeight="true" outlineLevel="0" collapsed="false">
      <c r="A396" s="105" t="s">
        <v>998</v>
      </c>
      <c r="B396" s="104" t="s">
        <v>999</v>
      </c>
      <c r="C396" s="104"/>
      <c r="D396" s="104"/>
      <c r="E396" s="104"/>
      <c r="F396" s="104"/>
      <c r="G396" s="104"/>
      <c r="H396" s="26"/>
    </row>
    <row r="397" customFormat="false" ht="31.5" hidden="true" customHeight="false" outlineLevel="0" collapsed="false">
      <c r="A397" s="105" t="s">
        <v>1000</v>
      </c>
      <c r="B397" s="14" t="s">
        <v>1001</v>
      </c>
      <c r="C397" s="15"/>
      <c r="D397" s="25"/>
      <c r="E397" s="17"/>
      <c r="F397" s="17"/>
      <c r="G397" s="17"/>
      <c r="H397" s="26"/>
    </row>
    <row r="398" customFormat="false" ht="31.5" hidden="true" customHeight="false" outlineLevel="0" collapsed="false">
      <c r="A398" s="105" t="s">
        <v>1003</v>
      </c>
      <c r="B398" s="14" t="s">
        <v>1004</v>
      </c>
      <c r="C398" s="15"/>
      <c r="D398" s="25"/>
      <c r="E398" s="17"/>
      <c r="F398" s="17"/>
      <c r="G398" s="17"/>
      <c r="H398" s="26"/>
    </row>
    <row r="399" customFormat="false" ht="47.25" hidden="true" customHeight="false" outlineLevel="0" collapsed="false">
      <c r="A399" s="105" t="s">
        <v>1005</v>
      </c>
      <c r="B399" s="14" t="s">
        <v>1006</v>
      </c>
      <c r="C399" s="15"/>
      <c r="D399" s="25"/>
      <c r="E399" s="17"/>
      <c r="F399" s="17"/>
      <c r="G399" s="17"/>
      <c r="H399" s="26"/>
    </row>
    <row r="400" customFormat="false" ht="15.75" hidden="false" customHeight="true" outlineLevel="0" collapsed="false">
      <c r="A400" s="102" t="s">
        <v>1007</v>
      </c>
      <c r="B400" s="104" t="s">
        <v>1008</v>
      </c>
      <c r="C400" s="104"/>
      <c r="D400" s="104"/>
      <c r="E400" s="104"/>
      <c r="F400" s="104"/>
      <c r="G400" s="104"/>
      <c r="H400" s="5" t="n">
        <f aca="false">SUM(D401)</f>
        <v>1</v>
      </c>
      <c r="I400" s="3" t="n">
        <f aca="false">COUNT(D401)*2</f>
        <v>2</v>
      </c>
    </row>
    <row r="401" customFormat="false" ht="31.5" hidden="false" customHeight="false" outlineLevel="0" collapsed="false">
      <c r="A401" s="102" t="s">
        <v>1009</v>
      </c>
      <c r="B401" s="14" t="s">
        <v>1010</v>
      </c>
      <c r="C401" s="15" t="s">
        <v>1397</v>
      </c>
      <c r="D401" s="16" t="n">
        <v>1</v>
      </c>
      <c r="E401" s="17" t="s">
        <v>15</v>
      </c>
      <c r="F401" s="17"/>
      <c r="G401" s="17"/>
      <c r="H401" s="5"/>
    </row>
    <row r="402" customFormat="false" ht="31.5" hidden="true" customHeight="false" outlineLevel="0" collapsed="false">
      <c r="A402" s="105" t="s">
        <v>1012</v>
      </c>
      <c r="B402" s="14" t="s">
        <v>1013</v>
      </c>
      <c r="C402" s="15"/>
      <c r="D402" s="25"/>
      <c r="E402" s="17"/>
      <c r="F402" s="17"/>
      <c r="G402" s="17"/>
      <c r="H402" s="26"/>
    </row>
    <row r="403" customFormat="false" ht="31.5" hidden="true" customHeight="false" outlineLevel="0" collapsed="false">
      <c r="A403" s="105" t="s">
        <v>1014</v>
      </c>
      <c r="B403" s="14" t="s">
        <v>1015</v>
      </c>
      <c r="C403" s="15"/>
      <c r="D403" s="25"/>
      <c r="E403" s="17"/>
      <c r="F403" s="17"/>
      <c r="G403" s="17"/>
      <c r="H403" s="26"/>
    </row>
    <row r="404" customFormat="false" ht="47.25" hidden="true" customHeight="false" outlineLevel="0" collapsed="false">
      <c r="A404" s="105" t="s">
        <v>1016</v>
      </c>
      <c r="B404" s="30" t="s">
        <v>1017</v>
      </c>
      <c r="C404" s="15"/>
      <c r="D404" s="25"/>
      <c r="E404" s="17"/>
      <c r="F404" s="17"/>
      <c r="G404" s="17"/>
      <c r="H404" s="26"/>
    </row>
    <row r="405" customFormat="false" ht="47.25" hidden="true" customHeight="false" outlineLevel="0" collapsed="false">
      <c r="A405" s="105" t="s">
        <v>1018</v>
      </c>
      <c r="B405" s="14" t="s">
        <v>1019</v>
      </c>
      <c r="C405" s="15"/>
      <c r="D405" s="25"/>
      <c r="E405" s="17"/>
      <c r="F405" s="17"/>
      <c r="G405" s="17"/>
      <c r="H405" s="26"/>
    </row>
    <row r="406" customFormat="false" ht="47.25" hidden="true" customHeight="false" outlineLevel="0" collapsed="false">
      <c r="A406" s="105" t="s">
        <v>1020</v>
      </c>
      <c r="B406" s="14" t="s">
        <v>1021</v>
      </c>
      <c r="C406" s="15"/>
      <c r="D406" s="25"/>
      <c r="E406" s="17"/>
      <c r="F406" s="17"/>
      <c r="G406" s="17"/>
      <c r="H406" s="26"/>
    </row>
    <row r="407" customFormat="false" ht="31.5" hidden="true" customHeight="false" outlineLevel="0" collapsed="false">
      <c r="A407" s="105" t="s">
        <v>1022</v>
      </c>
      <c r="B407" s="14" t="s">
        <v>1023</v>
      </c>
      <c r="C407" s="15"/>
      <c r="D407" s="25"/>
      <c r="E407" s="17"/>
      <c r="F407" s="17"/>
      <c r="G407" s="17"/>
      <c r="H407" s="26"/>
    </row>
    <row r="408" customFormat="false" ht="31.5" hidden="true" customHeight="false" outlineLevel="0" collapsed="false">
      <c r="A408" s="105" t="s">
        <v>1024</v>
      </c>
      <c r="B408" s="14" t="s">
        <v>1025</v>
      </c>
      <c r="C408" s="15"/>
      <c r="D408" s="25"/>
      <c r="E408" s="17"/>
      <c r="F408" s="17"/>
      <c r="G408" s="17"/>
      <c r="H408" s="26"/>
    </row>
    <row r="409" customFormat="false" ht="15.75" hidden="false" customHeight="true" outlineLevel="0" collapsed="false">
      <c r="A409" s="102" t="s">
        <v>1026</v>
      </c>
      <c r="B409" s="104" t="s">
        <v>1027</v>
      </c>
      <c r="C409" s="104"/>
      <c r="D409" s="104"/>
      <c r="E409" s="104"/>
      <c r="F409" s="104"/>
      <c r="G409" s="104"/>
      <c r="H409" s="5" t="n">
        <f aca="false">SUM(D410:D419)</f>
        <v>10</v>
      </c>
      <c r="I409" s="3" t="n">
        <f aca="false">COUNT(D410:D419)*2</f>
        <v>20</v>
      </c>
    </row>
    <row r="410" customFormat="false" ht="31.5" hidden="false" customHeight="false" outlineLevel="0" collapsed="false">
      <c r="A410" s="102" t="s">
        <v>1028</v>
      </c>
      <c r="B410" s="14" t="s">
        <v>1029</v>
      </c>
      <c r="C410" s="15" t="s">
        <v>1030</v>
      </c>
      <c r="D410" s="16" t="n">
        <v>1</v>
      </c>
      <c r="E410" s="17" t="s">
        <v>15</v>
      </c>
      <c r="F410" s="17"/>
      <c r="G410" s="17"/>
      <c r="H410" s="5"/>
    </row>
    <row r="411" customFormat="false" ht="47.25" hidden="false" customHeight="false" outlineLevel="0" collapsed="false">
      <c r="A411" s="102" t="s">
        <v>1031</v>
      </c>
      <c r="B411" s="14" t="s">
        <v>1032</v>
      </c>
      <c r="C411" s="15" t="s">
        <v>1398</v>
      </c>
      <c r="D411" s="16" t="n">
        <v>1</v>
      </c>
      <c r="E411" s="17" t="s">
        <v>15</v>
      </c>
      <c r="F411" s="17"/>
      <c r="G411" s="17"/>
      <c r="H411" s="5"/>
    </row>
    <row r="412" customFormat="false" ht="135" hidden="false" customHeight="false" outlineLevel="0" collapsed="false">
      <c r="A412" s="102" t="s">
        <v>1035</v>
      </c>
      <c r="B412" s="14" t="s">
        <v>1036</v>
      </c>
      <c r="C412" s="49" t="s">
        <v>1399</v>
      </c>
      <c r="D412" s="16" t="n">
        <v>1</v>
      </c>
      <c r="E412" s="17" t="s">
        <v>280</v>
      </c>
      <c r="F412" s="15" t="s">
        <v>1400</v>
      </c>
      <c r="G412" s="17"/>
      <c r="H412" s="5"/>
    </row>
    <row r="413" customFormat="false" ht="31.5" hidden="false" customHeight="false" outlineLevel="0" collapsed="false">
      <c r="A413" s="102" t="s">
        <v>1038</v>
      </c>
      <c r="B413" s="14" t="s">
        <v>1039</v>
      </c>
      <c r="C413" s="15" t="s">
        <v>1401</v>
      </c>
      <c r="D413" s="16" t="n">
        <v>1</v>
      </c>
      <c r="E413" s="17" t="s">
        <v>138</v>
      </c>
      <c r="F413" s="17"/>
      <c r="G413" s="17"/>
      <c r="H413" s="5"/>
    </row>
    <row r="414" customFormat="false" ht="15.75" hidden="false" customHeight="false" outlineLevel="0" collapsed="false">
      <c r="A414" s="102"/>
      <c r="B414" s="14"/>
      <c r="C414" s="15" t="s">
        <v>1402</v>
      </c>
      <c r="D414" s="16" t="n">
        <v>1</v>
      </c>
      <c r="E414" s="17" t="s">
        <v>138</v>
      </c>
      <c r="F414" s="17"/>
      <c r="G414" s="17"/>
      <c r="H414" s="5"/>
    </row>
    <row r="415" customFormat="false" ht="15.75" hidden="false" customHeight="false" outlineLevel="0" collapsed="false">
      <c r="A415" s="102"/>
      <c r="B415" s="14"/>
      <c r="C415" s="15" t="s">
        <v>1403</v>
      </c>
      <c r="D415" s="16" t="n">
        <v>1</v>
      </c>
      <c r="E415" s="17" t="s">
        <v>138</v>
      </c>
      <c r="F415" s="17"/>
      <c r="G415" s="17"/>
      <c r="H415" s="5"/>
    </row>
    <row r="416" customFormat="false" ht="15.75" hidden="false" customHeight="false" outlineLevel="0" collapsed="false">
      <c r="A416" s="102"/>
      <c r="B416" s="14"/>
      <c r="C416" s="15" t="s">
        <v>1404</v>
      </c>
      <c r="D416" s="16" t="n">
        <v>1</v>
      </c>
      <c r="E416" s="17" t="s">
        <v>138</v>
      </c>
      <c r="F416" s="17"/>
      <c r="G416" s="17"/>
      <c r="H416" s="5"/>
    </row>
    <row r="417" customFormat="false" ht="15.75" hidden="false" customHeight="false" outlineLevel="0" collapsed="false">
      <c r="A417" s="102"/>
      <c r="B417" s="14"/>
      <c r="C417" s="15" t="s">
        <v>1405</v>
      </c>
      <c r="D417" s="16" t="n">
        <v>1</v>
      </c>
      <c r="E417" s="17" t="s">
        <v>138</v>
      </c>
      <c r="F417" s="17"/>
      <c r="G417" s="17"/>
      <c r="H417" s="5"/>
    </row>
    <row r="418" customFormat="false" ht="30" hidden="false" customHeight="false" outlineLevel="0" collapsed="false">
      <c r="A418" s="102"/>
      <c r="B418" s="14"/>
      <c r="C418" s="65" t="s">
        <v>1406</v>
      </c>
      <c r="D418" s="16" t="n">
        <v>1</v>
      </c>
      <c r="E418" s="17" t="s">
        <v>138</v>
      </c>
      <c r="F418" s="17"/>
      <c r="G418" s="17"/>
      <c r="H418" s="5"/>
    </row>
    <row r="419" customFormat="false" ht="15.75" hidden="false" customHeight="false" outlineLevel="0" collapsed="false">
      <c r="A419" s="102"/>
      <c r="B419" s="14"/>
      <c r="C419" s="15" t="s">
        <v>1345</v>
      </c>
      <c r="D419" s="16" t="n">
        <v>1</v>
      </c>
      <c r="E419" s="17" t="s">
        <v>138</v>
      </c>
      <c r="F419" s="17"/>
      <c r="G419" s="17"/>
      <c r="H419" s="5"/>
    </row>
    <row r="420" customFormat="false" ht="18.75" hidden="false" customHeight="true" outlineLevel="0" collapsed="false">
      <c r="A420" s="102"/>
      <c r="B420" s="103" t="s">
        <v>1042</v>
      </c>
      <c r="C420" s="103"/>
      <c r="D420" s="103"/>
      <c r="E420" s="103"/>
      <c r="F420" s="103"/>
      <c r="G420" s="103"/>
      <c r="H420" s="5" t="n">
        <f aca="false">H421+H427+H433</f>
        <v>7</v>
      </c>
      <c r="I420" s="5" t="n">
        <f aca="false">I421+I427+I433</f>
        <v>14</v>
      </c>
    </row>
    <row r="421" customFormat="false" ht="15" hidden="false" customHeight="true" outlineLevel="0" collapsed="false">
      <c r="A421" s="102" t="s">
        <v>1043</v>
      </c>
      <c r="B421" s="139" t="s">
        <v>1044</v>
      </c>
      <c r="C421" s="139"/>
      <c r="D421" s="139"/>
      <c r="E421" s="139"/>
      <c r="F421" s="139"/>
      <c r="G421" s="139"/>
      <c r="H421" s="5" t="n">
        <f aca="false">SUM(D422:D424)</f>
        <v>2</v>
      </c>
      <c r="I421" s="3" t="n">
        <f aca="false">COUNT(D422:D424)*2</f>
        <v>4</v>
      </c>
    </row>
    <row r="422" customFormat="false" ht="30" hidden="false" customHeight="false" outlineLevel="0" collapsed="false">
      <c r="A422" s="102" t="s">
        <v>1045</v>
      </c>
      <c r="B422" s="15" t="s">
        <v>1046</v>
      </c>
      <c r="C422" s="15" t="s">
        <v>1407</v>
      </c>
      <c r="D422" s="16" t="n">
        <v>1</v>
      </c>
      <c r="E422" s="17" t="s">
        <v>161</v>
      </c>
      <c r="F422" s="17"/>
      <c r="G422" s="17"/>
      <c r="H422" s="5"/>
    </row>
    <row r="423" customFormat="false" ht="30" hidden="false" customHeight="false" outlineLevel="0" collapsed="false">
      <c r="A423" s="102"/>
      <c r="B423" s="15"/>
      <c r="C423" s="41" t="s">
        <v>1408</v>
      </c>
      <c r="D423" s="16" t="n">
        <v>1</v>
      </c>
      <c r="E423" s="17" t="s">
        <v>161</v>
      </c>
      <c r="F423" s="17"/>
      <c r="G423" s="17"/>
      <c r="H423" s="5"/>
    </row>
    <row r="424" customFormat="false" ht="15" hidden="false" customHeight="false" outlineLevel="0" collapsed="false">
      <c r="A424" s="102"/>
      <c r="B424" s="15"/>
      <c r="C424" s="15"/>
      <c r="D424" s="16"/>
      <c r="E424" s="17"/>
      <c r="F424" s="17"/>
      <c r="G424" s="17"/>
      <c r="H424" s="5"/>
    </row>
    <row r="425" customFormat="false" ht="45" hidden="true" customHeight="false" outlineLevel="0" collapsed="false">
      <c r="A425" s="105" t="s">
        <v>1057</v>
      </c>
      <c r="B425" s="15" t="s">
        <v>1058</v>
      </c>
      <c r="C425" s="15"/>
      <c r="D425" s="25"/>
      <c r="E425" s="17"/>
      <c r="F425" s="17"/>
      <c r="G425" s="17"/>
      <c r="H425" s="26"/>
    </row>
    <row r="426" customFormat="false" ht="15" hidden="true" customHeight="false" outlineLevel="0" collapsed="false">
      <c r="A426" s="105"/>
      <c r="B426" s="15"/>
      <c r="C426" s="15"/>
      <c r="D426" s="25"/>
      <c r="E426" s="17"/>
      <c r="F426" s="17"/>
      <c r="G426" s="17"/>
      <c r="H426" s="26"/>
    </row>
    <row r="427" customFormat="false" ht="15" hidden="false" customHeight="true" outlineLevel="0" collapsed="false">
      <c r="A427" s="102" t="s">
        <v>1059</v>
      </c>
      <c r="B427" s="139" t="s">
        <v>1060</v>
      </c>
      <c r="C427" s="139"/>
      <c r="D427" s="139"/>
      <c r="E427" s="139"/>
      <c r="F427" s="139"/>
      <c r="G427" s="139"/>
      <c r="H427" s="5" t="n">
        <f aca="false">SUM(D428:D431)</f>
        <v>3</v>
      </c>
      <c r="I427" s="3" t="n">
        <f aca="false">COUNT(D428:D431)*2</f>
        <v>6</v>
      </c>
    </row>
    <row r="428" customFormat="false" ht="30" hidden="false" customHeight="false" outlineLevel="0" collapsed="false">
      <c r="A428" s="102" t="s">
        <v>1061</v>
      </c>
      <c r="B428" s="15" t="s">
        <v>1062</v>
      </c>
      <c r="C428" s="41" t="s">
        <v>1409</v>
      </c>
      <c r="D428" s="16" t="n">
        <v>1</v>
      </c>
      <c r="E428" s="17" t="s">
        <v>161</v>
      </c>
      <c r="F428" s="17"/>
      <c r="G428" s="17"/>
      <c r="H428" s="5"/>
    </row>
    <row r="429" customFormat="false" ht="30" hidden="false" customHeight="false" outlineLevel="0" collapsed="false">
      <c r="A429" s="102"/>
      <c r="B429" s="15"/>
      <c r="C429" s="41" t="s">
        <v>1410</v>
      </c>
      <c r="D429" s="16" t="n">
        <v>1</v>
      </c>
      <c r="E429" s="17" t="s">
        <v>161</v>
      </c>
      <c r="F429" s="17"/>
      <c r="G429" s="17"/>
      <c r="H429" s="5"/>
    </row>
    <row r="430" customFormat="false" ht="30" hidden="false" customHeight="false" outlineLevel="0" collapsed="false">
      <c r="A430" s="102"/>
      <c r="B430" s="15"/>
      <c r="C430" s="76" t="s">
        <v>1411</v>
      </c>
      <c r="D430" s="16" t="n">
        <v>1</v>
      </c>
      <c r="E430" s="17" t="s">
        <v>161</v>
      </c>
      <c r="F430" s="17"/>
      <c r="G430" s="17"/>
      <c r="H430" s="5"/>
    </row>
    <row r="431" customFormat="false" ht="15" hidden="false" customHeight="false" outlineLevel="0" collapsed="false">
      <c r="A431" s="102"/>
      <c r="B431" s="15"/>
      <c r="C431" s="15"/>
      <c r="D431" s="16"/>
      <c r="E431" s="17"/>
      <c r="F431" s="17"/>
      <c r="G431" s="17"/>
      <c r="H431" s="5"/>
    </row>
    <row r="432" customFormat="false" ht="45" hidden="true" customHeight="false" outlineLevel="0" collapsed="false">
      <c r="A432" s="105" t="s">
        <v>1068</v>
      </c>
      <c r="B432" s="15" t="s">
        <v>1069</v>
      </c>
      <c r="C432" s="15"/>
      <c r="D432" s="25"/>
      <c r="E432" s="17"/>
      <c r="F432" s="17"/>
      <c r="G432" s="17"/>
      <c r="H432" s="26"/>
    </row>
    <row r="433" customFormat="false" ht="15" hidden="false" customHeight="true" outlineLevel="0" collapsed="false">
      <c r="A433" s="102" t="s">
        <v>1070</v>
      </c>
      <c r="B433" s="139" t="s">
        <v>1071</v>
      </c>
      <c r="C433" s="139"/>
      <c r="D433" s="139"/>
      <c r="E433" s="139"/>
      <c r="F433" s="139"/>
      <c r="G433" s="139"/>
      <c r="H433" s="5" t="n">
        <f aca="false">SUM(D434:D436)</f>
        <v>2</v>
      </c>
      <c r="I433" s="3" t="n">
        <f aca="false">COUNT(D434:D436)*2</f>
        <v>4</v>
      </c>
    </row>
    <row r="434" customFormat="false" ht="30" hidden="false" customHeight="false" outlineLevel="0" collapsed="false">
      <c r="A434" s="102" t="s">
        <v>1072</v>
      </c>
      <c r="B434" s="15" t="s">
        <v>1073</v>
      </c>
      <c r="C434" s="41" t="s">
        <v>1412</v>
      </c>
      <c r="D434" s="16" t="n">
        <v>1</v>
      </c>
      <c r="E434" s="17" t="s">
        <v>161</v>
      </c>
      <c r="F434" s="17"/>
      <c r="G434" s="17"/>
      <c r="H434" s="5"/>
    </row>
    <row r="435" customFormat="false" ht="30" hidden="false" customHeight="false" outlineLevel="0" collapsed="false">
      <c r="A435" s="102"/>
      <c r="B435" s="15"/>
      <c r="C435" s="76" t="s">
        <v>1413</v>
      </c>
      <c r="D435" s="16" t="n">
        <v>1</v>
      </c>
      <c r="E435" s="17" t="s">
        <v>161</v>
      </c>
      <c r="F435" s="17"/>
      <c r="G435" s="17"/>
      <c r="H435" s="5"/>
    </row>
    <row r="436" customFormat="false" ht="15" hidden="false" customHeight="false" outlineLevel="0" collapsed="false">
      <c r="A436" s="102"/>
      <c r="B436" s="15"/>
      <c r="C436" s="21"/>
      <c r="D436" s="16"/>
      <c r="E436" s="17"/>
      <c r="F436" s="17"/>
      <c r="G436" s="17"/>
      <c r="H436" s="141"/>
    </row>
    <row r="437" customFormat="false" ht="45" hidden="true" customHeight="false" outlineLevel="0" collapsed="false">
      <c r="A437" s="105" t="s">
        <v>1082</v>
      </c>
      <c r="B437" s="15" t="s">
        <v>1083</v>
      </c>
      <c r="C437" s="15"/>
      <c r="D437" s="25"/>
      <c r="E437" s="17"/>
      <c r="F437" s="17"/>
      <c r="G437" s="17"/>
      <c r="H437" s="26"/>
    </row>
    <row r="438" customFormat="false" ht="15" hidden="true" customHeight="true" outlineLevel="0" collapsed="false">
      <c r="A438" s="105" t="s">
        <v>1084</v>
      </c>
      <c r="B438" s="139" t="s">
        <v>1085</v>
      </c>
      <c r="C438" s="139"/>
      <c r="D438" s="139"/>
      <c r="E438" s="139"/>
      <c r="F438" s="139"/>
      <c r="G438" s="139"/>
      <c r="H438" s="26"/>
    </row>
    <row r="439" customFormat="false" ht="30" hidden="true" customHeight="false" outlineLevel="0" collapsed="false">
      <c r="A439" s="105" t="s">
        <v>1086</v>
      </c>
      <c r="B439" s="15" t="s">
        <v>1087</v>
      </c>
      <c r="C439" s="15"/>
      <c r="D439" s="25"/>
      <c r="E439" s="17"/>
      <c r="F439" s="17"/>
      <c r="G439" s="17"/>
      <c r="H439" s="26"/>
    </row>
    <row r="440" customFormat="false" ht="45" hidden="true" customHeight="false" outlineLevel="0" collapsed="false">
      <c r="A440" s="105" t="s">
        <v>1093</v>
      </c>
      <c r="B440" s="15" t="s">
        <v>1094</v>
      </c>
      <c r="C440" s="15"/>
      <c r="D440" s="25"/>
      <c r="E440" s="17"/>
      <c r="F440" s="17"/>
      <c r="G440" s="17"/>
      <c r="H440" s="26"/>
    </row>
    <row r="442" customFormat="false" ht="46.5" hidden="false" customHeight="true" outlineLevel="0" collapsed="false">
      <c r="A442" s="78" t="s">
        <v>1414</v>
      </c>
      <c r="B442" s="78"/>
      <c r="C442" s="78"/>
    </row>
    <row r="443" customFormat="false" ht="63" hidden="false" customHeight="false" outlineLevel="0" collapsed="false">
      <c r="A443" s="79"/>
      <c r="B443" s="80" t="s">
        <v>1415</v>
      </c>
      <c r="C443" s="81" t="n">
        <f aca="false">D464</f>
        <v>50</v>
      </c>
    </row>
    <row r="444" customFormat="false" ht="26.25" hidden="false" customHeight="true" outlineLevel="0" collapsed="false">
      <c r="A444" s="82"/>
      <c r="B444" s="83" t="s">
        <v>1097</v>
      </c>
      <c r="C444" s="83"/>
    </row>
    <row r="445" customFormat="false" ht="21" hidden="false" customHeight="false" outlineLevel="0" collapsed="false">
      <c r="A445" s="84" t="s">
        <v>1098</v>
      </c>
      <c r="B445" s="85" t="s">
        <v>1099</v>
      </c>
      <c r="C445" s="86" t="n">
        <f aca="false">D456</f>
        <v>50</v>
      </c>
    </row>
    <row r="446" customFormat="false" ht="21" hidden="false" customHeight="false" outlineLevel="0" collapsed="false">
      <c r="A446" s="84" t="s">
        <v>1100</v>
      </c>
      <c r="B446" s="85" t="s">
        <v>1101</v>
      </c>
      <c r="C446" s="86" t="n">
        <f aca="false">D457</f>
        <v>50</v>
      </c>
    </row>
    <row r="447" customFormat="false" ht="21" hidden="false" customHeight="false" outlineLevel="0" collapsed="false">
      <c r="A447" s="84" t="s">
        <v>1102</v>
      </c>
      <c r="B447" s="85" t="s">
        <v>1103</v>
      </c>
      <c r="C447" s="86" t="n">
        <f aca="false">D458</f>
        <v>50</v>
      </c>
    </row>
    <row r="448" customFormat="false" ht="21" hidden="false" customHeight="false" outlineLevel="0" collapsed="false">
      <c r="A448" s="84" t="s">
        <v>1104</v>
      </c>
      <c r="B448" s="85" t="s">
        <v>1105</v>
      </c>
      <c r="C448" s="86" t="n">
        <f aca="false">D459</f>
        <v>50</v>
      </c>
    </row>
    <row r="449" customFormat="false" ht="21" hidden="false" customHeight="false" outlineLevel="0" collapsed="false">
      <c r="A449" s="84" t="s">
        <v>1106</v>
      </c>
      <c r="B449" s="85" t="s">
        <v>1107</v>
      </c>
      <c r="C449" s="86" t="n">
        <f aca="false">D460</f>
        <v>50</v>
      </c>
    </row>
    <row r="450" customFormat="false" ht="21" hidden="false" customHeight="false" outlineLevel="0" collapsed="false">
      <c r="A450" s="84" t="s">
        <v>1108</v>
      </c>
      <c r="B450" s="85" t="s">
        <v>1109</v>
      </c>
      <c r="C450" s="86" t="n">
        <f aca="false">D461</f>
        <v>50</v>
      </c>
    </row>
    <row r="451" customFormat="false" ht="21" hidden="false" customHeight="false" outlineLevel="0" collapsed="false">
      <c r="A451" s="84" t="s">
        <v>1110</v>
      </c>
      <c r="B451" s="85" t="s">
        <v>1111</v>
      </c>
      <c r="C451" s="86" t="n">
        <f aca="false">D462</f>
        <v>50</v>
      </c>
    </row>
    <row r="452" customFormat="false" ht="21" hidden="false" customHeight="false" outlineLevel="0" collapsed="false">
      <c r="A452" s="84" t="s">
        <v>1112</v>
      </c>
      <c r="B452" s="85" t="s">
        <v>1113</v>
      </c>
      <c r="C452" s="86" t="n">
        <f aca="false">D463</f>
        <v>50</v>
      </c>
      <c r="G452" s="6"/>
    </row>
    <row r="453" customFormat="false" ht="15" hidden="false" customHeight="false" outlineLevel="0" collapsed="false">
      <c r="G453" s="6" t="n">
        <v>0</v>
      </c>
    </row>
    <row r="454" customFormat="false" ht="15" hidden="false" customHeight="false" outlineLevel="0" collapsed="false">
      <c r="G454" s="6" t="n">
        <v>1</v>
      </c>
    </row>
    <row r="455" customFormat="false" ht="15" hidden="false" customHeight="false" outlineLevel="0" collapsed="false">
      <c r="A455" s="142"/>
      <c r="B455" s="142" t="s">
        <v>1114</v>
      </c>
      <c r="C455" s="142" t="s">
        <v>1115</v>
      </c>
      <c r="D455" s="37" t="s">
        <v>1116</v>
      </c>
      <c r="G455" s="6" t="n">
        <v>2</v>
      </c>
    </row>
    <row r="456" customFormat="false" ht="15" hidden="false" customHeight="false" outlineLevel="0" collapsed="false">
      <c r="A456" s="142" t="s">
        <v>1098</v>
      </c>
      <c r="B456" s="142" t="n">
        <f aca="false">H4</f>
        <v>10</v>
      </c>
      <c r="C456" s="142" t="n">
        <f aca="false">I4</f>
        <v>20</v>
      </c>
      <c r="D456" s="37" t="n">
        <f aca="false">B456*100/C456</f>
        <v>50</v>
      </c>
      <c r="G456" s="6"/>
    </row>
    <row r="457" customFormat="false" ht="15" hidden="false" customHeight="false" outlineLevel="0" collapsed="false">
      <c r="A457" s="142" t="s">
        <v>1100</v>
      </c>
      <c r="B457" s="142" t="n">
        <f aca="false">H47</f>
        <v>7</v>
      </c>
      <c r="C457" s="142" t="n">
        <f aca="false">I47</f>
        <v>14</v>
      </c>
      <c r="D457" s="37" t="n">
        <f aca="false">B457*100/C457</f>
        <v>50</v>
      </c>
    </row>
    <row r="458" customFormat="false" ht="15" hidden="false" customHeight="false" outlineLevel="0" collapsed="false">
      <c r="A458" s="142" t="s">
        <v>1102</v>
      </c>
      <c r="B458" s="142" t="n">
        <f aca="false">H74</f>
        <v>50</v>
      </c>
      <c r="C458" s="142" t="n">
        <f aca="false">I74</f>
        <v>100</v>
      </c>
      <c r="D458" s="37" t="n">
        <f aca="false">B458*100/C458</f>
        <v>50</v>
      </c>
    </row>
    <row r="459" s="98" customFormat="true" ht="15" hidden="false" customHeight="false" outlineLevel="0" collapsed="false">
      <c r="A459" s="142" t="s">
        <v>1104</v>
      </c>
      <c r="B459" s="142" t="n">
        <f aca="false">H136</f>
        <v>19</v>
      </c>
      <c r="C459" s="142" t="n">
        <f aca="false">I136</f>
        <v>38</v>
      </c>
      <c r="D459" s="37" t="n">
        <f aca="false">B459*100/C459</f>
        <v>50</v>
      </c>
      <c r="E459" s="0"/>
      <c r="F459" s="0"/>
      <c r="G459" s="143"/>
      <c r="H459" s="144"/>
      <c r="I459" s="97"/>
    </row>
    <row r="460" s="98" customFormat="true" ht="15" hidden="false" customHeight="false" outlineLevel="0" collapsed="false">
      <c r="A460" s="142" t="s">
        <v>1106</v>
      </c>
      <c r="B460" s="142" t="n">
        <f aca="false">H202</f>
        <v>53</v>
      </c>
      <c r="C460" s="142" t="n">
        <f aca="false">I202</f>
        <v>106</v>
      </c>
      <c r="D460" s="37" t="n">
        <f aca="false">B460*100/C460</f>
        <v>50</v>
      </c>
      <c r="E460" s="0"/>
      <c r="F460" s="0"/>
      <c r="G460" s="143"/>
      <c r="H460" s="144"/>
      <c r="I460" s="97"/>
    </row>
    <row r="461" customFormat="false" ht="15" hidden="false" customHeight="false" outlineLevel="0" collapsed="false">
      <c r="A461" s="142" t="s">
        <v>1108</v>
      </c>
      <c r="B461" s="142" t="n">
        <f aca="false">H332</f>
        <v>47</v>
      </c>
      <c r="C461" s="142" t="n">
        <f aca="false">I332</f>
        <v>94</v>
      </c>
      <c r="D461" s="37" t="n">
        <f aca="false">B461*100/C461</f>
        <v>50</v>
      </c>
    </row>
    <row r="462" s="98" customFormat="true" ht="15" hidden="false" customHeight="false" outlineLevel="0" collapsed="false">
      <c r="A462" s="142" t="s">
        <v>1110</v>
      </c>
      <c r="B462" s="142" t="n">
        <f aca="false">H390</f>
        <v>11</v>
      </c>
      <c r="C462" s="142" t="n">
        <f aca="false">I390</f>
        <v>22</v>
      </c>
      <c r="D462" s="37" t="n">
        <f aca="false">B462*100/C462</f>
        <v>50</v>
      </c>
      <c r="E462" s="0"/>
      <c r="F462" s="0"/>
      <c r="G462" s="143"/>
      <c r="H462" s="144"/>
      <c r="I462" s="97"/>
    </row>
    <row r="463" customFormat="false" ht="15" hidden="false" customHeight="false" outlineLevel="0" collapsed="false">
      <c r="A463" s="142" t="s">
        <v>1112</v>
      </c>
      <c r="B463" s="142" t="n">
        <f aca="false">H420</f>
        <v>7</v>
      </c>
      <c r="C463" s="142" t="n">
        <f aca="false">I420</f>
        <v>14</v>
      </c>
      <c r="D463" s="37" t="n">
        <f aca="false">B463*100/C463</f>
        <v>50</v>
      </c>
    </row>
    <row r="464" customFormat="false" ht="15" hidden="false" customHeight="false" outlineLevel="0" collapsed="false">
      <c r="A464" s="142" t="s">
        <v>1117</v>
      </c>
      <c r="B464" s="142" t="n">
        <f aca="false">SUM(B456:B463)</f>
        <v>204</v>
      </c>
      <c r="C464" s="142" t="n">
        <f aca="false">SUM(C456:C463)</f>
        <v>408</v>
      </c>
      <c r="D464" s="37" t="n">
        <f aca="false">B464*100/C464</f>
        <v>50</v>
      </c>
    </row>
  </sheetData>
  <autoFilter ref="A3:G440"/>
  <mergeCells count="64">
    <mergeCell ref="A1:G1"/>
    <mergeCell ref="A2:G2"/>
    <mergeCell ref="B4:G4"/>
    <mergeCell ref="B5:G5"/>
    <mergeCell ref="B11:G11"/>
    <mergeCell ref="B23:G23"/>
    <mergeCell ref="B31:G31"/>
    <mergeCell ref="B47:G47"/>
    <mergeCell ref="B48:G48"/>
    <mergeCell ref="B57:G57"/>
    <mergeCell ref="B63:G63"/>
    <mergeCell ref="B68:G68"/>
    <mergeCell ref="B74:G74"/>
    <mergeCell ref="B75:G75"/>
    <mergeCell ref="B88:G88"/>
    <mergeCell ref="B93:G93"/>
    <mergeCell ref="B107:G107"/>
    <mergeCell ref="B120:G120"/>
    <mergeCell ref="B136:G136"/>
    <mergeCell ref="B137:G137"/>
    <mergeCell ref="B155:G155"/>
    <mergeCell ref="B163:G163"/>
    <mergeCell ref="B168:G168"/>
    <mergeCell ref="B172:G172"/>
    <mergeCell ref="B177:G177"/>
    <mergeCell ref="B181:G181"/>
    <mergeCell ref="B185:G185"/>
    <mergeCell ref="B202:G202"/>
    <mergeCell ref="B203:G203"/>
    <mergeCell ref="B207:G207"/>
    <mergeCell ref="B220:G220"/>
    <mergeCell ref="B225:G225"/>
    <mergeCell ref="B236:G236"/>
    <mergeCell ref="B244:G244"/>
    <mergeCell ref="B249:G249"/>
    <mergeCell ref="B255:G255"/>
    <mergeCell ref="B261:G261"/>
    <mergeCell ref="B262:G262"/>
    <mergeCell ref="B269:G269"/>
    <mergeCell ref="B291:G291"/>
    <mergeCell ref="B298:G298"/>
    <mergeCell ref="B305:G305"/>
    <mergeCell ref="B311:G311"/>
    <mergeCell ref="B316:G316"/>
    <mergeCell ref="B317:G317"/>
    <mergeCell ref="B332:G332"/>
    <mergeCell ref="B333:G333"/>
    <mergeCell ref="B336:G336"/>
    <mergeCell ref="B349:G349"/>
    <mergeCell ref="B357:G357"/>
    <mergeCell ref="B368:G368"/>
    <mergeCell ref="B380:G380"/>
    <mergeCell ref="B390:G390"/>
    <mergeCell ref="B391:G391"/>
    <mergeCell ref="B396:G396"/>
    <mergeCell ref="B400:G400"/>
    <mergeCell ref="B409:G409"/>
    <mergeCell ref="B420:G420"/>
    <mergeCell ref="B421:G421"/>
    <mergeCell ref="B427:G427"/>
    <mergeCell ref="B433:G433"/>
    <mergeCell ref="B438:G438"/>
    <mergeCell ref="A442:C442"/>
    <mergeCell ref="B444:C444"/>
  </mergeCells>
  <dataValidations count="1">
    <dataValidation allowBlank="true" error="Re-enter 0,1 or 2" operator="between" showDropDown="false" showErrorMessage="true" showInputMessage="true" sqref="D1:D464" type="list">
      <formula1>$G$453:$G$455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08"/>
  <sheetViews>
    <sheetView windowProtection="false" showFormulas="false" showGridLines="true" showRowColHeaders="true" showZeros="true" rightToLeft="false" tabSelected="false" showOutlineSymbols="true" defaultGridColor="true" view="pageBreakPreview" topLeftCell="A16" colorId="64" zoomScale="90" zoomScaleNormal="100" zoomScalePageLayoutView="90" workbookViewId="0">
      <selection pane="topLeft" activeCell="B42" activeCellId="0" sqref="B42"/>
    </sheetView>
  </sheetViews>
  <sheetFormatPr defaultRowHeight="15"/>
  <cols>
    <col collapsed="false" hidden="false" max="1" min="1" style="0" width="15.1989795918367"/>
    <col collapsed="false" hidden="false" max="2" min="2" style="1" width="36.8724489795918"/>
    <col collapsed="false" hidden="false" max="3" min="3" style="1" width="27.2142857142857"/>
    <col collapsed="false" hidden="false" max="4" min="4" style="0" width="12.015306122449"/>
    <col collapsed="false" hidden="false" max="5" min="5" style="0" width="12.1326530612245"/>
    <col collapsed="false" hidden="false" max="6" min="6" style="1" width="27.2142857142857"/>
    <col collapsed="false" hidden="false" max="7" min="7" style="0" width="27.4489795918367"/>
    <col collapsed="false" hidden="false" max="9" min="8" style="3" width="8.48469387755102"/>
    <col collapsed="false" hidden="false" max="1025" min="10" style="0" width="8.48469387755102"/>
  </cols>
  <sheetData>
    <row r="1" customFormat="false" ht="18.75" hidden="false" customHeight="false" outlineLevel="0" collapsed="false">
      <c r="A1" s="4" t="s">
        <v>0</v>
      </c>
      <c r="B1" s="4"/>
      <c r="C1" s="4"/>
      <c r="D1" s="4"/>
      <c r="E1" s="4"/>
      <c r="F1" s="4"/>
      <c r="G1" s="4"/>
      <c r="H1" s="5"/>
      <c r="I1" s="5"/>
    </row>
    <row r="2" customFormat="false" ht="18.75" hidden="false" customHeight="false" outlineLevel="0" collapsed="false">
      <c r="A2" s="4" t="s">
        <v>1416</v>
      </c>
      <c r="B2" s="4"/>
      <c r="C2" s="4"/>
      <c r="D2" s="4"/>
      <c r="E2" s="4"/>
      <c r="F2" s="4"/>
      <c r="G2" s="4"/>
      <c r="H2" s="5"/>
      <c r="I2" s="5"/>
    </row>
    <row r="3" customFormat="false" ht="30" hidden="false" customHeight="false" outlineLevel="0" collapsed="false">
      <c r="A3" s="8" t="s">
        <v>2</v>
      </c>
      <c r="B3" s="8" t="s">
        <v>3</v>
      </c>
      <c r="C3" s="9" t="s">
        <v>4</v>
      </c>
      <c r="D3" s="9" t="s">
        <v>5</v>
      </c>
      <c r="E3" s="101" t="s">
        <v>1119</v>
      </c>
      <c r="F3" s="9" t="s">
        <v>7</v>
      </c>
      <c r="G3" s="10" t="s">
        <v>8</v>
      </c>
      <c r="H3" s="5"/>
      <c r="I3" s="5"/>
    </row>
    <row r="4" customFormat="false" ht="18.75" hidden="false" customHeight="false" outlineLevel="0" collapsed="false">
      <c r="A4" s="11"/>
      <c r="B4" s="12" t="s">
        <v>9</v>
      </c>
      <c r="C4" s="12"/>
      <c r="D4" s="12"/>
      <c r="E4" s="12"/>
      <c r="F4" s="12"/>
      <c r="G4" s="12"/>
      <c r="H4" s="5" t="n">
        <f aca="false">H5+H11</f>
        <v>7</v>
      </c>
      <c r="I4" s="5" t="n">
        <f aca="false">I5+I11</f>
        <v>14</v>
      </c>
    </row>
    <row r="5" customFormat="false" ht="15.75" hidden="false" customHeight="false" outlineLevel="0" collapsed="false">
      <c r="A5" s="11" t="s">
        <v>10</v>
      </c>
      <c r="B5" s="13" t="s">
        <v>11</v>
      </c>
      <c r="C5" s="13"/>
      <c r="D5" s="13"/>
      <c r="E5" s="13"/>
      <c r="F5" s="13"/>
      <c r="G5" s="13"/>
      <c r="H5" s="5" t="n">
        <f aca="false">SUM(D6:D9)</f>
        <v>3</v>
      </c>
      <c r="I5" s="5" t="n">
        <f aca="false">COUNT(D6:D9)*2</f>
        <v>6</v>
      </c>
    </row>
    <row r="6" customFormat="false" ht="31.5" hidden="false" customHeight="false" outlineLevel="0" collapsed="false">
      <c r="A6" s="11" t="s">
        <v>12</v>
      </c>
      <c r="B6" s="14" t="s">
        <v>13</v>
      </c>
      <c r="C6" s="15" t="s">
        <v>1417</v>
      </c>
      <c r="D6" s="25" t="n">
        <v>1</v>
      </c>
      <c r="E6" s="17" t="s">
        <v>15</v>
      </c>
      <c r="F6" s="15" t="s">
        <v>1418</v>
      </c>
      <c r="G6" s="17"/>
      <c r="H6" s="5"/>
      <c r="I6" s="5"/>
    </row>
    <row r="7" customFormat="false" ht="31.5" hidden="false" customHeight="false" outlineLevel="0" collapsed="false">
      <c r="A7" s="11" t="s">
        <v>17</v>
      </c>
      <c r="B7" s="14" t="s">
        <v>18</v>
      </c>
      <c r="C7" s="15" t="s">
        <v>1419</v>
      </c>
      <c r="D7" s="25" t="n">
        <v>1</v>
      </c>
      <c r="E7" s="17" t="s">
        <v>15</v>
      </c>
      <c r="F7" s="49" t="s">
        <v>1420</v>
      </c>
      <c r="G7" s="17"/>
      <c r="I7" s="5"/>
    </row>
    <row r="8" customFormat="false" ht="15.75" hidden="true" customHeight="false" outlineLevel="0" collapsed="false">
      <c r="A8" s="24" t="s">
        <v>29</v>
      </c>
      <c r="B8" s="14" t="s">
        <v>30</v>
      </c>
      <c r="C8" s="15"/>
      <c r="D8" s="25"/>
      <c r="E8" s="17"/>
      <c r="F8" s="15"/>
      <c r="G8" s="17"/>
      <c r="H8" s="26"/>
      <c r="I8" s="26"/>
    </row>
    <row r="9" customFormat="false" ht="31.5" hidden="false" customHeight="false" outlineLevel="0" collapsed="false">
      <c r="A9" s="11" t="s">
        <v>33</v>
      </c>
      <c r="B9" s="14" t="s">
        <v>34</v>
      </c>
      <c r="C9" s="15" t="s">
        <v>1421</v>
      </c>
      <c r="D9" s="25" t="n">
        <v>1</v>
      </c>
      <c r="E9" s="17" t="s">
        <v>15</v>
      </c>
      <c r="F9" s="15" t="s">
        <v>1422</v>
      </c>
      <c r="G9" s="17"/>
      <c r="H9" s="5"/>
      <c r="I9" s="5"/>
    </row>
    <row r="10" customFormat="false" ht="63" hidden="true" customHeight="false" outlineLevel="0" collapsed="false">
      <c r="A10" s="24" t="s">
        <v>39</v>
      </c>
      <c r="B10" s="22" t="s">
        <v>40</v>
      </c>
      <c r="C10" s="15"/>
      <c r="D10" s="25"/>
      <c r="E10" s="17"/>
      <c r="F10" s="15"/>
      <c r="G10" s="17"/>
      <c r="H10" s="26"/>
      <c r="I10" s="26"/>
    </row>
    <row r="11" customFormat="false" ht="15.75" hidden="false" customHeight="false" outlineLevel="0" collapsed="false">
      <c r="A11" s="11" t="s">
        <v>42</v>
      </c>
      <c r="B11" s="13" t="s">
        <v>43</v>
      </c>
      <c r="C11" s="13"/>
      <c r="D11" s="13"/>
      <c r="E11" s="13"/>
      <c r="F11" s="13"/>
      <c r="G11" s="13"/>
      <c r="H11" s="5" t="n">
        <f aca="false">SUM(D13:D16)</f>
        <v>4</v>
      </c>
      <c r="I11" s="5" t="n">
        <f aca="false">COUNT(D13:D16)*2</f>
        <v>8</v>
      </c>
    </row>
    <row r="12" customFormat="false" ht="31.5" hidden="true" customHeight="false" outlineLevel="0" collapsed="false">
      <c r="A12" s="24" t="s">
        <v>44</v>
      </c>
      <c r="B12" s="14" t="s">
        <v>45</v>
      </c>
      <c r="C12" s="15"/>
      <c r="D12" s="25"/>
      <c r="E12" s="17"/>
      <c r="F12" s="15"/>
      <c r="G12" s="17"/>
      <c r="H12" s="26"/>
      <c r="I12" s="26"/>
    </row>
    <row r="13" customFormat="false" ht="31.5" hidden="false" customHeight="false" outlineLevel="0" collapsed="false">
      <c r="A13" s="11" t="s">
        <v>54</v>
      </c>
      <c r="B13" s="14" t="s">
        <v>55</v>
      </c>
      <c r="C13" s="38" t="s">
        <v>1423</v>
      </c>
      <c r="D13" s="25" t="n">
        <v>1</v>
      </c>
      <c r="E13" s="17" t="s">
        <v>15</v>
      </c>
      <c r="F13" s="15"/>
      <c r="G13" s="17"/>
      <c r="H13" s="5"/>
      <c r="I13" s="5"/>
    </row>
    <row r="14" customFormat="false" ht="60" hidden="false" customHeight="false" outlineLevel="0" collapsed="false">
      <c r="A14" s="11"/>
      <c r="B14" s="14"/>
      <c r="C14" s="38" t="s">
        <v>1424</v>
      </c>
      <c r="D14" s="25" t="n">
        <v>1</v>
      </c>
      <c r="E14" s="17" t="s">
        <v>15</v>
      </c>
      <c r="F14" s="15" t="s">
        <v>1425</v>
      </c>
      <c r="G14" s="17"/>
      <c r="H14" s="5"/>
      <c r="I14" s="5"/>
    </row>
    <row r="15" customFormat="false" ht="45" hidden="false" customHeight="false" outlineLevel="0" collapsed="false">
      <c r="A15" s="11" t="s">
        <v>63</v>
      </c>
      <c r="B15" s="14" t="s">
        <v>1128</v>
      </c>
      <c r="C15" s="38" t="s">
        <v>1426</v>
      </c>
      <c r="D15" s="25" t="n">
        <v>1</v>
      </c>
      <c r="E15" s="17" t="s">
        <v>15</v>
      </c>
      <c r="F15" s="15"/>
      <c r="G15" s="17"/>
      <c r="H15" s="5"/>
      <c r="I15" s="5"/>
    </row>
    <row r="16" customFormat="false" ht="45" hidden="false" customHeight="false" outlineLevel="0" collapsed="false">
      <c r="A16" s="11" t="s">
        <v>66</v>
      </c>
      <c r="B16" s="107" t="s">
        <v>67</v>
      </c>
      <c r="C16" s="23" t="s">
        <v>1427</v>
      </c>
      <c r="D16" s="25" t="n">
        <v>1</v>
      </c>
      <c r="E16" s="17" t="s">
        <v>15</v>
      </c>
      <c r="F16" s="15" t="s">
        <v>1428</v>
      </c>
      <c r="G16" s="17"/>
      <c r="H16" s="5"/>
      <c r="I16" s="5"/>
    </row>
    <row r="17" customFormat="false" ht="31.5" hidden="true" customHeight="false" outlineLevel="0" collapsed="false">
      <c r="A17" s="24" t="s">
        <v>74</v>
      </c>
      <c r="B17" s="14" t="s">
        <v>75</v>
      </c>
      <c r="C17" s="15"/>
      <c r="D17" s="25"/>
      <c r="E17" s="17"/>
      <c r="F17" s="15"/>
      <c r="G17" s="17"/>
      <c r="H17" s="26"/>
      <c r="I17" s="26"/>
    </row>
    <row r="18" customFormat="false" ht="15.75" hidden="true" customHeight="false" outlineLevel="0" collapsed="false">
      <c r="A18" s="24" t="s">
        <v>78</v>
      </c>
      <c r="B18" s="13" t="s">
        <v>79</v>
      </c>
      <c r="C18" s="13"/>
      <c r="D18" s="13"/>
      <c r="E18" s="13"/>
      <c r="F18" s="13"/>
      <c r="G18" s="13"/>
      <c r="H18" s="26"/>
      <c r="I18" s="26"/>
    </row>
    <row r="19" customFormat="false" ht="31.5" hidden="true" customHeight="false" outlineLevel="0" collapsed="false">
      <c r="A19" s="24" t="s">
        <v>80</v>
      </c>
      <c r="B19" s="14" t="s">
        <v>81</v>
      </c>
      <c r="C19" s="15"/>
      <c r="D19" s="25"/>
      <c r="E19" s="17"/>
      <c r="F19" s="15"/>
      <c r="G19" s="17"/>
      <c r="H19" s="26"/>
      <c r="I19" s="26"/>
    </row>
    <row r="20" customFormat="false" ht="31.5" hidden="true" customHeight="false" outlineLevel="0" collapsed="false">
      <c r="A20" s="24" t="s">
        <v>82</v>
      </c>
      <c r="B20" s="14" t="s">
        <v>83</v>
      </c>
      <c r="C20" s="15"/>
      <c r="D20" s="25"/>
      <c r="E20" s="17"/>
      <c r="F20" s="15"/>
      <c r="G20" s="17"/>
      <c r="H20" s="26"/>
      <c r="I20" s="26"/>
    </row>
    <row r="21" customFormat="false" ht="15.75" hidden="true" customHeight="false" outlineLevel="0" collapsed="false">
      <c r="A21" s="24" t="s">
        <v>84</v>
      </c>
      <c r="B21" s="14" t="s">
        <v>85</v>
      </c>
      <c r="C21" s="15"/>
      <c r="D21" s="25"/>
      <c r="E21" s="17"/>
      <c r="F21" s="15"/>
      <c r="G21" s="17"/>
      <c r="H21" s="26"/>
      <c r="I21" s="26"/>
    </row>
    <row r="22" customFormat="false" ht="31.5" hidden="true" customHeight="false" outlineLevel="0" collapsed="false">
      <c r="A22" s="24" t="s">
        <v>88</v>
      </c>
      <c r="B22" s="14" t="s">
        <v>1132</v>
      </c>
      <c r="C22" s="15"/>
      <c r="D22" s="25"/>
      <c r="E22" s="17"/>
      <c r="F22" s="15"/>
      <c r="G22" s="17"/>
      <c r="H22" s="26"/>
      <c r="I22" s="26"/>
    </row>
    <row r="23" customFormat="false" ht="15.75" hidden="true" customHeight="false" outlineLevel="0" collapsed="false">
      <c r="A23" s="145" t="s">
        <v>92</v>
      </c>
      <c r="B23" s="107" t="s">
        <v>93</v>
      </c>
      <c r="C23" s="34"/>
      <c r="D23" s="31"/>
      <c r="E23" s="64"/>
      <c r="F23" s="34"/>
      <c r="G23" s="64"/>
      <c r="H23" s="26"/>
      <c r="I23" s="26"/>
    </row>
    <row r="24" s="20" customFormat="true" ht="31.5" hidden="true" customHeight="false" outlineLevel="0" collapsed="false">
      <c r="A24" s="145" t="s">
        <v>94</v>
      </c>
      <c r="B24" s="14" t="s">
        <v>95</v>
      </c>
      <c r="C24" s="15"/>
      <c r="D24" s="25"/>
      <c r="E24" s="17"/>
      <c r="F24" s="15"/>
      <c r="G24" s="17"/>
      <c r="H24" s="17"/>
      <c r="I24" s="17"/>
    </row>
    <row r="25" s="20" customFormat="true" ht="15.75" hidden="true" customHeight="false" outlineLevel="0" collapsed="false">
      <c r="A25" s="145" t="s">
        <v>1429</v>
      </c>
      <c r="B25" s="14" t="s">
        <v>97</v>
      </c>
      <c r="C25" s="15"/>
      <c r="D25" s="25"/>
      <c r="E25" s="17"/>
      <c r="F25" s="15"/>
      <c r="G25" s="17"/>
      <c r="H25" s="17"/>
      <c r="I25" s="17"/>
    </row>
    <row r="26" customFormat="false" ht="15.75" hidden="true" customHeight="false" outlineLevel="0" collapsed="false">
      <c r="A26" s="24" t="s">
        <v>98</v>
      </c>
      <c r="B26" s="146" t="s">
        <v>99</v>
      </c>
      <c r="C26" s="146"/>
      <c r="D26" s="146"/>
      <c r="E26" s="146"/>
      <c r="F26" s="146"/>
      <c r="G26" s="146"/>
      <c r="H26" s="26"/>
      <c r="I26" s="26"/>
    </row>
    <row r="27" customFormat="false" ht="47.25" hidden="true" customHeight="false" outlineLevel="0" collapsed="false">
      <c r="A27" s="24" t="s">
        <v>100</v>
      </c>
      <c r="B27" s="29" t="s">
        <v>101</v>
      </c>
      <c r="C27" s="15"/>
      <c r="D27" s="25"/>
      <c r="E27" s="17"/>
      <c r="F27" s="15"/>
      <c r="G27" s="17"/>
      <c r="H27" s="26"/>
      <c r="I27" s="26"/>
    </row>
    <row r="28" customFormat="false" ht="47.25" hidden="true" customHeight="false" outlineLevel="0" collapsed="false">
      <c r="A28" s="24" t="s">
        <v>102</v>
      </c>
      <c r="B28" s="29" t="s">
        <v>103</v>
      </c>
      <c r="C28" s="15"/>
      <c r="D28" s="25"/>
      <c r="E28" s="17"/>
      <c r="F28" s="15"/>
      <c r="G28" s="17"/>
      <c r="H28" s="26"/>
      <c r="I28" s="26"/>
    </row>
    <row r="29" customFormat="false" ht="47.25" hidden="true" customHeight="false" outlineLevel="0" collapsed="false">
      <c r="A29" s="24" t="s">
        <v>104</v>
      </c>
      <c r="B29" s="29" t="s">
        <v>105</v>
      </c>
      <c r="C29" s="15"/>
      <c r="D29" s="25"/>
      <c r="E29" s="17"/>
      <c r="F29" s="15"/>
      <c r="G29" s="17"/>
      <c r="H29" s="26"/>
      <c r="I29" s="26"/>
    </row>
    <row r="30" customFormat="false" ht="47.25" hidden="true" customHeight="false" outlineLevel="0" collapsed="false">
      <c r="A30" s="24" t="s">
        <v>106</v>
      </c>
      <c r="B30" s="29" t="s">
        <v>107</v>
      </c>
      <c r="C30" s="15"/>
      <c r="D30" s="25"/>
      <c r="E30" s="17"/>
      <c r="F30" s="15"/>
      <c r="G30" s="17"/>
      <c r="H30" s="26"/>
      <c r="I30" s="26"/>
    </row>
    <row r="31" customFormat="false" ht="47.25" hidden="true" customHeight="false" outlineLevel="0" collapsed="false">
      <c r="A31" s="24" t="s">
        <v>108</v>
      </c>
      <c r="B31" s="29" t="s">
        <v>109</v>
      </c>
      <c r="C31" s="15"/>
      <c r="D31" s="25"/>
      <c r="E31" s="17"/>
      <c r="F31" s="15"/>
      <c r="G31" s="17"/>
      <c r="H31" s="26"/>
      <c r="I31" s="26"/>
    </row>
    <row r="32" customFormat="false" ht="47.25" hidden="true" customHeight="false" outlineLevel="0" collapsed="false">
      <c r="A32" s="24" t="s">
        <v>110</v>
      </c>
      <c r="B32" s="29" t="s">
        <v>111</v>
      </c>
      <c r="C32" s="15"/>
      <c r="D32" s="25"/>
      <c r="E32" s="17"/>
      <c r="F32" s="15"/>
      <c r="G32" s="17"/>
      <c r="H32" s="26"/>
      <c r="I32" s="26"/>
    </row>
    <row r="33" customFormat="false" ht="47.25" hidden="true" customHeight="false" outlineLevel="0" collapsed="false">
      <c r="A33" s="24" t="s">
        <v>112</v>
      </c>
      <c r="B33" s="29" t="s">
        <v>113</v>
      </c>
      <c r="C33" s="15"/>
      <c r="D33" s="25"/>
      <c r="E33" s="17"/>
      <c r="F33" s="15"/>
      <c r="G33" s="17"/>
      <c r="H33" s="26"/>
      <c r="I33" s="26"/>
    </row>
    <row r="34" customFormat="false" ht="78.75" hidden="true" customHeight="false" outlineLevel="0" collapsed="false">
      <c r="A34" s="24" t="s">
        <v>114</v>
      </c>
      <c r="B34" s="29" t="s">
        <v>115</v>
      </c>
      <c r="C34" s="15"/>
      <c r="D34" s="25"/>
      <c r="E34" s="17"/>
      <c r="F34" s="15"/>
      <c r="G34" s="17"/>
      <c r="H34" s="26"/>
      <c r="I34" s="26"/>
    </row>
    <row r="35" customFormat="false" ht="47.25" hidden="true" customHeight="false" outlineLevel="0" collapsed="false">
      <c r="A35" s="24" t="s">
        <v>116</v>
      </c>
      <c r="B35" s="29" t="s">
        <v>117</v>
      </c>
      <c r="C35" s="15"/>
      <c r="D35" s="25"/>
      <c r="E35" s="17"/>
      <c r="F35" s="15"/>
      <c r="G35" s="17"/>
      <c r="H35" s="26"/>
      <c r="I35" s="26"/>
    </row>
    <row r="36" customFormat="false" ht="47.25" hidden="true" customHeight="false" outlineLevel="0" collapsed="false">
      <c r="A36" s="24" t="s">
        <v>118</v>
      </c>
      <c r="B36" s="29" t="s">
        <v>1133</v>
      </c>
      <c r="C36" s="15"/>
      <c r="D36" s="25"/>
      <c r="E36" s="17"/>
      <c r="F36" s="15"/>
      <c r="G36" s="17"/>
      <c r="H36" s="26"/>
      <c r="I36" s="26"/>
    </row>
    <row r="37" customFormat="false" ht="31.5" hidden="true" customHeight="false" outlineLevel="0" collapsed="false">
      <c r="A37" s="24" t="s">
        <v>120</v>
      </c>
      <c r="B37" s="29" t="s">
        <v>894</v>
      </c>
      <c r="C37" s="15"/>
      <c r="D37" s="25"/>
      <c r="E37" s="17"/>
      <c r="F37" s="15"/>
      <c r="G37" s="17"/>
      <c r="H37" s="26"/>
      <c r="I37" s="26"/>
    </row>
    <row r="38" customFormat="false" ht="31.5" hidden="true" customHeight="false" outlineLevel="0" collapsed="false">
      <c r="A38" s="24" t="s">
        <v>122</v>
      </c>
      <c r="B38" s="29" t="s">
        <v>123</v>
      </c>
      <c r="C38" s="15"/>
      <c r="D38" s="25"/>
      <c r="E38" s="17"/>
      <c r="F38" s="15"/>
      <c r="G38" s="17"/>
      <c r="H38" s="26"/>
      <c r="I38" s="26"/>
    </row>
    <row r="39" customFormat="false" ht="31.5" hidden="true" customHeight="false" outlineLevel="0" collapsed="false">
      <c r="A39" s="24" t="s">
        <v>124</v>
      </c>
      <c r="B39" s="29" t="s">
        <v>897</v>
      </c>
      <c r="C39" s="15"/>
      <c r="D39" s="25"/>
      <c r="E39" s="17"/>
      <c r="F39" s="15"/>
      <c r="G39" s="17"/>
      <c r="H39" s="26"/>
      <c r="I39" s="26"/>
    </row>
    <row r="40" customFormat="false" ht="31.5" hidden="true" customHeight="false" outlineLevel="0" collapsed="false">
      <c r="A40" s="24" t="s">
        <v>126</v>
      </c>
      <c r="B40" s="29" t="s">
        <v>127</v>
      </c>
      <c r="C40" s="15"/>
      <c r="D40" s="25"/>
      <c r="E40" s="17"/>
      <c r="F40" s="15"/>
      <c r="G40" s="17"/>
      <c r="H40" s="26"/>
      <c r="I40" s="26"/>
    </row>
    <row r="41" customFormat="false" ht="30" hidden="true" customHeight="false" outlineLevel="0" collapsed="false">
      <c r="A41" s="24" t="s">
        <v>128</v>
      </c>
      <c r="B41" s="21" t="s">
        <v>129</v>
      </c>
      <c r="C41" s="15"/>
      <c r="D41" s="25"/>
      <c r="E41" s="17"/>
      <c r="F41" s="15"/>
      <c r="G41" s="17"/>
      <c r="H41" s="26"/>
      <c r="I41" s="26"/>
    </row>
    <row r="42" customFormat="false" ht="18.75" hidden="false" customHeight="false" outlineLevel="0" collapsed="false">
      <c r="A42" s="11"/>
      <c r="B42" s="12" t="s">
        <v>130</v>
      </c>
      <c r="C42" s="12"/>
      <c r="D42" s="12"/>
      <c r="E42" s="12"/>
      <c r="F42" s="12"/>
      <c r="G42" s="12"/>
      <c r="H42" s="5" t="n">
        <f aca="false">H43+H52+H57+H62</f>
        <v>10</v>
      </c>
      <c r="I42" s="5" t="n">
        <f aca="false">I43+I52+I57+I62</f>
        <v>20</v>
      </c>
    </row>
    <row r="43" customFormat="false" ht="15.75" hidden="false" customHeight="false" outlineLevel="0" collapsed="false">
      <c r="A43" s="11" t="s">
        <v>131</v>
      </c>
      <c r="B43" s="13" t="s">
        <v>132</v>
      </c>
      <c r="C43" s="13"/>
      <c r="D43" s="13"/>
      <c r="E43" s="13"/>
      <c r="F43" s="13"/>
      <c r="G43" s="13"/>
      <c r="H43" s="5" t="n">
        <f aca="false">SUM(D47)</f>
        <v>1</v>
      </c>
      <c r="I43" s="5" t="n">
        <f aca="false">COUNT(D47)*2</f>
        <v>2</v>
      </c>
    </row>
    <row r="44" customFormat="false" ht="31.5" hidden="true" customHeight="false" outlineLevel="0" collapsed="false">
      <c r="A44" s="24" t="s">
        <v>133</v>
      </c>
      <c r="B44" s="30" t="s">
        <v>134</v>
      </c>
      <c r="C44" s="15"/>
      <c r="D44" s="25"/>
      <c r="E44" s="17"/>
      <c r="F44" s="15"/>
      <c r="G44" s="17"/>
      <c r="H44" s="26"/>
      <c r="I44" s="26"/>
    </row>
    <row r="45" customFormat="false" ht="47.25" hidden="true" customHeight="false" outlineLevel="0" collapsed="false">
      <c r="A45" s="24" t="s">
        <v>135</v>
      </c>
      <c r="B45" s="30" t="s">
        <v>136</v>
      </c>
      <c r="C45" s="15"/>
      <c r="D45" s="25"/>
      <c r="E45" s="17"/>
      <c r="F45" s="15"/>
      <c r="G45" s="17"/>
      <c r="H45" s="26"/>
      <c r="I45" s="26"/>
    </row>
    <row r="46" customFormat="false" ht="31.5" hidden="true" customHeight="false" outlineLevel="0" collapsed="false">
      <c r="A46" s="24" t="s">
        <v>144</v>
      </c>
      <c r="B46" s="30" t="s">
        <v>145</v>
      </c>
      <c r="C46" s="15"/>
      <c r="D46" s="25"/>
      <c r="E46" s="17"/>
      <c r="F46" s="15"/>
      <c r="G46" s="17"/>
      <c r="H46" s="26"/>
      <c r="I46" s="26"/>
    </row>
    <row r="47" customFormat="false" ht="90" hidden="false" customHeight="false" outlineLevel="0" collapsed="false">
      <c r="A47" s="11" t="s">
        <v>146</v>
      </c>
      <c r="B47" s="30" t="s">
        <v>1137</v>
      </c>
      <c r="C47" s="15" t="s">
        <v>1430</v>
      </c>
      <c r="D47" s="25" t="n">
        <v>1</v>
      </c>
      <c r="E47" s="17" t="s">
        <v>138</v>
      </c>
      <c r="F47" s="44" t="s">
        <v>1431</v>
      </c>
      <c r="G47" s="17"/>
      <c r="H47" s="5"/>
      <c r="I47" s="5"/>
    </row>
    <row r="48" customFormat="false" ht="31.5" hidden="true" customHeight="false" outlineLevel="0" collapsed="false">
      <c r="A48" s="24" t="s">
        <v>151</v>
      </c>
      <c r="B48" s="30" t="s">
        <v>152</v>
      </c>
      <c r="C48" s="15"/>
      <c r="D48" s="25"/>
      <c r="E48" s="17"/>
      <c r="F48" s="15"/>
      <c r="G48" s="17"/>
      <c r="H48" s="26"/>
      <c r="I48" s="26"/>
    </row>
    <row r="49" customFormat="false" ht="47.25" hidden="true" customHeight="false" outlineLevel="0" collapsed="false">
      <c r="A49" s="24" t="s">
        <v>153</v>
      </c>
      <c r="B49" s="14" t="s">
        <v>154</v>
      </c>
      <c r="C49" s="15"/>
      <c r="D49" s="25"/>
      <c r="E49" s="17"/>
      <c r="F49" s="15"/>
      <c r="G49" s="17"/>
      <c r="H49" s="26"/>
      <c r="I49" s="26"/>
    </row>
    <row r="50" customFormat="false" ht="47.25" hidden="true" customHeight="false" outlineLevel="0" collapsed="false">
      <c r="A50" s="24" t="s">
        <v>155</v>
      </c>
      <c r="B50" s="14" t="s">
        <v>156</v>
      </c>
      <c r="C50" s="15"/>
      <c r="D50" s="25"/>
      <c r="E50" s="17"/>
      <c r="F50" s="15"/>
      <c r="G50" s="17"/>
      <c r="H50" s="26"/>
      <c r="I50" s="26"/>
    </row>
    <row r="51" customFormat="false" ht="47.25" hidden="true" customHeight="false" outlineLevel="0" collapsed="false">
      <c r="A51" s="24" t="s">
        <v>164</v>
      </c>
      <c r="B51" s="14" t="s">
        <v>165</v>
      </c>
      <c r="C51" s="15"/>
      <c r="D51" s="25"/>
      <c r="E51" s="17"/>
      <c r="F51" s="15"/>
      <c r="G51" s="17"/>
      <c r="H51" s="26"/>
      <c r="I51" s="26"/>
    </row>
    <row r="52" customFormat="false" ht="31.5" hidden="false" customHeight="true" outlineLevel="0" collapsed="false">
      <c r="A52" s="11" t="s">
        <v>166</v>
      </c>
      <c r="B52" s="104" t="s">
        <v>167</v>
      </c>
      <c r="C52" s="104"/>
      <c r="D52" s="104"/>
      <c r="E52" s="104"/>
      <c r="F52" s="104"/>
      <c r="G52" s="104"/>
      <c r="H52" s="5" t="n">
        <f aca="false">SUM(D53)</f>
        <v>1</v>
      </c>
      <c r="I52" s="5" t="n">
        <f aca="false">COUNT(D53)*2</f>
        <v>2</v>
      </c>
    </row>
    <row r="53" customFormat="false" ht="75" hidden="false" customHeight="false" outlineLevel="0" collapsed="false">
      <c r="A53" s="11" t="s">
        <v>168</v>
      </c>
      <c r="B53" s="14" t="s">
        <v>169</v>
      </c>
      <c r="C53" s="15" t="s">
        <v>1432</v>
      </c>
      <c r="D53" s="25" t="n">
        <v>1</v>
      </c>
      <c r="E53" s="17" t="s">
        <v>138</v>
      </c>
      <c r="F53" s="15" t="s">
        <v>1433</v>
      </c>
      <c r="G53" s="17"/>
      <c r="H53" s="5"/>
      <c r="I53" s="5"/>
    </row>
    <row r="54" customFormat="false" ht="47.25" hidden="true" customHeight="false" outlineLevel="0" collapsed="false">
      <c r="A54" s="24" t="s">
        <v>175</v>
      </c>
      <c r="B54" s="14" t="s">
        <v>176</v>
      </c>
      <c r="C54" s="15"/>
      <c r="D54" s="25"/>
      <c r="E54" s="17"/>
      <c r="F54" s="15"/>
      <c r="G54" s="17"/>
      <c r="H54" s="26"/>
      <c r="I54" s="26"/>
    </row>
    <row r="55" customFormat="false" ht="31.5" hidden="true" customHeight="false" outlineLevel="0" collapsed="false">
      <c r="A55" s="24" t="s">
        <v>177</v>
      </c>
      <c r="B55" s="14" t="s">
        <v>178</v>
      </c>
      <c r="C55" s="15"/>
      <c r="D55" s="25"/>
      <c r="E55" s="17"/>
      <c r="F55" s="15"/>
      <c r="G55" s="17"/>
      <c r="H55" s="26"/>
      <c r="I55" s="26"/>
    </row>
    <row r="56" customFormat="false" ht="47.25" hidden="true" customHeight="false" outlineLevel="0" collapsed="false">
      <c r="A56" s="24" t="s">
        <v>180</v>
      </c>
      <c r="B56" s="14" t="s">
        <v>181</v>
      </c>
      <c r="C56" s="15"/>
      <c r="D56" s="25"/>
      <c r="E56" s="17"/>
      <c r="F56" s="15"/>
      <c r="G56" s="17"/>
      <c r="H56" s="26"/>
      <c r="I56" s="26"/>
    </row>
    <row r="57" customFormat="false" ht="15.75" hidden="false" customHeight="false" outlineLevel="0" collapsed="false">
      <c r="A57" s="11" t="s">
        <v>182</v>
      </c>
      <c r="B57" s="13" t="s">
        <v>183</v>
      </c>
      <c r="C57" s="13"/>
      <c r="D57" s="13"/>
      <c r="E57" s="13"/>
      <c r="F57" s="13"/>
      <c r="G57" s="13"/>
      <c r="H57" s="5" t="n">
        <f aca="false">SUM(D58:D60)</f>
        <v>3</v>
      </c>
      <c r="I57" s="5" t="n">
        <f aca="false">COUNT(D58:D60)*2</f>
        <v>6</v>
      </c>
    </row>
    <row r="58" customFormat="false" ht="31.5" hidden="false" customHeight="false" outlineLevel="0" collapsed="false">
      <c r="A58" s="11" t="s">
        <v>184</v>
      </c>
      <c r="B58" s="14" t="s">
        <v>185</v>
      </c>
      <c r="C58" s="15" t="s">
        <v>1434</v>
      </c>
      <c r="D58" s="25" t="n">
        <v>1</v>
      </c>
      <c r="E58" s="17" t="s">
        <v>138</v>
      </c>
      <c r="F58" s="15"/>
      <c r="G58" s="17"/>
      <c r="H58" s="5"/>
      <c r="I58" s="5"/>
    </row>
    <row r="59" customFormat="false" ht="31.5" hidden="false" customHeight="false" outlineLevel="0" collapsed="false">
      <c r="A59" s="11" t="s">
        <v>189</v>
      </c>
      <c r="B59" s="14" t="s">
        <v>190</v>
      </c>
      <c r="C59" s="15" t="s">
        <v>1435</v>
      </c>
      <c r="D59" s="25" t="n">
        <v>1</v>
      </c>
      <c r="E59" s="17" t="s">
        <v>138</v>
      </c>
      <c r="F59" s="15"/>
      <c r="G59" s="17"/>
      <c r="H59" s="5"/>
      <c r="I59" s="5"/>
    </row>
    <row r="60" customFormat="false" ht="47.25" hidden="false" customHeight="false" outlineLevel="0" collapsed="false">
      <c r="A60" s="11" t="s">
        <v>193</v>
      </c>
      <c r="B60" s="14" t="s">
        <v>194</v>
      </c>
      <c r="C60" s="15" t="s">
        <v>195</v>
      </c>
      <c r="D60" s="25" t="n">
        <v>1</v>
      </c>
      <c r="E60" s="17" t="s">
        <v>163</v>
      </c>
      <c r="F60" s="15"/>
      <c r="G60" s="17"/>
      <c r="H60" s="5"/>
      <c r="I60" s="5"/>
    </row>
    <row r="61" customFormat="false" ht="78.75" hidden="true" customHeight="false" outlineLevel="0" collapsed="false">
      <c r="A61" s="24" t="s">
        <v>197</v>
      </c>
      <c r="B61" s="14" t="s">
        <v>198</v>
      </c>
      <c r="C61" s="15"/>
      <c r="D61" s="25"/>
      <c r="E61" s="17"/>
      <c r="F61" s="15"/>
      <c r="G61" s="17"/>
      <c r="H61" s="26"/>
      <c r="I61" s="26"/>
    </row>
    <row r="62" customFormat="false" ht="15.75" hidden="false" customHeight="false" outlineLevel="0" collapsed="false">
      <c r="A62" s="11" t="s">
        <v>199</v>
      </c>
      <c r="B62" s="13" t="s">
        <v>200</v>
      </c>
      <c r="C62" s="13"/>
      <c r="D62" s="13"/>
      <c r="E62" s="13"/>
      <c r="F62" s="13"/>
      <c r="G62" s="13"/>
      <c r="H62" s="5" t="n">
        <f aca="false">SUM(D63:D67)</f>
        <v>5</v>
      </c>
      <c r="I62" s="5" t="n">
        <f aca="false">COUNT(D63:D67)*2</f>
        <v>10</v>
      </c>
    </row>
    <row r="63" customFormat="false" ht="63" hidden="false" customHeight="false" outlineLevel="0" collapsed="false">
      <c r="A63" s="11" t="s">
        <v>201</v>
      </c>
      <c r="B63" s="14" t="s">
        <v>202</v>
      </c>
      <c r="C63" s="15" t="s">
        <v>1436</v>
      </c>
      <c r="D63" s="25" t="n">
        <v>1</v>
      </c>
      <c r="E63" s="17" t="s">
        <v>204</v>
      </c>
      <c r="F63" s="15"/>
      <c r="G63" s="17"/>
      <c r="H63" s="5"/>
      <c r="I63" s="5"/>
    </row>
    <row r="64" customFormat="false" ht="15.75" hidden="false" customHeight="false" outlineLevel="0" collapsed="false">
      <c r="A64" s="11"/>
      <c r="B64" s="14"/>
      <c r="C64" s="15" t="s">
        <v>1437</v>
      </c>
      <c r="D64" s="25" t="n">
        <v>1</v>
      </c>
      <c r="E64" s="17" t="s">
        <v>204</v>
      </c>
      <c r="F64" s="15"/>
      <c r="G64" s="17"/>
      <c r="H64" s="5"/>
      <c r="I64" s="5"/>
    </row>
    <row r="65" customFormat="false" ht="15.75" hidden="false" customHeight="false" outlineLevel="0" collapsed="false">
      <c r="A65" s="11"/>
      <c r="B65" s="14"/>
      <c r="C65" s="15" t="s">
        <v>1438</v>
      </c>
      <c r="D65" s="25" t="n">
        <v>1</v>
      </c>
      <c r="E65" s="17" t="s">
        <v>204</v>
      </c>
      <c r="F65" s="15"/>
      <c r="G65" s="17"/>
      <c r="H65" s="5"/>
      <c r="I65" s="5"/>
    </row>
    <row r="66" customFormat="false" ht="15.75" hidden="false" customHeight="false" outlineLevel="0" collapsed="false">
      <c r="A66" s="11"/>
      <c r="B66" s="14"/>
      <c r="C66" s="15" t="s">
        <v>1439</v>
      </c>
      <c r="D66" s="25" t="n">
        <v>1</v>
      </c>
      <c r="E66" s="17" t="s">
        <v>204</v>
      </c>
      <c r="F66" s="15"/>
      <c r="G66" s="17"/>
      <c r="H66" s="5"/>
      <c r="I66" s="5"/>
    </row>
    <row r="67" customFormat="false" ht="45" hidden="false" customHeight="false" outlineLevel="0" collapsed="false">
      <c r="A67" s="11"/>
      <c r="B67" s="14"/>
      <c r="C67" s="15" t="s">
        <v>1440</v>
      </c>
      <c r="D67" s="25" t="n">
        <v>1</v>
      </c>
      <c r="E67" s="17" t="s">
        <v>163</v>
      </c>
      <c r="F67" s="15"/>
      <c r="G67" s="17"/>
      <c r="H67" s="5"/>
      <c r="I67" s="5"/>
    </row>
    <row r="68" customFormat="false" ht="47.25" hidden="true" customHeight="false" outlineLevel="0" collapsed="false">
      <c r="A68" s="24" t="s">
        <v>206</v>
      </c>
      <c r="B68" s="14" t="s">
        <v>207</v>
      </c>
      <c r="C68" s="15"/>
      <c r="D68" s="25"/>
      <c r="E68" s="17"/>
      <c r="F68" s="15"/>
      <c r="G68" s="17"/>
      <c r="H68" s="26"/>
      <c r="I68" s="26"/>
    </row>
    <row r="69" customFormat="false" ht="47.25" hidden="true" customHeight="false" outlineLevel="0" collapsed="false">
      <c r="A69" s="24" t="s">
        <v>208</v>
      </c>
      <c r="B69" s="14" t="s">
        <v>209</v>
      </c>
      <c r="C69" s="15"/>
      <c r="D69" s="25"/>
      <c r="E69" s="17"/>
      <c r="F69" s="15"/>
      <c r="G69" s="17"/>
      <c r="H69" s="26"/>
      <c r="I69" s="26"/>
    </row>
    <row r="70" customFormat="false" ht="63" hidden="true" customHeight="false" outlineLevel="0" collapsed="false">
      <c r="A70" s="24" t="s">
        <v>210</v>
      </c>
      <c r="B70" s="14" t="s">
        <v>211</v>
      </c>
      <c r="C70" s="15"/>
      <c r="D70" s="25"/>
      <c r="E70" s="17"/>
      <c r="F70" s="15"/>
      <c r="G70" s="17"/>
      <c r="H70" s="26"/>
      <c r="I70" s="26"/>
    </row>
    <row r="71" customFormat="false" ht="63" hidden="true" customHeight="false" outlineLevel="0" collapsed="false">
      <c r="A71" s="24" t="s">
        <v>213</v>
      </c>
      <c r="B71" s="14" t="s">
        <v>214</v>
      </c>
      <c r="C71" s="15"/>
      <c r="D71" s="25"/>
      <c r="E71" s="17"/>
      <c r="F71" s="15"/>
      <c r="G71" s="17"/>
      <c r="H71" s="26"/>
      <c r="I71" s="26"/>
    </row>
    <row r="72" customFormat="false" ht="18.75" hidden="false" customHeight="false" outlineLevel="0" collapsed="false">
      <c r="A72" s="11"/>
      <c r="B72" s="12" t="s">
        <v>215</v>
      </c>
      <c r="C72" s="12"/>
      <c r="D72" s="12"/>
      <c r="E72" s="12"/>
      <c r="F72" s="12"/>
      <c r="G72" s="12"/>
      <c r="H72" s="5" t="n">
        <f aca="false">H73+H82+H87+H94</f>
        <v>13</v>
      </c>
      <c r="I72" s="5" t="n">
        <f aca="false">I73+I82+I87+I94</f>
        <v>26</v>
      </c>
    </row>
    <row r="73" customFormat="false" ht="15.75" hidden="false" customHeight="false" outlineLevel="0" collapsed="false">
      <c r="A73" s="11" t="s">
        <v>216</v>
      </c>
      <c r="B73" s="13" t="s">
        <v>217</v>
      </c>
      <c r="C73" s="13"/>
      <c r="D73" s="13"/>
      <c r="E73" s="13"/>
      <c r="F73" s="13"/>
      <c r="G73" s="13"/>
      <c r="H73" s="5" t="n">
        <f aca="false">SUM(D74:D80)</f>
        <v>7</v>
      </c>
      <c r="I73" s="5" t="n">
        <f aca="false">COUNT(D74:D80)*2</f>
        <v>14</v>
      </c>
    </row>
    <row r="74" customFormat="false" ht="45" hidden="false" customHeight="false" outlineLevel="0" collapsed="false">
      <c r="A74" s="11" t="s">
        <v>218</v>
      </c>
      <c r="B74" s="14" t="s">
        <v>219</v>
      </c>
      <c r="C74" s="15" t="s">
        <v>1441</v>
      </c>
      <c r="D74" s="25" t="n">
        <v>1</v>
      </c>
      <c r="E74" s="17" t="s">
        <v>149</v>
      </c>
      <c r="F74" s="38" t="s">
        <v>1442</v>
      </c>
      <c r="G74" s="17"/>
      <c r="H74" s="5"/>
      <c r="I74" s="5"/>
    </row>
    <row r="75" customFormat="false" ht="45" hidden="false" customHeight="false" outlineLevel="0" collapsed="false">
      <c r="A75" s="11" t="s">
        <v>222</v>
      </c>
      <c r="B75" s="147" t="s">
        <v>1443</v>
      </c>
      <c r="C75" s="15" t="s">
        <v>1444</v>
      </c>
      <c r="D75" s="25" t="n">
        <v>1</v>
      </c>
      <c r="E75" s="17" t="s">
        <v>138</v>
      </c>
      <c r="F75" s="15" t="s">
        <v>1445</v>
      </c>
      <c r="G75" s="17"/>
      <c r="H75" s="5"/>
      <c r="I75" s="5"/>
    </row>
    <row r="76" customFormat="false" ht="45" hidden="false" customHeight="false" outlineLevel="0" collapsed="false">
      <c r="A76" s="11"/>
      <c r="B76" s="30"/>
      <c r="C76" s="15" t="s">
        <v>1446</v>
      </c>
      <c r="D76" s="25" t="n">
        <v>1</v>
      </c>
      <c r="E76" s="17" t="s">
        <v>138</v>
      </c>
      <c r="F76" s="15"/>
      <c r="G76" s="17"/>
      <c r="H76" s="5"/>
      <c r="I76" s="5"/>
    </row>
    <row r="77" customFormat="false" ht="31.5" hidden="false" customHeight="false" outlineLevel="0" collapsed="false">
      <c r="A77" s="11" t="s">
        <v>230</v>
      </c>
      <c r="B77" s="14" t="s">
        <v>231</v>
      </c>
      <c r="C77" s="15" t="s">
        <v>1447</v>
      </c>
      <c r="D77" s="25" t="n">
        <v>1</v>
      </c>
      <c r="E77" s="17" t="s">
        <v>138</v>
      </c>
      <c r="G77" s="17"/>
      <c r="H77" s="5"/>
      <c r="I77" s="5"/>
    </row>
    <row r="78" customFormat="false" ht="60" hidden="false" customHeight="false" outlineLevel="0" collapsed="false">
      <c r="A78" s="11"/>
      <c r="B78" s="14"/>
      <c r="C78" s="15" t="s">
        <v>1448</v>
      </c>
      <c r="D78" s="25" t="n">
        <v>1</v>
      </c>
      <c r="E78" s="17" t="s">
        <v>138</v>
      </c>
      <c r="F78" s="15"/>
      <c r="G78" s="17"/>
      <c r="H78" s="5"/>
      <c r="I78" s="5"/>
    </row>
    <row r="79" customFormat="false" ht="45" hidden="false" customHeight="false" outlineLevel="0" collapsed="false">
      <c r="A79" s="11"/>
      <c r="B79" s="14"/>
      <c r="C79" s="15" t="s">
        <v>1449</v>
      </c>
      <c r="D79" s="25" t="n">
        <v>1</v>
      </c>
      <c r="E79" s="17" t="s">
        <v>138</v>
      </c>
      <c r="F79" s="15"/>
      <c r="G79" s="17"/>
      <c r="H79" s="5"/>
      <c r="I79" s="5"/>
    </row>
    <row r="80" customFormat="false" ht="90" hidden="false" customHeight="false" outlineLevel="0" collapsed="false">
      <c r="A80" s="11" t="s">
        <v>239</v>
      </c>
      <c r="B80" s="14" t="s">
        <v>240</v>
      </c>
      <c r="C80" s="15" t="s">
        <v>1450</v>
      </c>
      <c r="D80" s="25" t="n">
        <v>1</v>
      </c>
      <c r="E80" s="17" t="s">
        <v>149</v>
      </c>
      <c r="F80" s="15" t="s">
        <v>1451</v>
      </c>
      <c r="G80" s="17"/>
      <c r="H80" s="5"/>
      <c r="I80" s="5"/>
    </row>
    <row r="81" customFormat="false" ht="47.25" hidden="true" customHeight="false" outlineLevel="0" collapsed="false">
      <c r="A81" s="24" t="s">
        <v>241</v>
      </c>
      <c r="B81" s="14" t="s">
        <v>242</v>
      </c>
      <c r="C81" s="15"/>
      <c r="D81" s="25"/>
      <c r="E81" s="17"/>
      <c r="F81" s="15"/>
      <c r="G81" s="17"/>
      <c r="H81" s="26"/>
      <c r="I81" s="26"/>
    </row>
    <row r="82" customFormat="false" ht="15.75" hidden="false" customHeight="false" outlineLevel="0" collapsed="false">
      <c r="A82" s="11" t="s">
        <v>243</v>
      </c>
      <c r="B82" s="13" t="s">
        <v>244</v>
      </c>
      <c r="C82" s="13"/>
      <c r="D82" s="13"/>
      <c r="E82" s="13"/>
      <c r="F82" s="13"/>
      <c r="G82" s="13"/>
      <c r="H82" s="5" t="n">
        <f aca="false">SUM(D84:D86)</f>
        <v>3</v>
      </c>
      <c r="I82" s="5" t="n">
        <f aca="false">COUNT(D84:D86)*2</f>
        <v>6</v>
      </c>
    </row>
    <row r="83" customFormat="false" ht="31.5" hidden="true" customHeight="false" outlineLevel="0" collapsed="false">
      <c r="A83" s="24" t="s">
        <v>245</v>
      </c>
      <c r="B83" s="30" t="s">
        <v>246</v>
      </c>
      <c r="C83" s="15"/>
      <c r="D83" s="25"/>
      <c r="E83" s="17"/>
      <c r="F83" s="15"/>
      <c r="G83" s="17"/>
      <c r="H83" s="26"/>
      <c r="I83" s="26"/>
    </row>
    <row r="84" customFormat="false" ht="45" hidden="false" customHeight="false" outlineLevel="0" collapsed="false">
      <c r="A84" s="11" t="s">
        <v>247</v>
      </c>
      <c r="B84" s="30" t="s">
        <v>248</v>
      </c>
      <c r="C84" s="32" t="s">
        <v>1452</v>
      </c>
      <c r="D84" s="148" t="n">
        <v>1</v>
      </c>
      <c r="E84" s="45" t="s">
        <v>138</v>
      </c>
      <c r="F84" s="15" t="s">
        <v>1453</v>
      </c>
      <c r="G84" s="17"/>
      <c r="H84" s="5"/>
      <c r="I84" s="5"/>
    </row>
    <row r="85" customFormat="false" ht="31.5" hidden="false" customHeight="false" outlineLevel="0" collapsed="false">
      <c r="A85" s="11" t="s">
        <v>251</v>
      </c>
      <c r="B85" s="30" t="s">
        <v>252</v>
      </c>
      <c r="C85" s="41" t="s">
        <v>1162</v>
      </c>
      <c r="D85" s="148" t="n">
        <v>1</v>
      </c>
      <c r="E85" s="45" t="s">
        <v>138</v>
      </c>
      <c r="F85" s="38"/>
      <c r="G85" s="17"/>
      <c r="H85" s="5"/>
      <c r="I85" s="5"/>
    </row>
    <row r="86" customFormat="false" ht="47.25" hidden="false" customHeight="false" outlineLevel="0" collapsed="false">
      <c r="A86" s="11" t="s">
        <v>254</v>
      </c>
      <c r="B86" s="30" t="s">
        <v>255</v>
      </c>
      <c r="C86" s="15" t="s">
        <v>1454</v>
      </c>
      <c r="D86" s="148" t="n">
        <v>1</v>
      </c>
      <c r="E86" s="45" t="s">
        <v>138</v>
      </c>
      <c r="F86" s="15"/>
      <c r="G86" s="17"/>
      <c r="H86" s="5"/>
      <c r="I86" s="5"/>
    </row>
    <row r="87" customFormat="false" ht="15.75" hidden="false" customHeight="false" outlineLevel="0" collapsed="false">
      <c r="A87" s="11" t="s">
        <v>257</v>
      </c>
      <c r="B87" s="13" t="s">
        <v>258</v>
      </c>
      <c r="C87" s="13"/>
      <c r="D87" s="13"/>
      <c r="E87" s="13"/>
      <c r="F87" s="13"/>
      <c r="G87" s="13"/>
      <c r="H87" s="5" t="n">
        <f aca="false">SUM(D88:D93)</f>
        <v>2</v>
      </c>
      <c r="I87" s="5" t="n">
        <f aca="false">COUNT(D88:D93)*2</f>
        <v>4</v>
      </c>
    </row>
    <row r="88" customFormat="false" ht="47.25" hidden="false" customHeight="false" outlineLevel="0" collapsed="false">
      <c r="A88" s="11" t="s">
        <v>259</v>
      </c>
      <c r="B88" s="14" t="s">
        <v>260</v>
      </c>
      <c r="C88" s="15" t="s">
        <v>1455</v>
      </c>
      <c r="D88" s="25" t="n">
        <v>1</v>
      </c>
      <c r="E88" s="17" t="s">
        <v>595</v>
      </c>
      <c r="F88" s="15"/>
      <c r="G88" s="17"/>
      <c r="H88" s="5"/>
      <c r="I88" s="5"/>
    </row>
    <row r="89" customFormat="false" ht="47.25" hidden="true" customHeight="false" outlineLevel="0" collapsed="false">
      <c r="A89" s="24" t="s">
        <v>263</v>
      </c>
      <c r="B89" s="14" t="s">
        <v>264</v>
      </c>
      <c r="C89" s="15"/>
      <c r="D89" s="25"/>
      <c r="E89" s="17"/>
      <c r="F89" s="15"/>
      <c r="G89" s="17"/>
      <c r="H89" s="26"/>
      <c r="I89" s="26"/>
    </row>
    <row r="90" customFormat="false" ht="31.5" hidden="true" customHeight="false" outlineLevel="0" collapsed="false">
      <c r="A90" s="24" t="s">
        <v>269</v>
      </c>
      <c r="B90" s="14" t="s">
        <v>270</v>
      </c>
      <c r="C90" s="15"/>
      <c r="D90" s="25"/>
      <c r="E90" s="17"/>
      <c r="F90" s="15"/>
      <c r="G90" s="17"/>
      <c r="H90" s="26"/>
      <c r="I90" s="26"/>
    </row>
    <row r="91" customFormat="false" ht="15.75" hidden="true" customHeight="false" outlineLevel="0" collapsed="false">
      <c r="A91" s="24" t="s">
        <v>271</v>
      </c>
      <c r="B91" s="14" t="s">
        <v>272</v>
      </c>
      <c r="C91" s="15"/>
      <c r="D91" s="25"/>
      <c r="E91" s="17"/>
      <c r="F91" s="15"/>
      <c r="G91" s="17"/>
      <c r="H91" s="26"/>
      <c r="I91" s="26"/>
    </row>
    <row r="92" customFormat="false" ht="47.25" hidden="true" customHeight="false" outlineLevel="0" collapsed="false">
      <c r="A92" s="24" t="s">
        <v>273</v>
      </c>
      <c r="B92" s="29" t="s">
        <v>274</v>
      </c>
      <c r="C92" s="15"/>
      <c r="D92" s="25"/>
      <c r="E92" s="17"/>
      <c r="F92" s="15"/>
      <c r="G92" s="17"/>
      <c r="H92" s="26"/>
      <c r="I92" s="26"/>
    </row>
    <row r="93" customFormat="false" ht="31.5" hidden="false" customHeight="false" outlineLevel="0" collapsed="false">
      <c r="A93" s="11" t="s">
        <v>277</v>
      </c>
      <c r="B93" s="29" t="s">
        <v>1172</v>
      </c>
      <c r="C93" s="15" t="s">
        <v>1456</v>
      </c>
      <c r="D93" s="25" t="n">
        <v>1</v>
      </c>
      <c r="E93" s="17" t="s">
        <v>280</v>
      </c>
      <c r="F93" s="15"/>
      <c r="G93" s="17"/>
      <c r="H93" s="5"/>
      <c r="I93" s="5"/>
    </row>
    <row r="94" customFormat="false" ht="15.75" hidden="false" customHeight="false" outlineLevel="0" collapsed="false">
      <c r="A94" s="11" t="s">
        <v>283</v>
      </c>
      <c r="B94" s="13" t="s">
        <v>284</v>
      </c>
      <c r="C94" s="13"/>
      <c r="D94" s="13"/>
      <c r="E94" s="13"/>
      <c r="F94" s="13"/>
      <c r="G94" s="13"/>
      <c r="H94" s="5" t="n">
        <f aca="false">SUM(D97)</f>
        <v>1</v>
      </c>
      <c r="I94" s="5" t="n">
        <f aca="false">COUNT(D97)*2</f>
        <v>2</v>
      </c>
    </row>
    <row r="95" customFormat="false" ht="31.5" hidden="true" customHeight="false" outlineLevel="0" collapsed="false">
      <c r="A95" s="24" t="s">
        <v>285</v>
      </c>
      <c r="B95" s="14" t="s">
        <v>286</v>
      </c>
      <c r="C95" s="15"/>
      <c r="D95" s="25"/>
      <c r="E95" s="17"/>
      <c r="F95" s="15"/>
      <c r="G95" s="17"/>
      <c r="H95" s="26"/>
      <c r="I95" s="26"/>
    </row>
    <row r="96" customFormat="false" ht="31.5" hidden="true" customHeight="false" outlineLevel="0" collapsed="false">
      <c r="A96" s="24" t="s">
        <v>293</v>
      </c>
      <c r="B96" s="14" t="s">
        <v>294</v>
      </c>
      <c r="C96" s="15"/>
      <c r="D96" s="25"/>
      <c r="E96" s="45"/>
      <c r="F96" s="15"/>
      <c r="G96" s="17"/>
      <c r="H96" s="26"/>
      <c r="I96" s="26"/>
    </row>
    <row r="97" customFormat="false" ht="120" hidden="false" customHeight="false" outlineLevel="0" collapsed="false">
      <c r="A97" s="11" t="s">
        <v>299</v>
      </c>
      <c r="B97" s="30" t="s">
        <v>300</v>
      </c>
      <c r="C97" s="15" t="s">
        <v>1457</v>
      </c>
      <c r="D97" s="25" t="n">
        <v>1</v>
      </c>
      <c r="E97" s="17" t="s">
        <v>138</v>
      </c>
      <c r="F97" s="15" t="s">
        <v>1458</v>
      </c>
      <c r="G97" s="149"/>
      <c r="H97" s="5"/>
      <c r="I97" s="5"/>
    </row>
    <row r="98" customFormat="false" ht="15.75" hidden="true" customHeight="false" outlineLevel="0" collapsed="false">
      <c r="A98" s="24" t="s">
        <v>304</v>
      </c>
      <c r="B98" s="13" t="s">
        <v>305</v>
      </c>
      <c r="C98" s="13"/>
      <c r="D98" s="13"/>
      <c r="E98" s="13"/>
      <c r="F98" s="13"/>
      <c r="G98" s="13"/>
      <c r="H98" s="26"/>
      <c r="I98" s="26"/>
    </row>
    <row r="99" customFormat="false" ht="47.25" hidden="true" customHeight="false" outlineLevel="0" collapsed="false">
      <c r="A99" s="24" t="s">
        <v>306</v>
      </c>
      <c r="B99" s="14" t="s">
        <v>307</v>
      </c>
      <c r="C99" s="15"/>
      <c r="D99" s="25"/>
      <c r="E99" s="17"/>
      <c r="F99" s="15"/>
      <c r="G99" s="17"/>
      <c r="H99" s="26"/>
      <c r="I99" s="26"/>
    </row>
    <row r="100" customFormat="false" ht="47.25" hidden="true" customHeight="false" outlineLevel="0" collapsed="false">
      <c r="A100" s="24" t="s">
        <v>312</v>
      </c>
      <c r="B100" s="14" t="s">
        <v>313</v>
      </c>
      <c r="C100" s="15"/>
      <c r="D100" s="25"/>
      <c r="E100" s="17"/>
      <c r="F100" s="15"/>
      <c r="G100" s="17"/>
      <c r="H100" s="26"/>
      <c r="I100" s="26"/>
    </row>
    <row r="101" customFormat="false" ht="47.25" hidden="true" customHeight="false" outlineLevel="0" collapsed="false">
      <c r="A101" s="24" t="s">
        <v>320</v>
      </c>
      <c r="B101" s="14" t="s">
        <v>321</v>
      </c>
      <c r="C101" s="15"/>
      <c r="D101" s="25"/>
      <c r="E101" s="17"/>
      <c r="F101" s="15"/>
      <c r="G101" s="17"/>
      <c r="H101" s="26"/>
      <c r="I101" s="26"/>
    </row>
    <row r="102" customFormat="false" ht="47.25" hidden="true" customHeight="false" outlineLevel="0" collapsed="false">
      <c r="A102" s="24" t="s">
        <v>324</v>
      </c>
      <c r="B102" s="14" t="s">
        <v>325</v>
      </c>
      <c r="C102" s="15"/>
      <c r="D102" s="25"/>
      <c r="E102" s="17"/>
      <c r="F102" s="15"/>
      <c r="G102" s="17"/>
      <c r="H102" s="26"/>
      <c r="I102" s="26"/>
    </row>
    <row r="103" customFormat="false" ht="15.75" hidden="true" customHeight="false" outlineLevel="0" collapsed="false">
      <c r="A103" s="24" t="s">
        <v>328</v>
      </c>
      <c r="B103" s="14" t="s">
        <v>1459</v>
      </c>
      <c r="C103" s="15"/>
      <c r="D103" s="25"/>
      <c r="E103" s="17"/>
      <c r="F103" s="15"/>
      <c r="G103" s="17"/>
      <c r="H103" s="26"/>
      <c r="I103" s="26"/>
    </row>
    <row r="104" customFormat="false" ht="47.25" hidden="true" customHeight="false" outlineLevel="0" collapsed="false">
      <c r="A104" s="24" t="s">
        <v>332</v>
      </c>
      <c r="B104" s="29" t="s">
        <v>333</v>
      </c>
      <c r="C104" s="15"/>
      <c r="D104" s="25"/>
      <c r="E104" s="17"/>
      <c r="F104" s="15"/>
      <c r="G104" s="17"/>
      <c r="H104" s="26"/>
      <c r="I104" s="26"/>
    </row>
    <row r="105" customFormat="false" ht="47.25" hidden="true" customHeight="false" outlineLevel="0" collapsed="false">
      <c r="A105" s="24" t="s">
        <v>334</v>
      </c>
      <c r="B105" s="14" t="s">
        <v>335</v>
      </c>
      <c r="C105" s="15"/>
      <c r="D105" s="25"/>
      <c r="E105" s="17"/>
      <c r="F105" s="15"/>
      <c r="G105" s="17"/>
      <c r="H105" s="26"/>
      <c r="I105" s="26"/>
    </row>
    <row r="106" customFormat="false" ht="18.75" hidden="false" customHeight="false" outlineLevel="0" collapsed="false">
      <c r="A106" s="11"/>
      <c r="B106" s="12" t="s">
        <v>340</v>
      </c>
      <c r="C106" s="12"/>
      <c r="D106" s="12"/>
      <c r="E106" s="12"/>
      <c r="F106" s="12"/>
      <c r="G106" s="12"/>
      <c r="H106" s="5" t="n">
        <f aca="false">H107</f>
        <v>6</v>
      </c>
      <c r="I106" s="5" t="n">
        <f aca="false">I107</f>
        <v>12</v>
      </c>
    </row>
    <row r="107" customFormat="false" ht="15.75" hidden="false" customHeight="false" outlineLevel="0" collapsed="false">
      <c r="A107" s="11" t="s">
        <v>341</v>
      </c>
      <c r="B107" s="13" t="s">
        <v>342</v>
      </c>
      <c r="C107" s="13"/>
      <c r="D107" s="13"/>
      <c r="E107" s="13"/>
      <c r="F107" s="13"/>
      <c r="G107" s="13"/>
      <c r="H107" s="5" t="n">
        <f aca="false">SUM(D112:D119)</f>
        <v>6</v>
      </c>
      <c r="I107" s="5" t="n">
        <f aca="false">COUNT(D112:D119)*2</f>
        <v>12</v>
      </c>
    </row>
    <row r="108" customFormat="false" ht="31.5" hidden="true" customHeight="false" outlineLevel="0" collapsed="false">
      <c r="A108" s="24" t="s">
        <v>343</v>
      </c>
      <c r="B108" s="30" t="s">
        <v>344</v>
      </c>
      <c r="C108" s="15"/>
      <c r="D108" s="25"/>
      <c r="E108" s="17"/>
      <c r="F108" s="15"/>
      <c r="G108" s="17"/>
      <c r="H108" s="26"/>
      <c r="I108" s="26"/>
    </row>
    <row r="109" customFormat="false" ht="31.5" hidden="true" customHeight="false" outlineLevel="0" collapsed="false">
      <c r="A109" s="24" t="s">
        <v>345</v>
      </c>
      <c r="B109" s="14" t="s">
        <v>346</v>
      </c>
      <c r="C109" s="15"/>
      <c r="D109" s="25"/>
      <c r="E109" s="17"/>
      <c r="F109" s="15"/>
      <c r="G109" s="17"/>
      <c r="H109" s="26"/>
      <c r="I109" s="26"/>
    </row>
    <row r="110" customFormat="false" ht="47.25" hidden="true" customHeight="false" outlineLevel="0" collapsed="false">
      <c r="A110" s="24" t="s">
        <v>347</v>
      </c>
      <c r="B110" s="14" t="s">
        <v>348</v>
      </c>
      <c r="C110" s="15"/>
      <c r="D110" s="25"/>
      <c r="E110" s="17"/>
      <c r="F110" s="15"/>
      <c r="G110" s="17"/>
      <c r="H110" s="26"/>
      <c r="I110" s="26"/>
    </row>
    <row r="111" customFormat="false" ht="31.5" hidden="true" customHeight="false" outlineLevel="0" collapsed="false">
      <c r="A111" s="40" t="s">
        <v>349</v>
      </c>
      <c r="B111" s="14" t="s">
        <v>350</v>
      </c>
      <c r="C111" s="15"/>
      <c r="D111" s="25"/>
      <c r="E111" s="17"/>
      <c r="F111" s="15"/>
      <c r="G111" s="17"/>
      <c r="H111" s="26"/>
      <c r="I111" s="26"/>
    </row>
    <row r="112" customFormat="false" ht="47.25" hidden="false" customHeight="false" outlineLevel="0" collapsed="false">
      <c r="A112" s="11" t="s">
        <v>351</v>
      </c>
      <c r="B112" s="14" t="s">
        <v>352</v>
      </c>
      <c r="C112" s="15" t="s">
        <v>1460</v>
      </c>
      <c r="D112" s="25" t="n">
        <v>1</v>
      </c>
      <c r="E112" s="17" t="s">
        <v>149</v>
      </c>
      <c r="F112" s="15"/>
      <c r="G112" s="17"/>
      <c r="H112" s="5"/>
      <c r="I112" s="5"/>
    </row>
    <row r="113" customFormat="false" ht="31.5" hidden="true" customHeight="false" outlineLevel="0" collapsed="false">
      <c r="A113" s="24" t="s">
        <v>355</v>
      </c>
      <c r="B113" s="30" t="s">
        <v>356</v>
      </c>
      <c r="C113" s="15"/>
      <c r="D113" s="25"/>
      <c r="E113" s="17"/>
      <c r="F113" s="15"/>
      <c r="G113" s="17"/>
      <c r="H113" s="26"/>
      <c r="I113" s="26"/>
    </row>
    <row r="114" customFormat="false" ht="45" hidden="false" customHeight="false" outlineLevel="0" collapsed="false">
      <c r="A114" s="11" t="s">
        <v>357</v>
      </c>
      <c r="B114" s="30" t="s">
        <v>358</v>
      </c>
      <c r="C114" s="15" t="s">
        <v>1461</v>
      </c>
      <c r="D114" s="25" t="n">
        <v>1</v>
      </c>
      <c r="E114" s="17" t="s">
        <v>138</v>
      </c>
      <c r="F114" s="15" t="s">
        <v>360</v>
      </c>
      <c r="G114" s="17"/>
      <c r="H114" s="5"/>
      <c r="I114" s="5"/>
    </row>
    <row r="115" customFormat="false" ht="30" hidden="false" customHeight="false" outlineLevel="0" collapsed="false">
      <c r="A115" s="11"/>
      <c r="B115" s="30"/>
      <c r="C115" s="44" t="s">
        <v>361</v>
      </c>
      <c r="D115" s="25" t="n">
        <v>1</v>
      </c>
      <c r="E115" s="17" t="s">
        <v>138</v>
      </c>
      <c r="F115" s="15"/>
      <c r="G115" s="17"/>
      <c r="H115" s="5"/>
      <c r="I115" s="5"/>
    </row>
    <row r="116" customFormat="false" ht="45" hidden="false" customHeight="false" outlineLevel="0" collapsed="false">
      <c r="A116" s="11"/>
      <c r="B116" s="30"/>
      <c r="C116" s="38" t="s">
        <v>362</v>
      </c>
      <c r="D116" s="25" t="n">
        <v>1</v>
      </c>
      <c r="E116" s="17" t="s">
        <v>138</v>
      </c>
      <c r="F116" s="15"/>
      <c r="G116" s="17"/>
      <c r="H116" s="5"/>
      <c r="I116" s="5"/>
    </row>
    <row r="117" customFormat="false" ht="45" hidden="false" customHeight="false" outlineLevel="0" collapsed="false">
      <c r="A117" s="11" t="s">
        <v>363</v>
      </c>
      <c r="B117" s="14" t="s">
        <v>364</v>
      </c>
      <c r="C117" s="15" t="s">
        <v>1462</v>
      </c>
      <c r="D117" s="25" t="n">
        <v>1</v>
      </c>
      <c r="E117" s="17" t="s">
        <v>138</v>
      </c>
      <c r="F117" s="15"/>
      <c r="G117" s="17"/>
      <c r="H117" s="5"/>
      <c r="I117" s="5"/>
    </row>
    <row r="118" customFormat="false" ht="31.5" hidden="true" customHeight="false" outlineLevel="0" collapsed="false">
      <c r="A118" s="24" t="s">
        <v>366</v>
      </c>
      <c r="B118" s="14" t="s">
        <v>367</v>
      </c>
      <c r="C118" s="15"/>
      <c r="D118" s="25"/>
      <c r="E118" s="17"/>
      <c r="F118" s="15"/>
      <c r="G118" s="17"/>
      <c r="H118" s="26"/>
      <c r="I118" s="26"/>
    </row>
    <row r="119" customFormat="false" ht="31.5" hidden="false" customHeight="false" outlineLevel="0" collapsed="false">
      <c r="A119" s="11" t="s">
        <v>368</v>
      </c>
      <c r="B119" s="14" t="s">
        <v>369</v>
      </c>
      <c r="C119" s="15" t="s">
        <v>1463</v>
      </c>
      <c r="D119" s="25" t="n">
        <v>1</v>
      </c>
      <c r="E119" s="17" t="s">
        <v>138</v>
      </c>
      <c r="F119" s="15"/>
      <c r="G119" s="17"/>
      <c r="H119" s="5"/>
      <c r="I119" s="5"/>
    </row>
    <row r="120" customFormat="false" ht="31.5" hidden="true" customHeight="false" outlineLevel="0" collapsed="false">
      <c r="A120" s="24" t="s">
        <v>371</v>
      </c>
      <c r="B120" s="14" t="s">
        <v>372</v>
      </c>
      <c r="C120" s="15"/>
      <c r="D120" s="25"/>
      <c r="E120" s="17"/>
      <c r="F120" s="15"/>
      <c r="G120" s="17"/>
      <c r="H120" s="26"/>
      <c r="I120" s="26"/>
    </row>
    <row r="121" customFormat="false" ht="31.5" hidden="true" customHeight="false" outlineLevel="0" collapsed="false">
      <c r="A121" s="24" t="s">
        <v>373</v>
      </c>
      <c r="B121" s="14" t="s">
        <v>374</v>
      </c>
      <c r="C121" s="15"/>
      <c r="D121" s="25"/>
      <c r="E121" s="17"/>
      <c r="F121" s="15"/>
      <c r="G121" s="17"/>
      <c r="H121" s="26"/>
      <c r="I121" s="26"/>
    </row>
    <row r="122" customFormat="false" ht="30" hidden="true" customHeight="false" outlineLevel="0" collapsed="false">
      <c r="A122" s="24" t="s">
        <v>375</v>
      </c>
      <c r="B122" s="41" t="s">
        <v>376</v>
      </c>
      <c r="C122" s="15"/>
      <c r="D122" s="25"/>
      <c r="E122" s="17"/>
      <c r="F122" s="15"/>
      <c r="G122" s="17"/>
      <c r="H122" s="26"/>
      <c r="I122" s="26"/>
    </row>
    <row r="123" customFormat="false" ht="20.25" hidden="true" customHeight="true" outlineLevel="0" collapsed="false">
      <c r="A123" s="24" t="s">
        <v>377</v>
      </c>
      <c r="B123" s="13" t="s">
        <v>378</v>
      </c>
      <c r="C123" s="13"/>
      <c r="D123" s="13"/>
      <c r="E123" s="13"/>
      <c r="F123" s="13"/>
      <c r="G123" s="13"/>
      <c r="H123" s="26"/>
      <c r="I123" s="26"/>
    </row>
    <row r="124" customFormat="false" ht="47.25" hidden="true" customHeight="false" outlineLevel="0" collapsed="false">
      <c r="A124" s="24" t="s">
        <v>379</v>
      </c>
      <c r="B124" s="14" t="s">
        <v>380</v>
      </c>
      <c r="C124" s="15"/>
      <c r="D124" s="25"/>
      <c r="E124" s="17"/>
      <c r="F124" s="15"/>
      <c r="G124" s="17"/>
      <c r="H124" s="26"/>
      <c r="I124" s="26"/>
    </row>
    <row r="125" customFormat="false" ht="31.5" hidden="true" customHeight="false" outlineLevel="0" collapsed="false">
      <c r="A125" s="24" t="s">
        <v>381</v>
      </c>
      <c r="B125" s="14" t="s">
        <v>382</v>
      </c>
      <c r="C125" s="15"/>
      <c r="D125" s="25"/>
      <c r="E125" s="17"/>
      <c r="F125" s="15"/>
      <c r="G125" s="17"/>
      <c r="H125" s="26"/>
      <c r="I125" s="26"/>
    </row>
    <row r="126" customFormat="false" ht="31.5" hidden="true" customHeight="false" outlineLevel="0" collapsed="false">
      <c r="A126" s="24" t="s">
        <v>384</v>
      </c>
      <c r="B126" s="14" t="s">
        <v>385</v>
      </c>
      <c r="C126" s="15"/>
      <c r="D126" s="25"/>
      <c r="E126" s="17"/>
      <c r="F126" s="15"/>
      <c r="G126" s="17"/>
      <c r="H126" s="26"/>
      <c r="I126" s="26"/>
    </row>
    <row r="127" customFormat="false" ht="31.5" hidden="true" customHeight="false" outlineLevel="0" collapsed="false">
      <c r="A127" s="24" t="s">
        <v>388</v>
      </c>
      <c r="B127" s="30" t="s">
        <v>389</v>
      </c>
      <c r="C127" s="15"/>
      <c r="D127" s="25"/>
      <c r="E127" s="17"/>
      <c r="F127" s="15"/>
      <c r="G127" s="17"/>
      <c r="H127" s="26"/>
      <c r="I127" s="26"/>
    </row>
    <row r="128" customFormat="false" ht="47.25" hidden="true" customHeight="false" outlineLevel="0" collapsed="false">
      <c r="A128" s="24" t="s">
        <v>391</v>
      </c>
      <c r="B128" s="14" t="s">
        <v>392</v>
      </c>
      <c r="C128" s="15"/>
      <c r="D128" s="25"/>
      <c r="E128" s="17"/>
      <c r="F128" s="15"/>
      <c r="G128" s="17"/>
      <c r="H128" s="26"/>
      <c r="I128" s="26"/>
    </row>
    <row r="129" customFormat="false" ht="15.75" hidden="true" customHeight="false" outlineLevel="0" collapsed="false">
      <c r="A129" s="24" t="s">
        <v>393</v>
      </c>
      <c r="B129" s="13" t="s">
        <v>394</v>
      </c>
      <c r="C129" s="13"/>
      <c r="D129" s="13"/>
      <c r="E129" s="13"/>
      <c r="F129" s="13"/>
      <c r="G129" s="13"/>
      <c r="H129" s="26"/>
      <c r="I129" s="26"/>
    </row>
    <row r="130" customFormat="false" ht="47.25" hidden="true" customHeight="false" outlineLevel="0" collapsed="false">
      <c r="A130" s="24" t="s">
        <v>395</v>
      </c>
      <c r="B130" s="14" t="s">
        <v>396</v>
      </c>
      <c r="C130" s="15"/>
      <c r="D130" s="25"/>
      <c r="E130" s="17"/>
      <c r="F130" s="15"/>
      <c r="G130" s="17"/>
      <c r="H130" s="26"/>
      <c r="I130" s="26"/>
    </row>
    <row r="131" customFormat="false" ht="47.25" hidden="true" customHeight="false" outlineLevel="0" collapsed="false">
      <c r="A131" s="24" t="s">
        <v>397</v>
      </c>
      <c r="B131" s="14" t="s">
        <v>398</v>
      </c>
      <c r="C131" s="15"/>
      <c r="D131" s="25"/>
      <c r="E131" s="17"/>
      <c r="F131" s="15"/>
      <c r="G131" s="17"/>
      <c r="H131" s="26"/>
      <c r="I131" s="26"/>
    </row>
    <row r="132" customFormat="false" ht="47.25" hidden="true" customHeight="false" outlineLevel="0" collapsed="false">
      <c r="A132" s="24" t="s">
        <v>399</v>
      </c>
      <c r="B132" s="14" t="s">
        <v>400</v>
      </c>
      <c r="C132" s="15"/>
      <c r="D132" s="25"/>
      <c r="E132" s="17"/>
      <c r="F132" s="15"/>
      <c r="G132" s="17"/>
      <c r="H132" s="26"/>
      <c r="I132" s="26"/>
    </row>
    <row r="133" customFormat="false" ht="31.5" hidden="true" customHeight="false" outlineLevel="0" collapsed="false">
      <c r="A133" s="24" t="s">
        <v>401</v>
      </c>
      <c r="B133" s="14" t="s">
        <v>402</v>
      </c>
      <c r="C133" s="15"/>
      <c r="D133" s="25"/>
      <c r="E133" s="17"/>
      <c r="F133" s="15"/>
      <c r="G133" s="17"/>
      <c r="H133" s="26"/>
      <c r="I133" s="26"/>
    </row>
    <row r="134" customFormat="false" ht="15.75" hidden="true" customHeight="false" outlineLevel="0" collapsed="false">
      <c r="A134" s="24" t="s">
        <v>403</v>
      </c>
      <c r="B134" s="13" t="s">
        <v>404</v>
      </c>
      <c r="C134" s="13"/>
      <c r="D134" s="13"/>
      <c r="E134" s="13"/>
      <c r="F134" s="13"/>
      <c r="G134" s="13"/>
      <c r="H134" s="26"/>
      <c r="I134" s="26"/>
    </row>
    <row r="135" customFormat="false" ht="47.25" hidden="true" customHeight="false" outlineLevel="0" collapsed="false">
      <c r="A135" s="24" t="s">
        <v>405</v>
      </c>
      <c r="B135" s="14" t="s">
        <v>406</v>
      </c>
      <c r="C135" s="15"/>
      <c r="D135" s="25"/>
      <c r="E135" s="17"/>
      <c r="F135" s="15"/>
      <c r="G135" s="17"/>
      <c r="H135" s="26"/>
      <c r="I135" s="26"/>
    </row>
    <row r="136" customFormat="false" ht="47.25" hidden="true" customHeight="false" outlineLevel="0" collapsed="false">
      <c r="A136" s="24" t="s">
        <v>407</v>
      </c>
      <c r="B136" s="14" t="s">
        <v>408</v>
      </c>
      <c r="C136" s="15"/>
      <c r="D136" s="25"/>
      <c r="E136" s="17"/>
      <c r="F136" s="15"/>
      <c r="G136" s="17"/>
      <c r="H136" s="26"/>
      <c r="I136" s="26"/>
    </row>
    <row r="137" customFormat="false" ht="63" hidden="true" customHeight="false" outlineLevel="0" collapsed="false">
      <c r="A137" s="24" t="s">
        <v>409</v>
      </c>
      <c r="B137" s="14" t="s">
        <v>410</v>
      </c>
      <c r="C137" s="15"/>
      <c r="D137" s="25"/>
      <c r="E137" s="17"/>
      <c r="F137" s="15"/>
      <c r="G137" s="17"/>
      <c r="H137" s="26"/>
      <c r="I137" s="26"/>
    </row>
    <row r="138" customFormat="false" ht="15.75" hidden="true" customHeight="false" outlineLevel="0" collapsed="false">
      <c r="A138" s="24" t="s">
        <v>411</v>
      </c>
      <c r="B138" s="13" t="s">
        <v>412</v>
      </c>
      <c r="C138" s="13"/>
      <c r="D138" s="13"/>
      <c r="E138" s="13"/>
      <c r="F138" s="13"/>
      <c r="G138" s="13"/>
      <c r="H138" s="26"/>
      <c r="I138" s="26"/>
    </row>
    <row r="139" customFormat="false" ht="31.5" hidden="true" customHeight="false" outlineLevel="0" collapsed="false">
      <c r="A139" s="24" t="s">
        <v>413</v>
      </c>
      <c r="B139" s="14" t="s">
        <v>414</v>
      </c>
      <c r="C139" s="15"/>
      <c r="D139" s="25"/>
      <c r="E139" s="17"/>
      <c r="F139" s="15"/>
      <c r="G139" s="17"/>
      <c r="H139" s="26"/>
      <c r="I139" s="26"/>
    </row>
    <row r="140" customFormat="false" ht="47.25" hidden="true" customHeight="false" outlineLevel="0" collapsed="false">
      <c r="A140" s="24" t="s">
        <v>415</v>
      </c>
      <c r="B140" s="14" t="s">
        <v>416</v>
      </c>
      <c r="C140" s="15"/>
      <c r="D140" s="25"/>
      <c r="E140" s="17"/>
      <c r="F140" s="15"/>
      <c r="G140" s="17"/>
      <c r="H140" s="26"/>
      <c r="I140" s="26"/>
    </row>
    <row r="141" customFormat="false" ht="30" hidden="true" customHeight="false" outlineLevel="0" collapsed="false">
      <c r="A141" s="24" t="s">
        <v>417</v>
      </c>
      <c r="B141" s="15" t="s">
        <v>418</v>
      </c>
      <c r="C141" s="15"/>
      <c r="D141" s="25"/>
      <c r="E141" s="17"/>
      <c r="F141" s="15"/>
      <c r="G141" s="17"/>
      <c r="H141" s="26"/>
      <c r="I141" s="26"/>
    </row>
    <row r="142" customFormat="false" ht="30" hidden="true" customHeight="false" outlineLevel="0" collapsed="false">
      <c r="A142" s="24" t="s">
        <v>419</v>
      </c>
      <c r="B142" s="15" t="s">
        <v>420</v>
      </c>
      <c r="C142" s="15"/>
      <c r="D142" s="25"/>
      <c r="E142" s="17"/>
      <c r="F142" s="15"/>
      <c r="G142" s="17"/>
      <c r="H142" s="26"/>
      <c r="I142" s="26"/>
    </row>
    <row r="143" customFormat="false" ht="15.75" hidden="true" customHeight="false" outlineLevel="0" collapsed="false">
      <c r="A143" s="24" t="s">
        <v>421</v>
      </c>
      <c r="B143" s="13" t="s">
        <v>422</v>
      </c>
      <c r="C143" s="13"/>
      <c r="D143" s="13"/>
      <c r="E143" s="13"/>
      <c r="F143" s="13"/>
      <c r="G143" s="13"/>
      <c r="H143" s="26"/>
      <c r="I143" s="26"/>
    </row>
    <row r="144" customFormat="false" ht="47.25" hidden="true" customHeight="false" outlineLevel="0" collapsed="false">
      <c r="A144" s="24" t="s">
        <v>423</v>
      </c>
      <c r="B144" s="14" t="s">
        <v>1256</v>
      </c>
      <c r="C144" s="15"/>
      <c r="D144" s="25"/>
      <c r="E144" s="17"/>
      <c r="F144" s="15"/>
      <c r="G144" s="17"/>
      <c r="H144" s="26"/>
      <c r="I144" s="26"/>
    </row>
    <row r="145" customFormat="false" ht="47.25" hidden="true" customHeight="false" outlineLevel="0" collapsed="false">
      <c r="A145" s="24" t="s">
        <v>425</v>
      </c>
      <c r="B145" s="14" t="s">
        <v>426</v>
      </c>
      <c r="C145" s="15"/>
      <c r="D145" s="25"/>
      <c r="E145" s="17"/>
      <c r="F145" s="15"/>
      <c r="G145" s="17"/>
      <c r="H145" s="26"/>
      <c r="I145" s="26"/>
    </row>
    <row r="146" customFormat="false" ht="47.25" hidden="true" customHeight="false" outlineLevel="0" collapsed="false">
      <c r="A146" s="24" t="s">
        <v>427</v>
      </c>
      <c r="B146" s="50" t="s">
        <v>428</v>
      </c>
      <c r="C146" s="15"/>
      <c r="D146" s="25"/>
      <c r="E146" s="17"/>
      <c r="F146" s="15"/>
      <c r="G146" s="17"/>
      <c r="H146" s="26"/>
      <c r="I146" s="26"/>
    </row>
    <row r="147" customFormat="false" ht="15.75" hidden="true" customHeight="false" outlineLevel="0" collapsed="false">
      <c r="A147" s="24" t="s">
        <v>429</v>
      </c>
      <c r="B147" s="13" t="s">
        <v>430</v>
      </c>
      <c r="C147" s="13"/>
      <c r="D147" s="13"/>
      <c r="E147" s="13"/>
      <c r="F147" s="13"/>
      <c r="G147" s="13"/>
      <c r="H147" s="26"/>
      <c r="I147" s="26"/>
    </row>
    <row r="148" customFormat="false" ht="31.5" hidden="true" customHeight="false" outlineLevel="0" collapsed="false">
      <c r="A148" s="24" t="s">
        <v>431</v>
      </c>
      <c r="B148" s="14" t="s">
        <v>432</v>
      </c>
      <c r="C148" s="15"/>
      <c r="D148" s="25"/>
      <c r="E148" s="17"/>
      <c r="F148" s="15"/>
      <c r="G148" s="17"/>
      <c r="H148" s="26"/>
      <c r="I148" s="26"/>
    </row>
    <row r="149" customFormat="false" ht="47.25" hidden="true" customHeight="false" outlineLevel="0" collapsed="false">
      <c r="A149" s="24" t="s">
        <v>433</v>
      </c>
      <c r="B149" s="14" t="s">
        <v>434</v>
      </c>
      <c r="C149" s="15"/>
      <c r="D149" s="25"/>
      <c r="E149" s="17"/>
      <c r="F149" s="15"/>
      <c r="G149" s="17"/>
      <c r="H149" s="26"/>
      <c r="I149" s="26"/>
    </row>
    <row r="150" customFormat="false" ht="47.25" hidden="true" customHeight="false" outlineLevel="0" collapsed="false">
      <c r="A150" s="24" t="s">
        <v>435</v>
      </c>
      <c r="B150" s="14" t="s">
        <v>436</v>
      </c>
      <c r="C150" s="15"/>
      <c r="D150" s="25"/>
      <c r="E150" s="17"/>
      <c r="F150" s="15"/>
      <c r="G150" s="17"/>
      <c r="H150" s="26"/>
      <c r="I150" s="26"/>
    </row>
    <row r="151" customFormat="false" ht="15.75" hidden="true" customHeight="false" outlineLevel="0" collapsed="false">
      <c r="A151" s="24" t="s">
        <v>437</v>
      </c>
      <c r="B151" s="13" t="s">
        <v>438</v>
      </c>
      <c r="C151" s="13"/>
      <c r="D151" s="13"/>
      <c r="E151" s="13"/>
      <c r="F151" s="13"/>
      <c r="G151" s="13"/>
      <c r="H151" s="26"/>
      <c r="I151" s="26"/>
    </row>
    <row r="152" customFormat="false" ht="63" hidden="true" customHeight="false" outlineLevel="0" collapsed="false">
      <c r="A152" s="24" t="s">
        <v>439</v>
      </c>
      <c r="B152" s="14" t="s">
        <v>440</v>
      </c>
      <c r="C152" s="15"/>
      <c r="D152" s="25"/>
      <c r="E152" s="17"/>
      <c r="F152" s="15"/>
      <c r="G152" s="17"/>
      <c r="H152" s="26"/>
      <c r="I152" s="26"/>
    </row>
    <row r="153" customFormat="false" ht="63" hidden="true" customHeight="false" outlineLevel="0" collapsed="false">
      <c r="A153" s="24" t="s">
        <v>441</v>
      </c>
      <c r="B153" s="14" t="s">
        <v>442</v>
      </c>
      <c r="C153" s="15"/>
      <c r="D153" s="25"/>
      <c r="E153" s="17"/>
      <c r="F153" s="15"/>
      <c r="G153" s="17"/>
      <c r="H153" s="26"/>
      <c r="I153" s="26"/>
    </row>
    <row r="154" customFormat="false" ht="63" hidden="true" customHeight="false" outlineLevel="0" collapsed="false">
      <c r="A154" s="24" t="s">
        <v>443</v>
      </c>
      <c r="B154" s="14" t="s">
        <v>444</v>
      </c>
      <c r="C154" s="15"/>
      <c r="D154" s="25"/>
      <c r="E154" s="17"/>
      <c r="F154" s="15"/>
      <c r="G154" s="17"/>
      <c r="H154" s="26"/>
      <c r="I154" s="26"/>
    </row>
    <row r="155" customFormat="false" ht="31.5" hidden="true" customHeight="false" outlineLevel="0" collapsed="false">
      <c r="A155" s="24" t="s">
        <v>445</v>
      </c>
      <c r="B155" s="14" t="s">
        <v>446</v>
      </c>
      <c r="C155" s="15"/>
      <c r="D155" s="25"/>
      <c r="E155" s="17"/>
      <c r="F155" s="15"/>
      <c r="G155" s="17"/>
      <c r="H155" s="26"/>
      <c r="I155" s="26"/>
    </row>
    <row r="156" customFormat="false" ht="63" hidden="true" customHeight="false" outlineLevel="0" collapsed="false">
      <c r="A156" s="24" t="s">
        <v>447</v>
      </c>
      <c r="B156" s="14" t="s">
        <v>448</v>
      </c>
      <c r="C156" s="15"/>
      <c r="D156" s="25"/>
      <c r="E156" s="17"/>
      <c r="F156" s="15"/>
      <c r="G156" s="17"/>
      <c r="H156" s="26"/>
      <c r="I156" s="26"/>
    </row>
    <row r="157" customFormat="false" ht="47.25" hidden="true" customHeight="false" outlineLevel="0" collapsed="false">
      <c r="A157" s="24" t="s">
        <v>449</v>
      </c>
      <c r="B157" s="14" t="s">
        <v>450</v>
      </c>
      <c r="C157" s="15"/>
      <c r="D157" s="25"/>
      <c r="E157" s="17"/>
      <c r="F157" s="15"/>
      <c r="G157" s="17"/>
      <c r="H157" s="26"/>
      <c r="I157" s="26"/>
    </row>
    <row r="158" customFormat="false" ht="63" hidden="true" customHeight="false" outlineLevel="0" collapsed="false">
      <c r="A158" s="24" t="s">
        <v>451</v>
      </c>
      <c r="B158" s="14" t="s">
        <v>452</v>
      </c>
      <c r="C158" s="15"/>
      <c r="D158" s="25"/>
      <c r="E158" s="17"/>
      <c r="F158" s="15"/>
      <c r="G158" s="17"/>
      <c r="H158" s="26"/>
      <c r="I158" s="26"/>
    </row>
    <row r="159" customFormat="false" ht="78.75" hidden="true" customHeight="false" outlineLevel="0" collapsed="false">
      <c r="A159" s="24" t="s">
        <v>453</v>
      </c>
      <c r="B159" s="14" t="s">
        <v>454</v>
      </c>
      <c r="C159" s="15"/>
      <c r="D159" s="25"/>
      <c r="E159" s="17"/>
      <c r="F159" s="15"/>
      <c r="G159" s="17"/>
      <c r="H159" s="26"/>
      <c r="I159" s="26"/>
    </row>
    <row r="160" customFormat="false" ht="47.25" hidden="true" customHeight="false" outlineLevel="0" collapsed="false">
      <c r="A160" s="24" t="s">
        <v>455</v>
      </c>
      <c r="B160" s="14" t="s">
        <v>456</v>
      </c>
      <c r="C160" s="15"/>
      <c r="D160" s="25"/>
      <c r="E160" s="17"/>
      <c r="F160" s="15"/>
      <c r="G160" s="17"/>
      <c r="H160" s="26"/>
      <c r="I160" s="26"/>
    </row>
    <row r="161" customFormat="false" ht="47.25" hidden="true" customHeight="false" outlineLevel="0" collapsed="false">
      <c r="A161" s="24" t="s">
        <v>457</v>
      </c>
      <c r="B161" s="14" t="s">
        <v>458</v>
      </c>
      <c r="C161" s="15"/>
      <c r="D161" s="25"/>
      <c r="E161" s="17"/>
      <c r="F161" s="15"/>
      <c r="G161" s="17"/>
      <c r="H161" s="26"/>
      <c r="I161" s="26"/>
    </row>
    <row r="162" customFormat="false" ht="47.25" hidden="true" customHeight="false" outlineLevel="0" collapsed="false">
      <c r="A162" s="24" t="s">
        <v>459</v>
      </c>
      <c r="B162" s="14" t="s">
        <v>460</v>
      </c>
      <c r="C162" s="15"/>
      <c r="D162" s="25"/>
      <c r="E162" s="17"/>
      <c r="F162" s="15"/>
      <c r="G162" s="17"/>
      <c r="H162" s="26"/>
      <c r="I162" s="26"/>
    </row>
    <row r="163" customFormat="false" ht="47.25" hidden="true" customHeight="false" outlineLevel="0" collapsed="false">
      <c r="A163" s="24" t="s">
        <v>461</v>
      </c>
      <c r="B163" s="14" t="s">
        <v>462</v>
      </c>
      <c r="C163" s="15"/>
      <c r="D163" s="25"/>
      <c r="E163" s="17"/>
      <c r="F163" s="15"/>
      <c r="G163" s="17"/>
      <c r="H163" s="26"/>
      <c r="I163" s="26"/>
    </row>
    <row r="164" customFormat="false" ht="47.25" hidden="true" customHeight="false" outlineLevel="0" collapsed="false">
      <c r="A164" s="24" t="s">
        <v>463</v>
      </c>
      <c r="B164" s="14" t="s">
        <v>464</v>
      </c>
      <c r="C164" s="15"/>
      <c r="D164" s="25"/>
      <c r="E164" s="17"/>
      <c r="F164" s="15"/>
      <c r="G164" s="17"/>
      <c r="H164" s="26"/>
      <c r="I164" s="26"/>
    </row>
    <row r="165" customFormat="false" ht="47.25" hidden="true" customHeight="false" outlineLevel="0" collapsed="false">
      <c r="A165" s="24" t="s">
        <v>465</v>
      </c>
      <c r="B165" s="14" t="s">
        <v>466</v>
      </c>
      <c r="C165" s="15"/>
      <c r="D165" s="25"/>
      <c r="E165" s="17"/>
      <c r="F165" s="15"/>
      <c r="G165" s="17"/>
      <c r="H165" s="26"/>
      <c r="I165" s="26"/>
    </row>
    <row r="166" customFormat="false" ht="30" hidden="true" customHeight="false" outlineLevel="0" collapsed="false">
      <c r="A166" s="24" t="s">
        <v>467</v>
      </c>
      <c r="B166" s="15" t="s">
        <v>468</v>
      </c>
      <c r="C166" s="15"/>
      <c r="D166" s="25"/>
      <c r="E166" s="17"/>
      <c r="F166" s="15"/>
      <c r="G166" s="17"/>
      <c r="H166" s="26"/>
      <c r="I166" s="26"/>
    </row>
    <row r="167" customFormat="false" ht="30" hidden="true" customHeight="false" outlineLevel="0" collapsed="false">
      <c r="A167" s="24" t="s">
        <v>469</v>
      </c>
      <c r="B167" s="15" t="s">
        <v>470</v>
      </c>
      <c r="C167" s="15"/>
      <c r="D167" s="25"/>
      <c r="E167" s="17"/>
      <c r="F167" s="15"/>
      <c r="G167" s="17"/>
      <c r="H167" s="26"/>
      <c r="I167" s="26"/>
    </row>
    <row r="168" customFormat="false" ht="18.75" hidden="false" customHeight="false" outlineLevel="0" collapsed="false">
      <c r="A168" s="11"/>
      <c r="B168" s="12" t="s">
        <v>471</v>
      </c>
      <c r="C168" s="12"/>
      <c r="D168" s="12"/>
      <c r="E168" s="12"/>
      <c r="F168" s="12"/>
      <c r="G168" s="12"/>
      <c r="H168" s="5" t="n">
        <f aca="false">H169+H175+H192+H201+H214+H221+H257+H265</f>
        <v>70</v>
      </c>
      <c r="I168" s="5" t="n">
        <f aca="false">I169+I175+I192+I201+I214+I221+I257+I265</f>
        <v>140</v>
      </c>
    </row>
    <row r="169" customFormat="false" ht="15.75" hidden="false" customHeight="false" outlineLevel="0" collapsed="false">
      <c r="A169" s="11" t="s">
        <v>472</v>
      </c>
      <c r="B169" s="13" t="s">
        <v>473</v>
      </c>
      <c r="C169" s="13"/>
      <c r="D169" s="13"/>
      <c r="E169" s="13"/>
      <c r="F169" s="13"/>
      <c r="G169" s="13"/>
      <c r="H169" s="5" t="n">
        <f aca="false">SUM(D170:D174)</f>
        <v>4</v>
      </c>
      <c r="I169" s="5" t="n">
        <f aca="false">COUNT(D170:D174)*2</f>
        <v>8</v>
      </c>
    </row>
    <row r="170" customFormat="false" ht="60" hidden="false" customHeight="false" outlineLevel="0" collapsed="false">
      <c r="A170" s="11" t="s">
        <v>474</v>
      </c>
      <c r="B170" s="14" t="s">
        <v>475</v>
      </c>
      <c r="C170" s="44" t="s">
        <v>476</v>
      </c>
      <c r="D170" s="150" t="n">
        <v>1</v>
      </c>
      <c r="E170" s="45" t="s">
        <v>161</v>
      </c>
      <c r="F170" s="23"/>
      <c r="G170" s="17"/>
      <c r="H170" s="5"/>
      <c r="I170" s="5"/>
    </row>
    <row r="171" customFormat="false" ht="45" hidden="false" customHeight="false" outlineLevel="0" collapsed="false">
      <c r="A171" s="11"/>
      <c r="B171" s="14"/>
      <c r="C171" s="44" t="s">
        <v>1464</v>
      </c>
      <c r="D171" s="151" t="n">
        <v>1</v>
      </c>
      <c r="E171" s="45" t="s">
        <v>161</v>
      </c>
      <c r="F171" s="44" t="s">
        <v>1465</v>
      </c>
      <c r="G171" s="17"/>
      <c r="H171" s="5"/>
      <c r="I171" s="5"/>
    </row>
    <row r="172" customFormat="false" ht="31.5" hidden="true" customHeight="false" outlineLevel="0" collapsed="false">
      <c r="A172" s="24" t="s">
        <v>479</v>
      </c>
      <c r="B172" s="14" t="s">
        <v>480</v>
      </c>
      <c r="C172" s="15"/>
      <c r="D172" s="25"/>
      <c r="E172" s="17"/>
      <c r="F172" s="15"/>
      <c r="G172" s="17"/>
      <c r="H172" s="26"/>
      <c r="I172" s="26"/>
    </row>
    <row r="173" customFormat="false" ht="31.5" hidden="false" customHeight="false" outlineLevel="0" collapsed="false">
      <c r="A173" s="11" t="s">
        <v>486</v>
      </c>
      <c r="B173" s="14" t="s">
        <v>487</v>
      </c>
      <c r="C173" s="15" t="s">
        <v>1466</v>
      </c>
      <c r="D173" s="148" t="n">
        <v>1</v>
      </c>
      <c r="E173" s="45" t="s">
        <v>15</v>
      </c>
      <c r="F173" s="15"/>
      <c r="G173" s="17"/>
      <c r="H173" s="5"/>
      <c r="I173" s="5"/>
    </row>
    <row r="174" customFormat="false" ht="30" hidden="false" customHeight="false" outlineLevel="0" collapsed="false">
      <c r="A174" s="11"/>
      <c r="B174" s="14"/>
      <c r="C174" s="44" t="s">
        <v>1467</v>
      </c>
      <c r="D174" s="148" t="n">
        <v>1</v>
      </c>
      <c r="E174" s="45" t="s">
        <v>161</v>
      </c>
      <c r="F174" s="15"/>
      <c r="G174" s="17"/>
      <c r="H174" s="5"/>
      <c r="I174" s="5"/>
    </row>
    <row r="175" customFormat="false" ht="15.75" hidden="false" customHeight="false" outlineLevel="0" collapsed="false">
      <c r="A175" s="11" t="s">
        <v>488</v>
      </c>
      <c r="B175" s="13" t="s">
        <v>489</v>
      </c>
      <c r="C175" s="13"/>
      <c r="D175" s="13"/>
      <c r="E175" s="13"/>
      <c r="F175" s="13"/>
      <c r="G175" s="13"/>
      <c r="H175" s="5" t="n">
        <f aca="false">SUM(D176:D190)</f>
        <v>15</v>
      </c>
      <c r="I175" s="5" t="n">
        <f aca="false">COUNT(D176:D190)*2</f>
        <v>30</v>
      </c>
    </row>
    <row r="176" customFormat="false" ht="75" hidden="false" customHeight="false" outlineLevel="0" collapsed="false">
      <c r="A176" s="11" t="s">
        <v>490</v>
      </c>
      <c r="B176" s="14" t="s">
        <v>491</v>
      </c>
      <c r="C176" s="15" t="s">
        <v>1468</v>
      </c>
      <c r="D176" s="148" t="n">
        <v>1</v>
      </c>
      <c r="E176" s="51" t="s">
        <v>15</v>
      </c>
      <c r="F176" s="38" t="s">
        <v>1469</v>
      </c>
      <c r="G176" s="17"/>
      <c r="H176" s="5"/>
      <c r="I176" s="5"/>
    </row>
    <row r="177" customFormat="false" ht="45" hidden="false" customHeight="false" outlineLevel="0" collapsed="false">
      <c r="A177" s="11"/>
      <c r="B177" s="14"/>
      <c r="C177" s="15" t="s">
        <v>1470</v>
      </c>
      <c r="D177" s="148" t="n">
        <v>1</v>
      </c>
      <c r="E177" s="51" t="s">
        <v>15</v>
      </c>
      <c r="F177" s="38"/>
      <c r="G177" s="17"/>
      <c r="H177" s="5"/>
      <c r="I177" s="5"/>
    </row>
    <row r="178" customFormat="false" ht="90" hidden="false" customHeight="false" outlineLevel="0" collapsed="false">
      <c r="A178" s="11"/>
      <c r="B178" s="14"/>
      <c r="C178" s="41" t="s">
        <v>493</v>
      </c>
      <c r="D178" s="152" t="n">
        <v>1</v>
      </c>
      <c r="E178" s="51" t="s">
        <v>15</v>
      </c>
      <c r="F178" s="130" t="s">
        <v>1471</v>
      </c>
      <c r="G178" s="17"/>
      <c r="H178" s="5"/>
      <c r="I178" s="5"/>
    </row>
    <row r="179" customFormat="false" ht="105" hidden="false" customHeight="false" outlineLevel="0" collapsed="false">
      <c r="A179" s="11"/>
      <c r="B179" s="14"/>
      <c r="C179" s="41" t="s">
        <v>1472</v>
      </c>
      <c r="D179" s="152" t="n">
        <v>1</v>
      </c>
      <c r="E179" s="51" t="s">
        <v>15</v>
      </c>
      <c r="F179" s="130" t="s">
        <v>1473</v>
      </c>
      <c r="G179" s="17"/>
      <c r="I179" s="5"/>
    </row>
    <row r="180" customFormat="false" ht="75" hidden="false" customHeight="false" outlineLevel="0" collapsed="false">
      <c r="A180" s="11"/>
      <c r="B180" s="14"/>
      <c r="C180" s="41" t="s">
        <v>1474</v>
      </c>
      <c r="D180" s="152" t="n">
        <v>1</v>
      </c>
      <c r="E180" s="51" t="s">
        <v>15</v>
      </c>
      <c r="F180" s="49"/>
      <c r="G180" s="17"/>
      <c r="H180" s="5"/>
      <c r="I180" s="5"/>
    </row>
    <row r="181" customFormat="false" ht="60" hidden="false" customHeight="false" outlineLevel="0" collapsed="false">
      <c r="A181" s="11"/>
      <c r="B181" s="14"/>
      <c r="C181" s="21" t="s">
        <v>1475</v>
      </c>
      <c r="D181" s="148" t="n">
        <v>1</v>
      </c>
      <c r="E181" s="51" t="s">
        <v>15</v>
      </c>
      <c r="F181" s="38"/>
      <c r="G181" s="17"/>
      <c r="H181" s="5"/>
      <c r="I181" s="5"/>
    </row>
    <row r="182" customFormat="false" ht="45" hidden="false" customHeight="false" outlineLevel="0" collapsed="false">
      <c r="A182" s="11"/>
      <c r="B182" s="14"/>
      <c r="C182" s="21" t="s">
        <v>1476</v>
      </c>
      <c r="D182" s="148" t="n">
        <v>1</v>
      </c>
      <c r="E182" s="51" t="s">
        <v>15</v>
      </c>
      <c r="F182" s="38"/>
      <c r="G182" s="17"/>
      <c r="H182" s="5"/>
      <c r="I182" s="5"/>
    </row>
    <row r="183" customFormat="false" ht="30" hidden="false" customHeight="false" outlineLevel="0" collapsed="false">
      <c r="A183" s="11"/>
      <c r="B183" s="14"/>
      <c r="C183" s="15" t="s">
        <v>1477</v>
      </c>
      <c r="D183" s="148" t="n">
        <v>1</v>
      </c>
      <c r="E183" s="51" t="s">
        <v>15</v>
      </c>
      <c r="F183" s="38"/>
      <c r="G183" s="17"/>
      <c r="H183" s="5"/>
      <c r="I183" s="5"/>
    </row>
    <row r="184" customFormat="false" ht="75" hidden="false" customHeight="false" outlineLevel="0" collapsed="false">
      <c r="A184" s="11"/>
      <c r="B184" s="14"/>
      <c r="C184" s="15" t="s">
        <v>1478</v>
      </c>
      <c r="D184" s="148" t="n">
        <v>1</v>
      </c>
      <c r="E184" s="51" t="s">
        <v>15</v>
      </c>
      <c r="F184" s="38"/>
      <c r="G184" s="17"/>
      <c r="H184" s="5"/>
      <c r="I184" s="5"/>
    </row>
    <row r="185" customFormat="false" ht="45" hidden="false" customHeight="false" outlineLevel="0" collapsed="false">
      <c r="A185" s="11" t="s">
        <v>495</v>
      </c>
      <c r="B185" s="15" t="s">
        <v>496</v>
      </c>
      <c r="C185" s="15" t="s">
        <v>1269</v>
      </c>
      <c r="D185" s="148" t="n">
        <v>1</v>
      </c>
      <c r="E185" s="51" t="s">
        <v>15</v>
      </c>
      <c r="F185" s="38"/>
      <c r="G185" s="17"/>
      <c r="H185" s="5"/>
      <c r="I185" s="5"/>
    </row>
    <row r="186" customFormat="false" ht="30" hidden="false" customHeight="false" outlineLevel="0" collapsed="false">
      <c r="A186" s="11"/>
      <c r="B186" s="15"/>
      <c r="C186" s="15" t="s">
        <v>1271</v>
      </c>
      <c r="D186" s="148" t="n">
        <v>1</v>
      </c>
      <c r="E186" s="51" t="s">
        <v>15</v>
      </c>
      <c r="F186" s="38"/>
      <c r="G186" s="17"/>
      <c r="H186" s="5"/>
      <c r="I186" s="5"/>
    </row>
    <row r="187" customFormat="false" ht="30" hidden="false" customHeight="false" outlineLevel="0" collapsed="false">
      <c r="A187" s="11"/>
      <c r="B187" s="15"/>
      <c r="C187" s="15" t="s">
        <v>1272</v>
      </c>
      <c r="D187" s="148" t="n">
        <v>1</v>
      </c>
      <c r="E187" s="51" t="s">
        <v>15</v>
      </c>
      <c r="F187" s="38"/>
      <c r="G187" s="17"/>
      <c r="H187" s="5"/>
      <c r="I187" s="5"/>
    </row>
    <row r="188" customFormat="false" ht="30" hidden="false" customHeight="false" outlineLevel="0" collapsed="false">
      <c r="A188" s="11"/>
      <c r="B188" s="15"/>
      <c r="C188" s="15" t="s">
        <v>1273</v>
      </c>
      <c r="D188" s="148" t="n">
        <v>1</v>
      </c>
      <c r="E188" s="51" t="s">
        <v>15</v>
      </c>
      <c r="F188" s="38"/>
      <c r="G188" s="17"/>
      <c r="H188" s="5"/>
      <c r="I188" s="5"/>
    </row>
    <row r="189" customFormat="false" ht="47.25" hidden="false" customHeight="false" outlineLevel="0" collapsed="false">
      <c r="A189" s="11"/>
      <c r="B189" s="15"/>
      <c r="C189" s="22" t="s">
        <v>1479</v>
      </c>
      <c r="D189" s="148" t="n">
        <v>1</v>
      </c>
      <c r="E189" s="51" t="s">
        <v>15</v>
      </c>
      <c r="F189" s="38" t="s">
        <v>1480</v>
      </c>
      <c r="G189" s="17"/>
      <c r="H189" s="5"/>
      <c r="I189" s="5"/>
    </row>
    <row r="190" customFormat="false" ht="31.5" hidden="false" customHeight="false" outlineLevel="0" collapsed="false">
      <c r="A190" s="11"/>
      <c r="B190" s="15"/>
      <c r="C190" s="22" t="s">
        <v>1274</v>
      </c>
      <c r="D190" s="148" t="n">
        <v>1</v>
      </c>
      <c r="E190" s="51" t="s">
        <v>15</v>
      </c>
      <c r="F190" s="38"/>
      <c r="G190" s="17"/>
      <c r="H190" s="5"/>
      <c r="I190" s="5"/>
    </row>
    <row r="191" customFormat="false" ht="31.5" hidden="true" customHeight="false" outlineLevel="0" collapsed="false">
      <c r="A191" s="40" t="s">
        <v>499</v>
      </c>
      <c r="B191" s="14" t="s">
        <v>1275</v>
      </c>
      <c r="C191" s="15"/>
      <c r="D191" s="25"/>
      <c r="E191" s="17"/>
      <c r="F191" s="15"/>
      <c r="G191" s="17"/>
      <c r="H191" s="26"/>
      <c r="I191" s="26"/>
    </row>
    <row r="192" customFormat="false" ht="15.75" hidden="false" customHeight="false" outlineLevel="0" collapsed="false">
      <c r="A192" s="11" t="s">
        <v>503</v>
      </c>
      <c r="B192" s="13" t="s">
        <v>504</v>
      </c>
      <c r="C192" s="13"/>
      <c r="D192" s="13"/>
      <c r="E192" s="13"/>
      <c r="F192" s="13"/>
      <c r="G192" s="13"/>
      <c r="H192" s="5" t="n">
        <f aca="false">SUM(D193:D200)</f>
        <v>8</v>
      </c>
      <c r="I192" s="5" t="n">
        <f aca="false">COUNT(D193:D200)*2</f>
        <v>16</v>
      </c>
    </row>
    <row r="193" customFormat="false" ht="45" hidden="false" customHeight="false" outlineLevel="0" collapsed="false">
      <c r="A193" s="11" t="s">
        <v>505</v>
      </c>
      <c r="B193" s="14" t="s">
        <v>506</v>
      </c>
      <c r="C193" s="44" t="s">
        <v>1276</v>
      </c>
      <c r="D193" s="151" t="n">
        <v>1</v>
      </c>
      <c r="E193" s="55" t="s">
        <v>15</v>
      </c>
      <c r="F193" s="21" t="s">
        <v>1277</v>
      </c>
      <c r="G193" s="17"/>
      <c r="H193" s="5"/>
      <c r="I193" s="5"/>
    </row>
    <row r="194" customFormat="false" ht="60" hidden="false" customHeight="false" outlineLevel="0" collapsed="false">
      <c r="A194" s="11" t="s">
        <v>507</v>
      </c>
      <c r="B194" s="15" t="s">
        <v>508</v>
      </c>
      <c r="C194" s="43" t="s">
        <v>1481</v>
      </c>
      <c r="D194" s="151" t="n">
        <v>1</v>
      </c>
      <c r="E194" s="55" t="s">
        <v>15</v>
      </c>
      <c r="F194" s="44" t="s">
        <v>1482</v>
      </c>
      <c r="G194" s="17"/>
      <c r="H194" s="5"/>
      <c r="I194" s="5"/>
    </row>
    <row r="195" customFormat="false" ht="47.25" hidden="false" customHeight="false" outlineLevel="0" collapsed="false">
      <c r="A195" s="11"/>
      <c r="B195" s="15"/>
      <c r="C195" s="43" t="s">
        <v>1483</v>
      </c>
      <c r="D195" s="151" t="n">
        <v>1</v>
      </c>
      <c r="E195" s="55" t="s">
        <v>15</v>
      </c>
      <c r="F195" s="44" t="s">
        <v>1484</v>
      </c>
      <c r="G195" s="17"/>
      <c r="H195" s="5"/>
      <c r="I195" s="5"/>
    </row>
    <row r="196" customFormat="false" ht="47.25" hidden="false" customHeight="false" outlineLevel="0" collapsed="false">
      <c r="A196" s="11" t="s">
        <v>509</v>
      </c>
      <c r="B196" s="14" t="s">
        <v>510</v>
      </c>
      <c r="C196" s="44" t="s">
        <v>1278</v>
      </c>
      <c r="D196" s="148" t="n">
        <v>1</v>
      </c>
      <c r="E196" s="55" t="s">
        <v>15</v>
      </c>
      <c r="F196" s="15"/>
      <c r="G196" s="17"/>
      <c r="H196" s="5"/>
      <c r="I196" s="5"/>
    </row>
    <row r="197" customFormat="false" ht="30" hidden="false" customHeight="false" outlineLevel="0" collapsed="false">
      <c r="A197" s="11"/>
      <c r="B197" s="14"/>
      <c r="C197" s="44" t="s">
        <v>1485</v>
      </c>
      <c r="D197" s="148" t="n">
        <v>1</v>
      </c>
      <c r="E197" s="55" t="s">
        <v>15</v>
      </c>
      <c r="F197" s="15"/>
      <c r="G197" s="17"/>
      <c r="H197" s="5"/>
      <c r="I197" s="5"/>
    </row>
    <row r="198" customFormat="false" ht="15.75" hidden="false" customHeight="false" outlineLevel="0" collapsed="false">
      <c r="A198" s="11"/>
      <c r="B198" s="14"/>
      <c r="C198" s="44" t="s">
        <v>1486</v>
      </c>
      <c r="D198" s="148" t="n">
        <v>1</v>
      </c>
      <c r="E198" s="55" t="s">
        <v>15</v>
      </c>
      <c r="F198" s="15"/>
      <c r="G198" s="17"/>
      <c r="H198" s="5"/>
      <c r="I198" s="5"/>
    </row>
    <row r="199" customFormat="false" ht="45" hidden="false" customHeight="false" outlineLevel="0" collapsed="false">
      <c r="A199" s="11" t="s">
        <v>511</v>
      </c>
      <c r="B199" s="14" t="s">
        <v>512</v>
      </c>
      <c r="C199" s="44" t="s">
        <v>1487</v>
      </c>
      <c r="D199" s="151" t="n">
        <v>1</v>
      </c>
      <c r="E199" s="55" t="s">
        <v>15</v>
      </c>
      <c r="F199" s="44" t="s">
        <v>1488</v>
      </c>
      <c r="G199" s="17"/>
      <c r="H199" s="5"/>
      <c r="I199" s="5"/>
    </row>
    <row r="200" customFormat="false" ht="45" hidden="false" customHeight="false" outlineLevel="0" collapsed="false">
      <c r="A200" s="11"/>
      <c r="B200" s="14"/>
      <c r="C200" s="153" t="s">
        <v>1280</v>
      </c>
      <c r="D200" s="151" t="n">
        <v>1</v>
      </c>
      <c r="E200" s="55" t="s">
        <v>15</v>
      </c>
      <c r="F200" s="44" t="s">
        <v>1489</v>
      </c>
      <c r="G200" s="17"/>
      <c r="H200" s="5"/>
      <c r="I200" s="5"/>
    </row>
    <row r="201" customFormat="false" ht="15.75" hidden="false" customHeight="false" outlineLevel="0" collapsed="false">
      <c r="A201" s="11" t="s">
        <v>513</v>
      </c>
      <c r="B201" s="13" t="s">
        <v>514</v>
      </c>
      <c r="C201" s="13"/>
      <c r="D201" s="13"/>
      <c r="E201" s="13"/>
      <c r="F201" s="13"/>
      <c r="G201" s="13"/>
      <c r="H201" s="5" t="n">
        <f aca="false">SUM(D202:D213)</f>
        <v>12</v>
      </c>
      <c r="I201" s="5" t="n">
        <f aca="false">COUNT(D202:D213)*2</f>
        <v>24</v>
      </c>
    </row>
    <row r="202" customFormat="false" ht="63" hidden="false" customHeight="false" outlineLevel="0" collapsed="false">
      <c r="A202" s="11" t="s">
        <v>515</v>
      </c>
      <c r="B202" s="14" t="s">
        <v>516</v>
      </c>
      <c r="C202" s="43" t="s">
        <v>1283</v>
      </c>
      <c r="D202" s="151" t="n">
        <v>1</v>
      </c>
      <c r="E202" s="45" t="s">
        <v>15</v>
      </c>
      <c r="F202" s="21"/>
      <c r="G202" s="17"/>
      <c r="H202" s="5"/>
      <c r="I202" s="5"/>
    </row>
    <row r="203" customFormat="false" ht="45" hidden="false" customHeight="false" outlineLevel="0" collapsed="false">
      <c r="A203" s="11"/>
      <c r="B203" s="14"/>
      <c r="C203" s="44" t="s">
        <v>518</v>
      </c>
      <c r="D203" s="151" t="n">
        <v>1</v>
      </c>
      <c r="E203" s="45" t="s">
        <v>15</v>
      </c>
      <c r="F203" s="44"/>
      <c r="G203" s="17"/>
      <c r="H203" s="5"/>
      <c r="I203" s="5"/>
    </row>
    <row r="204" customFormat="false" ht="47.25" hidden="false" customHeight="false" outlineLevel="0" collapsed="false">
      <c r="A204" s="11" t="s">
        <v>519</v>
      </c>
      <c r="B204" s="14" t="s">
        <v>520</v>
      </c>
      <c r="C204" s="53" t="s">
        <v>521</v>
      </c>
      <c r="D204" s="151" t="n">
        <v>1</v>
      </c>
      <c r="E204" s="45" t="s">
        <v>15</v>
      </c>
      <c r="F204" s="44"/>
      <c r="G204" s="17"/>
      <c r="H204" s="5"/>
      <c r="I204" s="5"/>
    </row>
    <row r="205" customFormat="false" ht="60" hidden="false" customHeight="false" outlineLevel="0" collapsed="false">
      <c r="A205" s="11"/>
      <c r="B205" s="14"/>
      <c r="C205" s="44" t="s">
        <v>1284</v>
      </c>
      <c r="D205" s="151" t="n">
        <v>1</v>
      </c>
      <c r="E205" s="45" t="s">
        <v>749</v>
      </c>
      <c r="F205" s="44" t="s">
        <v>1490</v>
      </c>
      <c r="G205" s="17"/>
      <c r="H205" s="5"/>
      <c r="I205" s="5"/>
    </row>
    <row r="206" customFormat="false" ht="45" hidden="false" customHeight="false" outlineLevel="0" collapsed="false">
      <c r="A206" s="11"/>
      <c r="B206" s="14"/>
      <c r="C206" s="44" t="s">
        <v>525</v>
      </c>
      <c r="D206" s="151" t="n">
        <v>1</v>
      </c>
      <c r="E206" s="45" t="s">
        <v>749</v>
      </c>
      <c r="F206" s="38" t="s">
        <v>526</v>
      </c>
      <c r="G206" s="17"/>
      <c r="H206" s="5"/>
      <c r="I206" s="5"/>
    </row>
    <row r="207" customFormat="false" ht="30" hidden="false" customHeight="false" outlineLevel="0" collapsed="false">
      <c r="A207" s="11"/>
      <c r="B207" s="14"/>
      <c r="C207" s="44" t="s">
        <v>527</v>
      </c>
      <c r="D207" s="151" t="n">
        <v>1</v>
      </c>
      <c r="E207" s="45" t="s">
        <v>161</v>
      </c>
      <c r="F207" s="44"/>
      <c r="G207" s="17"/>
      <c r="H207" s="5"/>
      <c r="I207" s="5"/>
    </row>
    <row r="208" customFormat="false" ht="78.75" hidden="false" customHeight="false" outlineLevel="0" collapsed="false">
      <c r="A208" s="11" t="s">
        <v>528</v>
      </c>
      <c r="B208" s="14" t="s">
        <v>529</v>
      </c>
      <c r="C208" s="14" t="s">
        <v>1491</v>
      </c>
      <c r="D208" s="148" t="n">
        <v>1</v>
      </c>
      <c r="E208" s="17" t="s">
        <v>15</v>
      </c>
      <c r="F208" s="15"/>
      <c r="G208" s="17"/>
      <c r="H208" s="5"/>
      <c r="I208" s="5"/>
    </row>
    <row r="209" customFormat="false" ht="45" hidden="false" customHeight="false" outlineLevel="0" collapsed="false">
      <c r="A209" s="11" t="s">
        <v>530</v>
      </c>
      <c r="B209" s="14" t="s">
        <v>531</v>
      </c>
      <c r="C209" s="44" t="s">
        <v>1492</v>
      </c>
      <c r="D209" s="148" t="n">
        <v>1</v>
      </c>
      <c r="E209" s="17" t="s">
        <v>158</v>
      </c>
      <c r="F209" s="15"/>
      <c r="G209" s="17"/>
      <c r="H209" s="5"/>
      <c r="I209" s="5"/>
    </row>
    <row r="210" customFormat="false" ht="45" hidden="false" customHeight="false" outlineLevel="0" collapsed="false">
      <c r="A210" s="11" t="s">
        <v>533</v>
      </c>
      <c r="B210" s="15" t="s">
        <v>534</v>
      </c>
      <c r="C210" s="15" t="s">
        <v>1493</v>
      </c>
      <c r="D210" s="148" t="n">
        <v>1</v>
      </c>
      <c r="E210" s="17" t="s">
        <v>161</v>
      </c>
      <c r="F210" s="15"/>
      <c r="G210" s="17"/>
      <c r="H210" s="5"/>
      <c r="I210" s="5"/>
    </row>
    <row r="211" customFormat="false" ht="30" hidden="false" customHeight="false" outlineLevel="0" collapsed="false">
      <c r="A211" s="11" t="s">
        <v>536</v>
      </c>
      <c r="B211" s="15" t="s">
        <v>537</v>
      </c>
      <c r="C211" s="15" t="s">
        <v>1494</v>
      </c>
      <c r="D211" s="148" t="n">
        <v>1</v>
      </c>
      <c r="E211" s="17" t="s">
        <v>15</v>
      </c>
      <c r="F211" s="15"/>
      <c r="G211" s="17"/>
      <c r="H211" s="5"/>
      <c r="I211" s="5"/>
    </row>
    <row r="212" customFormat="false" ht="45" hidden="false" customHeight="false" outlineLevel="0" collapsed="false">
      <c r="A212" s="11" t="s">
        <v>540</v>
      </c>
      <c r="B212" s="15" t="s">
        <v>541</v>
      </c>
      <c r="C212" s="38" t="s">
        <v>542</v>
      </c>
      <c r="D212" s="148" t="n">
        <v>1</v>
      </c>
      <c r="E212" s="17" t="s">
        <v>302</v>
      </c>
      <c r="F212" s="15"/>
      <c r="G212" s="17"/>
      <c r="H212" s="5"/>
      <c r="I212" s="5"/>
    </row>
    <row r="213" customFormat="false" ht="30" hidden="false" customHeight="false" outlineLevel="0" collapsed="false">
      <c r="A213" s="11"/>
      <c r="B213" s="15"/>
      <c r="C213" s="44" t="s">
        <v>1495</v>
      </c>
      <c r="D213" s="148" t="n">
        <v>1</v>
      </c>
      <c r="E213" s="17" t="s">
        <v>15</v>
      </c>
      <c r="F213" s="15"/>
      <c r="G213" s="17"/>
      <c r="H213" s="5"/>
      <c r="I213" s="5"/>
    </row>
    <row r="214" customFormat="false" ht="15.75" hidden="false" customHeight="false" outlineLevel="0" collapsed="false">
      <c r="A214" s="11" t="s">
        <v>545</v>
      </c>
      <c r="B214" s="13" t="s">
        <v>546</v>
      </c>
      <c r="C214" s="13"/>
      <c r="D214" s="13"/>
      <c r="E214" s="13"/>
      <c r="F214" s="13"/>
      <c r="G214" s="13"/>
      <c r="H214" s="5" t="n">
        <f aca="false">SUM(D215:D219)</f>
        <v>5</v>
      </c>
      <c r="I214" s="5" t="n">
        <f aca="false">COUNT(D215:D219)*2</f>
        <v>10</v>
      </c>
    </row>
    <row r="215" customFormat="false" ht="47.25" hidden="false" customHeight="false" outlineLevel="0" collapsed="false">
      <c r="A215" s="11" t="s">
        <v>547</v>
      </c>
      <c r="B215" s="14" t="s">
        <v>548</v>
      </c>
      <c r="C215" s="15" t="s">
        <v>1496</v>
      </c>
      <c r="D215" s="148" t="n">
        <v>1</v>
      </c>
      <c r="E215" s="51" t="s">
        <v>161</v>
      </c>
      <c r="F215" s="38"/>
      <c r="G215" s="17"/>
      <c r="H215" s="5"/>
      <c r="I215" s="5"/>
    </row>
    <row r="216" customFormat="false" ht="31.5" hidden="false" customHeight="false" outlineLevel="0" collapsed="false">
      <c r="A216" s="11" t="s">
        <v>550</v>
      </c>
      <c r="B216" s="14" t="s">
        <v>551</v>
      </c>
      <c r="C216" s="44" t="s">
        <v>1497</v>
      </c>
      <c r="D216" s="151" t="n">
        <v>1</v>
      </c>
      <c r="E216" s="51" t="s">
        <v>161</v>
      </c>
      <c r="F216" s="44" t="s">
        <v>1498</v>
      </c>
      <c r="G216" s="17"/>
      <c r="H216" s="5"/>
      <c r="I216" s="5"/>
    </row>
    <row r="217" customFormat="false" ht="31.5" hidden="false" customHeight="false" outlineLevel="0" collapsed="false">
      <c r="A217" s="11" t="s">
        <v>553</v>
      </c>
      <c r="B217" s="30" t="s">
        <v>554</v>
      </c>
      <c r="C217" s="44" t="s">
        <v>1499</v>
      </c>
      <c r="D217" s="151" t="n">
        <v>1</v>
      </c>
      <c r="E217" s="51" t="s">
        <v>161</v>
      </c>
      <c r="F217" s="44" t="s">
        <v>1500</v>
      </c>
      <c r="G217" s="17"/>
      <c r="H217" s="5"/>
      <c r="I217" s="5"/>
    </row>
    <row r="218" customFormat="false" ht="60" hidden="false" customHeight="false" outlineLevel="0" collapsed="false">
      <c r="A218" s="11" t="s">
        <v>556</v>
      </c>
      <c r="B218" s="14" t="s">
        <v>557</v>
      </c>
      <c r="C218" s="15" t="s">
        <v>1501</v>
      </c>
      <c r="D218" s="148" t="n">
        <v>1</v>
      </c>
      <c r="E218" s="17" t="s">
        <v>266</v>
      </c>
      <c r="F218" s="15" t="s">
        <v>1502</v>
      </c>
      <c r="G218" s="17"/>
      <c r="H218" s="5"/>
      <c r="I218" s="5"/>
    </row>
    <row r="219" customFormat="false" ht="135" hidden="false" customHeight="false" outlineLevel="0" collapsed="false">
      <c r="A219" s="11" t="s">
        <v>559</v>
      </c>
      <c r="B219" s="14" t="s">
        <v>560</v>
      </c>
      <c r="C219" s="15" t="s">
        <v>1299</v>
      </c>
      <c r="D219" s="148" t="n">
        <v>1</v>
      </c>
      <c r="E219" s="17" t="s">
        <v>161</v>
      </c>
      <c r="F219" s="15" t="s">
        <v>1503</v>
      </c>
      <c r="G219" s="17"/>
      <c r="H219" s="5"/>
      <c r="I219" s="5"/>
    </row>
    <row r="220" customFormat="false" ht="47.25" hidden="true" customHeight="false" outlineLevel="0" collapsed="false">
      <c r="A220" s="40" t="s">
        <v>563</v>
      </c>
      <c r="B220" s="14" t="s">
        <v>564</v>
      </c>
      <c r="C220" s="154"/>
      <c r="D220" s="25"/>
      <c r="E220" s="17"/>
      <c r="F220" s="15"/>
      <c r="G220" s="17"/>
      <c r="H220" s="26"/>
      <c r="I220" s="26"/>
    </row>
    <row r="221" customFormat="false" ht="15.75" hidden="false" customHeight="false" outlineLevel="0" collapsed="false">
      <c r="A221" s="11" t="s">
        <v>565</v>
      </c>
      <c r="B221" s="13" t="s">
        <v>566</v>
      </c>
      <c r="C221" s="13"/>
      <c r="D221" s="13"/>
      <c r="E221" s="13"/>
      <c r="F221" s="13"/>
      <c r="G221" s="13"/>
      <c r="H221" s="5" t="n">
        <f aca="false">SUM(D222:D232)</f>
        <v>11</v>
      </c>
      <c r="I221" s="5" t="n">
        <f aca="false">COUNT(D222:D232)*2</f>
        <v>22</v>
      </c>
    </row>
    <row r="222" customFormat="false" ht="31.5" hidden="false" customHeight="false" outlineLevel="0" collapsed="false">
      <c r="A222" s="11" t="s">
        <v>567</v>
      </c>
      <c r="B222" s="14" t="s">
        <v>568</v>
      </c>
      <c r="C222" s="44" t="s">
        <v>1504</v>
      </c>
      <c r="D222" s="25" t="n">
        <v>1</v>
      </c>
      <c r="E222" s="17" t="s">
        <v>15</v>
      </c>
      <c r="F222" s="15"/>
      <c r="G222" s="17"/>
      <c r="H222" s="5"/>
      <c r="I222" s="5"/>
    </row>
    <row r="223" customFormat="false" ht="30" hidden="false" customHeight="false" outlineLevel="0" collapsed="false">
      <c r="A223" s="11"/>
      <c r="B223" s="14"/>
      <c r="C223" s="32" t="s">
        <v>1505</v>
      </c>
      <c r="D223" s="25" t="n">
        <v>1</v>
      </c>
      <c r="E223" s="17" t="s">
        <v>15</v>
      </c>
      <c r="F223" s="15"/>
      <c r="G223" s="17"/>
      <c r="H223" s="5"/>
      <c r="I223" s="5"/>
    </row>
    <row r="224" customFormat="false" ht="30" hidden="false" customHeight="false" outlineLevel="0" collapsed="false">
      <c r="A224" s="11"/>
      <c r="B224" s="14"/>
      <c r="C224" s="32" t="s">
        <v>1506</v>
      </c>
      <c r="D224" s="25" t="n">
        <v>1</v>
      </c>
      <c r="E224" s="17" t="s">
        <v>196</v>
      </c>
      <c r="F224" s="15"/>
      <c r="G224" s="17"/>
      <c r="H224" s="5"/>
      <c r="I224" s="5"/>
    </row>
    <row r="225" customFormat="false" ht="47.25" hidden="false" customHeight="false" outlineLevel="0" collapsed="false">
      <c r="A225" s="11" t="s">
        <v>569</v>
      </c>
      <c r="B225" s="14" t="s">
        <v>570</v>
      </c>
      <c r="C225" s="44" t="s">
        <v>1507</v>
      </c>
      <c r="D225" s="25" t="n">
        <v>1</v>
      </c>
      <c r="E225" s="17" t="s">
        <v>161</v>
      </c>
      <c r="F225" s="15"/>
      <c r="G225" s="17"/>
      <c r="H225" s="5"/>
      <c r="I225" s="5"/>
    </row>
    <row r="226" customFormat="false" ht="60" hidden="false" customHeight="false" outlineLevel="0" collapsed="false">
      <c r="A226" s="11"/>
      <c r="B226" s="14"/>
      <c r="C226" s="15" t="s">
        <v>1508</v>
      </c>
      <c r="D226" s="25" t="n">
        <v>1</v>
      </c>
      <c r="E226" s="17" t="s">
        <v>161</v>
      </c>
      <c r="F226" s="15"/>
      <c r="G226" s="17"/>
      <c r="H226" s="5"/>
      <c r="I226" s="5"/>
    </row>
    <row r="227" customFormat="false" ht="180" hidden="false" customHeight="false" outlineLevel="0" collapsed="false">
      <c r="A227" s="11"/>
      <c r="B227" s="14"/>
      <c r="C227" s="15" t="s">
        <v>1509</v>
      </c>
      <c r="D227" s="25" t="n">
        <v>1</v>
      </c>
      <c r="E227" s="17" t="s">
        <v>163</v>
      </c>
      <c r="F227" s="15" t="s">
        <v>1510</v>
      </c>
      <c r="G227" s="17"/>
      <c r="H227" s="5"/>
      <c r="I227" s="5"/>
    </row>
    <row r="228" customFormat="false" ht="45" hidden="false" customHeight="false" outlineLevel="0" collapsed="false">
      <c r="A228" s="11"/>
      <c r="B228" s="14"/>
      <c r="C228" s="44" t="s">
        <v>1511</v>
      </c>
      <c r="D228" s="25" t="n">
        <v>1</v>
      </c>
      <c r="E228" s="17" t="s">
        <v>15</v>
      </c>
      <c r="F228" s="15"/>
      <c r="G228" s="17"/>
      <c r="H228" s="5"/>
      <c r="I228" s="5"/>
    </row>
    <row r="229" customFormat="false" ht="31.5" hidden="false" customHeight="false" outlineLevel="0" collapsed="false">
      <c r="A229" s="11" t="s">
        <v>571</v>
      </c>
      <c r="B229" s="14" t="s">
        <v>572</v>
      </c>
      <c r="C229" s="49" t="s">
        <v>1512</v>
      </c>
      <c r="D229" s="25" t="n">
        <v>1</v>
      </c>
      <c r="E229" s="17" t="s">
        <v>163</v>
      </c>
      <c r="F229" s="15"/>
      <c r="G229" s="17"/>
      <c r="H229" s="5"/>
      <c r="I229" s="5"/>
    </row>
    <row r="230" customFormat="false" ht="60" hidden="false" customHeight="false" outlineLevel="0" collapsed="false">
      <c r="A230" s="11"/>
      <c r="B230" s="14"/>
      <c r="C230" s="15" t="s">
        <v>1513</v>
      </c>
      <c r="D230" s="25" t="n">
        <v>1</v>
      </c>
      <c r="E230" s="17" t="s">
        <v>158</v>
      </c>
      <c r="F230" s="15"/>
      <c r="G230" s="17"/>
      <c r="H230" s="5"/>
      <c r="I230" s="5"/>
    </row>
    <row r="231" customFormat="false" ht="45" hidden="false" customHeight="false" outlineLevel="0" collapsed="false">
      <c r="A231" s="11"/>
      <c r="B231" s="14"/>
      <c r="C231" s="15" t="s">
        <v>1514</v>
      </c>
      <c r="D231" s="25" t="n">
        <v>1</v>
      </c>
      <c r="E231" s="17" t="s">
        <v>163</v>
      </c>
      <c r="F231" s="15"/>
      <c r="G231" s="17"/>
      <c r="H231" s="5"/>
      <c r="I231" s="5"/>
    </row>
    <row r="232" customFormat="false" ht="47.25" hidden="false" customHeight="false" outlineLevel="0" collapsed="false">
      <c r="A232" s="11" t="s">
        <v>573</v>
      </c>
      <c r="B232" s="14" t="s">
        <v>574</v>
      </c>
      <c r="C232" s="15" t="s">
        <v>1515</v>
      </c>
      <c r="D232" s="25" t="n">
        <v>1</v>
      </c>
      <c r="E232" s="17" t="s">
        <v>15</v>
      </c>
      <c r="F232" s="15"/>
      <c r="G232" s="17"/>
      <c r="H232" s="5"/>
      <c r="I232" s="5"/>
    </row>
    <row r="233" customFormat="false" ht="15.75" hidden="true" customHeight="false" outlineLevel="0" collapsed="false">
      <c r="A233" s="24" t="s">
        <v>575</v>
      </c>
      <c r="B233" s="13" t="s">
        <v>576</v>
      </c>
      <c r="C233" s="13"/>
      <c r="D233" s="13"/>
      <c r="E233" s="13"/>
      <c r="F233" s="13"/>
      <c r="G233" s="13"/>
      <c r="H233" s="26"/>
      <c r="I233" s="26"/>
    </row>
    <row r="234" customFormat="false" ht="31.5" hidden="true" customHeight="false" outlineLevel="0" collapsed="false">
      <c r="A234" s="24" t="s">
        <v>577</v>
      </c>
      <c r="B234" s="14" t="s">
        <v>578</v>
      </c>
      <c r="C234" s="15"/>
      <c r="D234" s="25"/>
      <c r="E234" s="17"/>
      <c r="F234" s="15"/>
      <c r="G234" s="17"/>
      <c r="H234" s="26"/>
      <c r="I234" s="26"/>
    </row>
    <row r="235" customFormat="false" ht="31.5" hidden="true" customHeight="false" outlineLevel="0" collapsed="false">
      <c r="A235" s="24" t="s">
        <v>581</v>
      </c>
      <c r="B235" s="14" t="s">
        <v>582</v>
      </c>
      <c r="C235" s="15"/>
      <c r="D235" s="25"/>
      <c r="E235" s="17"/>
      <c r="F235" s="15"/>
      <c r="G235" s="17"/>
      <c r="H235" s="26"/>
      <c r="I235" s="26"/>
    </row>
    <row r="236" customFormat="false" ht="31.5" hidden="true" customHeight="false" outlineLevel="0" collapsed="false">
      <c r="A236" s="24" t="s">
        <v>587</v>
      </c>
      <c r="B236" s="14" t="s">
        <v>588</v>
      </c>
      <c r="C236" s="15"/>
      <c r="D236" s="25"/>
      <c r="E236" s="17"/>
      <c r="F236" s="15"/>
      <c r="G236" s="17"/>
      <c r="H236" s="26"/>
      <c r="I236" s="26"/>
    </row>
    <row r="237" customFormat="false" ht="47.25" hidden="true" customHeight="false" outlineLevel="0" collapsed="false">
      <c r="A237" s="24" t="s">
        <v>589</v>
      </c>
      <c r="B237" s="30" t="s">
        <v>590</v>
      </c>
      <c r="C237" s="15"/>
      <c r="D237" s="25"/>
      <c r="E237" s="17"/>
      <c r="F237" s="15"/>
      <c r="G237" s="17"/>
      <c r="H237" s="26"/>
      <c r="I237" s="26"/>
    </row>
    <row r="238" customFormat="false" ht="31.5" hidden="true" customHeight="false" outlineLevel="0" collapsed="false">
      <c r="A238" s="24" t="s">
        <v>603</v>
      </c>
      <c r="B238" s="14" t="s">
        <v>604</v>
      </c>
      <c r="C238" s="15"/>
      <c r="D238" s="25"/>
      <c r="E238" s="17"/>
      <c r="F238" s="15"/>
      <c r="G238" s="17"/>
      <c r="H238" s="26"/>
      <c r="I238" s="26"/>
    </row>
    <row r="239" customFormat="false" ht="15.75" hidden="true" customHeight="false" outlineLevel="0" collapsed="false">
      <c r="A239" s="24" t="s">
        <v>612</v>
      </c>
      <c r="B239" s="13" t="s">
        <v>1303</v>
      </c>
      <c r="C239" s="13"/>
      <c r="D239" s="13"/>
      <c r="E239" s="13"/>
      <c r="F239" s="13"/>
      <c r="G239" s="13"/>
      <c r="H239" s="26"/>
      <c r="I239" s="26"/>
    </row>
    <row r="240" customFormat="false" ht="31.5" hidden="true" customHeight="false" outlineLevel="0" collapsed="false">
      <c r="A240" s="24" t="s">
        <v>614</v>
      </c>
      <c r="B240" s="14" t="s">
        <v>615</v>
      </c>
      <c r="C240" s="15"/>
      <c r="D240" s="25"/>
      <c r="E240" s="17"/>
      <c r="F240" s="15"/>
      <c r="G240" s="17"/>
      <c r="H240" s="26"/>
      <c r="I240" s="26"/>
    </row>
    <row r="241" customFormat="false" ht="31.5" hidden="true" customHeight="false" outlineLevel="0" collapsed="false">
      <c r="A241" s="24" t="s">
        <v>616</v>
      </c>
      <c r="B241" s="14" t="s">
        <v>617</v>
      </c>
      <c r="C241" s="15"/>
      <c r="D241" s="25"/>
      <c r="E241" s="17"/>
      <c r="F241" s="15"/>
      <c r="G241" s="17"/>
      <c r="H241" s="26"/>
      <c r="I241" s="26"/>
    </row>
    <row r="242" customFormat="false" ht="31.5" hidden="true" customHeight="false" outlineLevel="0" collapsed="false">
      <c r="A242" s="24" t="s">
        <v>618</v>
      </c>
      <c r="B242" s="14" t="s">
        <v>619</v>
      </c>
      <c r="C242" s="15"/>
      <c r="D242" s="25"/>
      <c r="E242" s="17"/>
      <c r="F242" s="15"/>
      <c r="G242" s="17"/>
      <c r="H242" s="26"/>
      <c r="I242" s="26"/>
    </row>
    <row r="243" customFormat="false" ht="47.25" hidden="true" customHeight="false" outlineLevel="0" collapsed="false">
      <c r="A243" s="24" t="s">
        <v>621</v>
      </c>
      <c r="B243" s="14" t="s">
        <v>1304</v>
      </c>
      <c r="C243" s="15"/>
      <c r="D243" s="25"/>
      <c r="E243" s="17"/>
      <c r="F243" s="15"/>
      <c r="G243" s="17"/>
      <c r="H243" s="26"/>
      <c r="I243" s="26"/>
    </row>
    <row r="244" customFormat="false" ht="47.25" hidden="true" customHeight="false" outlineLevel="0" collapsed="false">
      <c r="A244" s="24" t="s">
        <v>623</v>
      </c>
      <c r="B244" s="14" t="s">
        <v>1305</v>
      </c>
      <c r="C244" s="15"/>
      <c r="D244" s="25"/>
      <c r="E244" s="17"/>
      <c r="F244" s="15"/>
      <c r="G244" s="17"/>
      <c r="H244" s="26"/>
      <c r="I244" s="26"/>
    </row>
    <row r="245" customFormat="false" ht="18.75" hidden="true" customHeight="false" outlineLevel="0" collapsed="false">
      <c r="A245" s="24"/>
      <c r="B245" s="4" t="s">
        <v>625</v>
      </c>
      <c r="C245" s="4"/>
      <c r="D245" s="4"/>
      <c r="E245" s="4"/>
      <c r="F245" s="4"/>
      <c r="G245" s="4"/>
      <c r="H245" s="26"/>
      <c r="I245" s="26"/>
    </row>
    <row r="246" customFormat="false" ht="15.75" hidden="true" customHeight="false" outlineLevel="0" collapsed="false">
      <c r="A246" s="24" t="s">
        <v>626</v>
      </c>
      <c r="B246" s="13" t="s">
        <v>627</v>
      </c>
      <c r="C246" s="13"/>
      <c r="D246" s="13"/>
      <c r="E246" s="13"/>
      <c r="F246" s="13"/>
      <c r="G246" s="13"/>
      <c r="H246" s="26"/>
      <c r="I246" s="26"/>
    </row>
    <row r="247" customFormat="false" ht="47.25" hidden="true" customHeight="false" outlineLevel="0" collapsed="false">
      <c r="A247" s="24" t="s">
        <v>628</v>
      </c>
      <c r="B247" s="14" t="s">
        <v>629</v>
      </c>
      <c r="C247" s="15"/>
      <c r="D247" s="25"/>
      <c r="E247" s="17"/>
      <c r="F247" s="15"/>
      <c r="G247" s="17"/>
      <c r="H247" s="26"/>
      <c r="I247" s="26"/>
    </row>
    <row r="248" customFormat="false" ht="63" hidden="true" customHeight="false" outlineLevel="0" collapsed="false">
      <c r="A248" s="24" t="s">
        <v>646</v>
      </c>
      <c r="B248" s="14" t="s">
        <v>1306</v>
      </c>
      <c r="C248" s="15"/>
      <c r="D248" s="25"/>
      <c r="E248" s="17"/>
      <c r="F248" s="15"/>
      <c r="G248" s="17"/>
      <c r="H248" s="26"/>
      <c r="I248" s="26"/>
    </row>
    <row r="249" customFormat="false" ht="47.25" hidden="true" customHeight="false" outlineLevel="0" collapsed="false">
      <c r="A249" s="24" t="s">
        <v>673</v>
      </c>
      <c r="B249" s="14" t="s">
        <v>674</v>
      </c>
      <c r="C249" s="15"/>
      <c r="D249" s="25"/>
      <c r="E249" s="17"/>
      <c r="F249" s="15"/>
      <c r="G249" s="17"/>
      <c r="H249" s="26"/>
      <c r="I249" s="26"/>
    </row>
    <row r="250" customFormat="false" ht="47.25" hidden="true" customHeight="false" outlineLevel="0" collapsed="false">
      <c r="A250" s="24" t="s">
        <v>690</v>
      </c>
      <c r="B250" s="14" t="s">
        <v>691</v>
      </c>
      <c r="C250" s="15"/>
      <c r="D250" s="25"/>
      <c r="E250" s="17"/>
      <c r="F250" s="15"/>
      <c r="G250" s="17"/>
      <c r="H250" s="26"/>
      <c r="I250" s="26"/>
    </row>
    <row r="251" customFormat="false" ht="47.25" hidden="true" customHeight="false" outlineLevel="0" collapsed="false">
      <c r="A251" s="24" t="s">
        <v>700</v>
      </c>
      <c r="B251" s="14" t="s">
        <v>701</v>
      </c>
      <c r="C251" s="15"/>
      <c r="D251" s="25"/>
      <c r="E251" s="17"/>
      <c r="F251" s="15"/>
      <c r="G251" s="17"/>
      <c r="H251" s="26"/>
      <c r="I251" s="26"/>
    </row>
    <row r="252" customFormat="false" ht="47.25" hidden="true" customHeight="false" outlineLevel="0" collapsed="false">
      <c r="A252" s="24" t="s">
        <v>710</v>
      </c>
      <c r="B252" s="14" t="s">
        <v>711</v>
      </c>
      <c r="C252" s="15"/>
      <c r="D252" s="25"/>
      <c r="E252" s="17"/>
      <c r="F252" s="15"/>
      <c r="G252" s="17"/>
      <c r="H252" s="26"/>
      <c r="I252" s="26"/>
    </row>
    <row r="253" customFormat="false" ht="15.75" hidden="true" customHeight="false" outlineLevel="0" collapsed="false">
      <c r="A253" s="24" t="s">
        <v>726</v>
      </c>
      <c r="B253" s="13" t="s">
        <v>727</v>
      </c>
      <c r="C253" s="13"/>
      <c r="D253" s="13"/>
      <c r="E253" s="13"/>
      <c r="F253" s="13"/>
      <c r="G253" s="13"/>
      <c r="H253" s="26"/>
      <c r="I253" s="26"/>
    </row>
    <row r="254" customFormat="false" ht="78.75" hidden="true" customHeight="false" outlineLevel="0" collapsed="false">
      <c r="A254" s="24" t="s">
        <v>728</v>
      </c>
      <c r="B254" s="14" t="s">
        <v>1307</v>
      </c>
      <c r="C254" s="15"/>
      <c r="D254" s="25"/>
      <c r="E254" s="17"/>
      <c r="F254" s="15"/>
      <c r="G254" s="17"/>
      <c r="H254" s="26"/>
      <c r="I254" s="26"/>
    </row>
    <row r="255" customFormat="false" ht="47.25" hidden="true" customHeight="false" outlineLevel="0" collapsed="false">
      <c r="A255" s="24" t="s">
        <v>730</v>
      </c>
      <c r="B255" s="14" t="s">
        <v>731</v>
      </c>
      <c r="C255" s="15"/>
      <c r="D255" s="25"/>
      <c r="E255" s="17"/>
      <c r="F255" s="15"/>
      <c r="G255" s="17"/>
      <c r="H255" s="26"/>
      <c r="I255" s="26"/>
    </row>
    <row r="256" customFormat="false" ht="47.25" hidden="true" customHeight="false" outlineLevel="0" collapsed="false">
      <c r="A256" s="24" t="s">
        <v>732</v>
      </c>
      <c r="B256" s="14" t="s">
        <v>733</v>
      </c>
      <c r="C256" s="15"/>
      <c r="D256" s="25"/>
      <c r="E256" s="17"/>
      <c r="F256" s="15"/>
      <c r="G256" s="17"/>
      <c r="H256" s="26"/>
      <c r="I256" s="26"/>
    </row>
    <row r="257" customFormat="false" ht="15.75" hidden="false" customHeight="false" outlineLevel="0" collapsed="false">
      <c r="A257" s="11" t="s">
        <v>734</v>
      </c>
      <c r="B257" s="13" t="s">
        <v>735</v>
      </c>
      <c r="C257" s="13"/>
      <c r="D257" s="13"/>
      <c r="E257" s="13"/>
      <c r="F257" s="13"/>
      <c r="G257" s="13"/>
      <c r="H257" s="5" t="n">
        <f aca="false">SUM(D258:D264)</f>
        <v>7</v>
      </c>
      <c r="I257" s="5" t="n">
        <f aca="false">COUNT(D258:D264)*2</f>
        <v>14</v>
      </c>
    </row>
    <row r="258" customFormat="false" ht="90" hidden="false" customHeight="false" outlineLevel="0" collapsed="false">
      <c r="A258" s="11" t="s">
        <v>736</v>
      </c>
      <c r="B258" s="14" t="s">
        <v>737</v>
      </c>
      <c r="C258" s="41" t="s">
        <v>1516</v>
      </c>
      <c r="D258" s="115" t="n">
        <v>1</v>
      </c>
      <c r="E258" s="115" t="s">
        <v>595</v>
      </c>
      <c r="F258" s="41" t="s">
        <v>1517</v>
      </c>
      <c r="G258" s="17"/>
      <c r="H258" s="5"/>
      <c r="I258" s="5"/>
    </row>
    <row r="259" customFormat="false" ht="105" hidden="false" customHeight="false" outlineLevel="0" collapsed="false">
      <c r="A259" s="11"/>
      <c r="B259" s="14"/>
      <c r="C259" s="155" t="s">
        <v>1349</v>
      </c>
      <c r="D259" s="115" t="n">
        <v>1</v>
      </c>
      <c r="E259" s="115" t="s">
        <v>1518</v>
      </c>
      <c r="F259" s="41" t="s">
        <v>1519</v>
      </c>
      <c r="G259" s="17"/>
      <c r="H259" s="5"/>
      <c r="I259" s="5"/>
    </row>
    <row r="260" customFormat="false" ht="90" hidden="false" customHeight="false" outlineLevel="0" collapsed="false">
      <c r="A260" s="11"/>
      <c r="B260" s="14"/>
      <c r="C260" s="41" t="s">
        <v>1520</v>
      </c>
      <c r="D260" s="115" t="n">
        <v>1</v>
      </c>
      <c r="E260" s="115" t="s">
        <v>595</v>
      </c>
      <c r="F260" s="41" t="s">
        <v>1521</v>
      </c>
      <c r="G260" s="17"/>
      <c r="H260" s="5"/>
      <c r="I260" s="5"/>
    </row>
    <row r="261" customFormat="false" ht="60" hidden="false" customHeight="false" outlineLevel="0" collapsed="false">
      <c r="A261" s="11"/>
      <c r="B261" s="14"/>
      <c r="C261" s="41" t="s">
        <v>1522</v>
      </c>
      <c r="D261" s="115" t="n">
        <v>1</v>
      </c>
      <c r="E261" s="115" t="s">
        <v>595</v>
      </c>
      <c r="F261" s="41" t="s">
        <v>1523</v>
      </c>
      <c r="G261" s="17"/>
      <c r="H261" s="5"/>
      <c r="I261" s="5"/>
    </row>
    <row r="262" customFormat="false" ht="75" hidden="false" customHeight="false" outlineLevel="0" collapsed="false">
      <c r="A262" s="11"/>
      <c r="B262" s="14"/>
      <c r="C262" s="41" t="s">
        <v>1524</v>
      </c>
      <c r="D262" s="115" t="n">
        <v>1</v>
      </c>
      <c r="E262" s="115" t="s">
        <v>595</v>
      </c>
      <c r="F262" s="41" t="s">
        <v>1525</v>
      </c>
      <c r="G262" s="17"/>
      <c r="H262" s="5"/>
      <c r="I262" s="5"/>
    </row>
    <row r="263" customFormat="false" ht="47.25" hidden="false" customHeight="false" outlineLevel="0" collapsed="false">
      <c r="A263" s="11" t="s">
        <v>738</v>
      </c>
      <c r="B263" s="14" t="s">
        <v>739</v>
      </c>
      <c r="C263" s="41" t="s">
        <v>1526</v>
      </c>
      <c r="D263" s="25" t="n">
        <v>1</v>
      </c>
      <c r="E263" s="17" t="s">
        <v>161</v>
      </c>
      <c r="F263" s="15" t="s">
        <v>1527</v>
      </c>
      <c r="G263" s="17"/>
      <c r="H263" s="5"/>
      <c r="I263" s="5"/>
    </row>
    <row r="264" customFormat="false" ht="60" hidden="false" customHeight="false" outlineLevel="0" collapsed="false">
      <c r="A264" s="11" t="s">
        <v>740</v>
      </c>
      <c r="B264" s="14" t="s">
        <v>741</v>
      </c>
      <c r="C264" s="41" t="s">
        <v>1528</v>
      </c>
      <c r="D264" s="115" t="n">
        <v>1</v>
      </c>
      <c r="E264" s="156" t="s">
        <v>204</v>
      </c>
      <c r="F264" s="41" t="s">
        <v>1529</v>
      </c>
      <c r="G264" s="17"/>
      <c r="H264" s="5"/>
      <c r="I264" s="5"/>
    </row>
    <row r="265" customFormat="false" ht="15.75" hidden="false" customHeight="false" outlineLevel="0" collapsed="false">
      <c r="A265" s="11" t="s">
        <v>742</v>
      </c>
      <c r="B265" s="13" t="s">
        <v>743</v>
      </c>
      <c r="C265" s="13"/>
      <c r="D265" s="13"/>
      <c r="E265" s="13"/>
      <c r="F265" s="13"/>
      <c r="G265" s="13"/>
      <c r="H265" s="5" t="n">
        <f aca="false">SUM(D267:D274)</f>
        <v>8</v>
      </c>
      <c r="I265" s="5" t="n">
        <f aca="false">COUNT(D267:D274)*2</f>
        <v>16</v>
      </c>
    </row>
    <row r="266" customFormat="false" ht="31.5" hidden="true" customHeight="false" outlineLevel="0" collapsed="false">
      <c r="A266" s="24" t="s">
        <v>744</v>
      </c>
      <c r="B266" s="14" t="s">
        <v>745</v>
      </c>
      <c r="C266" s="15"/>
      <c r="D266" s="25"/>
      <c r="E266" s="17"/>
      <c r="F266" s="15"/>
      <c r="G266" s="17"/>
      <c r="H266" s="26"/>
      <c r="I266" s="26"/>
    </row>
    <row r="267" customFormat="false" ht="60" hidden="false" customHeight="false" outlineLevel="0" collapsed="false">
      <c r="A267" s="11" t="s">
        <v>777</v>
      </c>
      <c r="B267" s="15" t="s">
        <v>778</v>
      </c>
      <c r="C267" s="38" t="s">
        <v>1530</v>
      </c>
      <c r="D267" s="148" t="n">
        <v>1</v>
      </c>
      <c r="E267" s="51" t="s">
        <v>595</v>
      </c>
      <c r="F267" s="38" t="s">
        <v>1531</v>
      </c>
      <c r="G267" s="17"/>
      <c r="H267" s="5"/>
      <c r="I267" s="5"/>
    </row>
    <row r="268" customFormat="false" ht="30" hidden="false" customHeight="false" outlineLevel="0" collapsed="false">
      <c r="A268" s="11"/>
      <c r="B268" s="15"/>
      <c r="C268" s="38" t="s">
        <v>1532</v>
      </c>
      <c r="D268" s="148" t="n">
        <v>1</v>
      </c>
      <c r="E268" s="51" t="s">
        <v>595</v>
      </c>
      <c r="F268" s="38" t="s">
        <v>1533</v>
      </c>
      <c r="G268" s="17"/>
      <c r="H268" s="5"/>
      <c r="I268" s="5"/>
    </row>
    <row r="269" customFormat="false" ht="30" hidden="false" customHeight="false" outlineLevel="0" collapsed="false">
      <c r="A269" s="11"/>
      <c r="B269" s="15"/>
      <c r="C269" s="38" t="s">
        <v>1534</v>
      </c>
      <c r="D269" s="148" t="n">
        <v>1</v>
      </c>
      <c r="E269" s="51" t="s">
        <v>595</v>
      </c>
      <c r="F269" s="38"/>
      <c r="G269" s="17"/>
      <c r="H269" s="5"/>
      <c r="I269" s="5"/>
    </row>
    <row r="270" customFormat="false" ht="45" hidden="false" customHeight="false" outlineLevel="0" collapsed="false">
      <c r="A270" s="11"/>
      <c r="B270" s="15"/>
      <c r="C270" s="38" t="s">
        <v>1535</v>
      </c>
      <c r="D270" s="148" t="n">
        <v>1</v>
      </c>
      <c r="E270" s="51" t="s">
        <v>280</v>
      </c>
      <c r="F270" s="38"/>
      <c r="G270" s="17"/>
      <c r="H270" s="5"/>
      <c r="I270" s="5"/>
    </row>
    <row r="271" customFormat="false" ht="30" hidden="false" customHeight="false" outlineLevel="0" collapsed="false">
      <c r="A271" s="11"/>
      <c r="B271" s="15"/>
      <c r="C271" s="38" t="s">
        <v>1536</v>
      </c>
      <c r="D271" s="148" t="n">
        <v>1</v>
      </c>
      <c r="E271" s="51" t="s">
        <v>595</v>
      </c>
      <c r="F271" s="38"/>
      <c r="G271" s="17"/>
      <c r="H271" s="5"/>
      <c r="I271" s="5"/>
    </row>
    <row r="272" customFormat="false" ht="60" hidden="false" customHeight="false" outlineLevel="0" collapsed="false">
      <c r="A272" s="11" t="s">
        <v>781</v>
      </c>
      <c r="B272" s="22" t="s">
        <v>1353</v>
      </c>
      <c r="C272" s="21" t="s">
        <v>1537</v>
      </c>
      <c r="D272" s="25" t="n">
        <v>1</v>
      </c>
      <c r="E272" s="51" t="s">
        <v>595</v>
      </c>
      <c r="F272" s="15"/>
      <c r="G272" s="17"/>
      <c r="H272" s="5"/>
      <c r="I272" s="5"/>
    </row>
    <row r="273" customFormat="false" ht="60" hidden="false" customHeight="false" outlineLevel="0" collapsed="false">
      <c r="A273" s="11"/>
      <c r="B273" s="22"/>
      <c r="C273" s="21" t="s">
        <v>1538</v>
      </c>
      <c r="D273" s="25" t="n">
        <v>1</v>
      </c>
      <c r="E273" s="51" t="s">
        <v>595</v>
      </c>
      <c r="F273" s="15"/>
      <c r="G273" s="17"/>
      <c r="H273" s="5"/>
      <c r="I273" s="5"/>
    </row>
    <row r="274" customFormat="false" ht="47.25" hidden="false" customHeight="false" outlineLevel="0" collapsed="false">
      <c r="A274" s="11" t="s">
        <v>783</v>
      </c>
      <c r="B274" s="14" t="s">
        <v>784</v>
      </c>
      <c r="C274" s="38" t="s">
        <v>1539</v>
      </c>
      <c r="D274" s="25" t="n">
        <v>1</v>
      </c>
      <c r="E274" s="17" t="s">
        <v>171</v>
      </c>
      <c r="F274" s="15"/>
      <c r="G274" s="17"/>
      <c r="H274" s="5"/>
      <c r="I274" s="5"/>
    </row>
    <row r="275" customFormat="false" ht="47.25" hidden="true" customHeight="false" outlineLevel="0" collapsed="false">
      <c r="A275" s="24" t="s">
        <v>786</v>
      </c>
      <c r="B275" s="14" t="s">
        <v>787</v>
      </c>
      <c r="C275" s="15"/>
      <c r="D275" s="25"/>
      <c r="E275" s="17"/>
      <c r="F275" s="15"/>
      <c r="G275" s="17"/>
      <c r="H275" s="26"/>
      <c r="I275" s="26"/>
    </row>
    <row r="276" customFormat="false" ht="31.5" hidden="true" customHeight="false" outlineLevel="0" collapsed="false">
      <c r="A276" s="24" t="s">
        <v>789</v>
      </c>
      <c r="B276" s="14" t="s">
        <v>790</v>
      </c>
      <c r="C276" s="38"/>
      <c r="D276" s="25"/>
      <c r="E276" s="17"/>
      <c r="F276" s="15"/>
      <c r="G276" s="17"/>
      <c r="H276" s="26"/>
      <c r="I276" s="26"/>
    </row>
    <row r="277" customFormat="false" ht="15.75" hidden="true" customHeight="false" outlineLevel="0" collapsed="false">
      <c r="A277" s="24" t="s">
        <v>803</v>
      </c>
      <c r="B277" s="13" t="s">
        <v>804</v>
      </c>
      <c r="C277" s="13"/>
      <c r="D277" s="13"/>
      <c r="E277" s="13"/>
      <c r="F277" s="13"/>
      <c r="G277" s="13"/>
      <c r="H277" s="26"/>
      <c r="I277" s="26"/>
    </row>
    <row r="278" customFormat="false" ht="31.5" hidden="true" customHeight="false" outlineLevel="0" collapsed="false">
      <c r="A278" s="24" t="s">
        <v>805</v>
      </c>
      <c r="B278" s="14" t="s">
        <v>806</v>
      </c>
      <c r="C278" s="15"/>
      <c r="D278" s="25"/>
      <c r="E278" s="17"/>
      <c r="F278" s="15"/>
      <c r="G278" s="17"/>
      <c r="H278" s="26"/>
      <c r="I278" s="26"/>
    </row>
    <row r="279" customFormat="false" ht="31.5" hidden="true" customHeight="false" outlineLevel="0" collapsed="false">
      <c r="A279" s="24" t="s">
        <v>813</v>
      </c>
      <c r="B279" s="14" t="s">
        <v>814</v>
      </c>
      <c r="C279" s="15"/>
      <c r="D279" s="25"/>
      <c r="E279" s="17"/>
      <c r="F279" s="15"/>
      <c r="G279" s="17"/>
      <c r="H279" s="26"/>
      <c r="I279" s="26"/>
    </row>
    <row r="280" customFormat="false" ht="31.5" hidden="true" customHeight="false" outlineLevel="0" collapsed="false">
      <c r="A280" s="24" t="s">
        <v>821</v>
      </c>
      <c r="B280" s="14" t="s">
        <v>822</v>
      </c>
      <c r="C280" s="15"/>
      <c r="D280" s="25"/>
      <c r="E280" s="17"/>
      <c r="F280" s="15"/>
      <c r="G280" s="17"/>
      <c r="H280" s="26"/>
      <c r="I280" s="26"/>
    </row>
    <row r="281" customFormat="false" ht="31.5" hidden="true" customHeight="false" outlineLevel="0" collapsed="false">
      <c r="A281" s="24" t="s">
        <v>829</v>
      </c>
      <c r="B281" s="14" t="s">
        <v>830</v>
      </c>
      <c r="C281" s="15"/>
      <c r="D281" s="25"/>
      <c r="E281" s="17"/>
      <c r="F281" s="15"/>
      <c r="G281" s="17"/>
      <c r="H281" s="26"/>
      <c r="I281" s="26"/>
    </row>
    <row r="282" customFormat="false" ht="31.5" hidden="true" customHeight="false" outlineLevel="0" collapsed="false">
      <c r="A282" s="24" t="s">
        <v>836</v>
      </c>
      <c r="B282" s="14" t="s">
        <v>837</v>
      </c>
      <c r="C282" s="15"/>
      <c r="D282" s="25"/>
      <c r="E282" s="17"/>
      <c r="F282" s="15"/>
      <c r="G282" s="17"/>
      <c r="H282" s="26"/>
      <c r="I282" s="26"/>
    </row>
    <row r="283" customFormat="false" ht="15.75" hidden="true" customHeight="false" outlineLevel="0" collapsed="false">
      <c r="A283" s="24" t="s">
        <v>840</v>
      </c>
      <c r="B283" s="13" t="s">
        <v>841</v>
      </c>
      <c r="C283" s="13"/>
      <c r="D283" s="13"/>
      <c r="E283" s="13"/>
      <c r="F283" s="13"/>
      <c r="G283" s="13"/>
      <c r="H283" s="26"/>
      <c r="I283" s="26"/>
    </row>
    <row r="284" customFormat="false" ht="31.5" hidden="true" customHeight="false" outlineLevel="0" collapsed="false">
      <c r="A284" s="24" t="s">
        <v>842</v>
      </c>
      <c r="B284" s="14" t="s">
        <v>843</v>
      </c>
      <c r="C284" s="15"/>
      <c r="D284" s="25"/>
      <c r="E284" s="17"/>
      <c r="F284" s="15"/>
      <c r="G284" s="17"/>
      <c r="H284" s="26"/>
      <c r="I284" s="26"/>
    </row>
    <row r="285" customFormat="false" ht="31.5" hidden="true" customHeight="false" outlineLevel="0" collapsed="false">
      <c r="A285" s="24" t="s">
        <v>853</v>
      </c>
      <c r="B285" s="14" t="s">
        <v>854</v>
      </c>
      <c r="C285" s="15"/>
      <c r="D285" s="25"/>
      <c r="E285" s="17"/>
      <c r="F285" s="15"/>
      <c r="G285" s="17"/>
      <c r="H285" s="26"/>
      <c r="I285" s="26"/>
    </row>
    <row r="286" customFormat="false" ht="31.5" hidden="true" customHeight="false" outlineLevel="0" collapsed="false">
      <c r="A286" s="24" t="s">
        <v>864</v>
      </c>
      <c r="B286" s="14" t="s">
        <v>865</v>
      </c>
      <c r="C286" s="15"/>
      <c r="D286" s="25"/>
      <c r="E286" s="17"/>
      <c r="F286" s="15"/>
      <c r="G286" s="17"/>
      <c r="H286" s="26"/>
      <c r="I286" s="26"/>
    </row>
    <row r="287" customFormat="false" ht="31.5" hidden="true" customHeight="false" outlineLevel="0" collapsed="false">
      <c r="A287" s="24" t="s">
        <v>873</v>
      </c>
      <c r="B287" s="14" t="s">
        <v>874</v>
      </c>
      <c r="C287" s="15"/>
      <c r="D287" s="25"/>
      <c r="E287" s="17"/>
      <c r="F287" s="15"/>
      <c r="G287" s="17"/>
      <c r="H287" s="26"/>
      <c r="I287" s="26"/>
    </row>
    <row r="288" customFormat="false" ht="18.75" hidden="true" customHeight="false" outlineLevel="0" collapsed="false">
      <c r="A288" s="24"/>
      <c r="B288" s="4" t="s">
        <v>878</v>
      </c>
      <c r="C288" s="4"/>
      <c r="D288" s="4"/>
      <c r="E288" s="4"/>
      <c r="F288" s="4"/>
      <c r="G288" s="4"/>
      <c r="H288" s="26"/>
      <c r="I288" s="26"/>
    </row>
    <row r="289" customFormat="false" ht="15.75" hidden="true" customHeight="false" outlineLevel="0" collapsed="false">
      <c r="A289" s="24" t="s">
        <v>879</v>
      </c>
      <c r="B289" s="13" t="s">
        <v>880</v>
      </c>
      <c r="C289" s="13"/>
      <c r="D289" s="13"/>
      <c r="E289" s="13"/>
      <c r="F289" s="13"/>
      <c r="G289" s="13"/>
      <c r="H289" s="26"/>
      <c r="I289" s="26"/>
    </row>
    <row r="290" customFormat="false" ht="47.25" hidden="true" customHeight="false" outlineLevel="0" collapsed="false">
      <c r="A290" s="24" t="s">
        <v>881</v>
      </c>
      <c r="B290" s="14" t="s">
        <v>101</v>
      </c>
      <c r="C290" s="15"/>
      <c r="D290" s="25"/>
      <c r="E290" s="17"/>
      <c r="F290" s="15"/>
      <c r="G290" s="17"/>
      <c r="H290" s="26"/>
      <c r="I290" s="26"/>
    </row>
    <row r="291" customFormat="false" ht="47.25" hidden="true" customHeight="false" outlineLevel="0" collapsed="false">
      <c r="A291" s="24" t="s">
        <v>882</v>
      </c>
      <c r="B291" s="14" t="s">
        <v>103</v>
      </c>
      <c r="C291" s="15"/>
      <c r="D291" s="25"/>
      <c r="E291" s="17"/>
      <c r="F291" s="15"/>
      <c r="G291" s="17"/>
      <c r="H291" s="26"/>
      <c r="I291" s="26"/>
    </row>
    <row r="292" customFormat="false" ht="47.25" hidden="true" customHeight="false" outlineLevel="0" collapsed="false">
      <c r="A292" s="24" t="s">
        <v>883</v>
      </c>
      <c r="B292" s="14" t="s">
        <v>105</v>
      </c>
      <c r="C292" s="15"/>
      <c r="D292" s="25"/>
      <c r="E292" s="17"/>
      <c r="F292" s="15"/>
      <c r="G292" s="17"/>
      <c r="H292" s="26"/>
      <c r="I292" s="26"/>
    </row>
    <row r="293" customFormat="false" ht="47.25" hidden="true" customHeight="false" outlineLevel="0" collapsed="false">
      <c r="A293" s="24" t="s">
        <v>884</v>
      </c>
      <c r="B293" s="14" t="s">
        <v>107</v>
      </c>
      <c r="C293" s="15"/>
      <c r="D293" s="25"/>
      <c r="E293" s="17"/>
      <c r="F293" s="15"/>
      <c r="G293" s="17"/>
      <c r="H293" s="26"/>
      <c r="I293" s="26"/>
    </row>
    <row r="294" customFormat="false" ht="47.25" hidden="true" customHeight="false" outlineLevel="0" collapsed="false">
      <c r="A294" s="24" t="s">
        <v>885</v>
      </c>
      <c r="B294" s="14" t="s">
        <v>109</v>
      </c>
      <c r="C294" s="15"/>
      <c r="D294" s="25"/>
      <c r="E294" s="17"/>
      <c r="F294" s="15"/>
      <c r="G294" s="17"/>
      <c r="H294" s="26"/>
      <c r="I294" s="26"/>
    </row>
    <row r="295" customFormat="false" ht="47.25" hidden="true" customHeight="false" outlineLevel="0" collapsed="false">
      <c r="A295" s="24" t="s">
        <v>886</v>
      </c>
      <c r="B295" s="14" t="s">
        <v>111</v>
      </c>
      <c r="C295" s="15"/>
      <c r="D295" s="25"/>
      <c r="E295" s="17"/>
      <c r="F295" s="15"/>
      <c r="G295" s="17"/>
      <c r="H295" s="26"/>
      <c r="I295" s="26"/>
    </row>
    <row r="296" customFormat="false" ht="47.25" hidden="true" customHeight="false" outlineLevel="0" collapsed="false">
      <c r="A296" s="24" t="s">
        <v>887</v>
      </c>
      <c r="B296" s="14" t="s">
        <v>113</v>
      </c>
      <c r="C296" s="15"/>
      <c r="D296" s="25"/>
      <c r="E296" s="17"/>
      <c r="F296" s="15"/>
      <c r="G296" s="17"/>
      <c r="H296" s="26"/>
      <c r="I296" s="26"/>
    </row>
    <row r="297" customFormat="false" ht="78.75" hidden="true" customHeight="false" outlineLevel="0" collapsed="false">
      <c r="A297" s="24" t="s">
        <v>888</v>
      </c>
      <c r="B297" s="14" t="s">
        <v>889</v>
      </c>
      <c r="C297" s="15"/>
      <c r="D297" s="25"/>
      <c r="E297" s="17"/>
      <c r="F297" s="15"/>
      <c r="G297" s="17"/>
      <c r="H297" s="26"/>
      <c r="I297" s="26"/>
    </row>
    <row r="298" customFormat="false" ht="47.25" hidden="true" customHeight="false" outlineLevel="0" collapsed="false">
      <c r="A298" s="24" t="s">
        <v>890</v>
      </c>
      <c r="B298" s="14" t="s">
        <v>891</v>
      </c>
      <c r="C298" s="15"/>
      <c r="D298" s="25"/>
      <c r="E298" s="17"/>
      <c r="F298" s="15"/>
      <c r="G298" s="17"/>
      <c r="H298" s="26"/>
      <c r="I298" s="26"/>
    </row>
    <row r="299" customFormat="false" ht="47.25" hidden="true" customHeight="false" outlineLevel="0" collapsed="false">
      <c r="A299" s="24" t="s">
        <v>892</v>
      </c>
      <c r="B299" s="14" t="s">
        <v>458</v>
      </c>
      <c r="C299" s="15"/>
      <c r="D299" s="25"/>
      <c r="E299" s="17"/>
      <c r="F299" s="15"/>
      <c r="G299" s="17"/>
      <c r="H299" s="26"/>
      <c r="I299" s="26"/>
    </row>
    <row r="300" customFormat="false" ht="31.5" hidden="true" customHeight="false" outlineLevel="0" collapsed="false">
      <c r="A300" s="24" t="s">
        <v>893</v>
      </c>
      <c r="B300" s="14" t="s">
        <v>894</v>
      </c>
      <c r="C300" s="15"/>
      <c r="D300" s="25"/>
      <c r="E300" s="17"/>
      <c r="F300" s="15"/>
      <c r="G300" s="17"/>
      <c r="H300" s="26"/>
      <c r="I300" s="26"/>
    </row>
    <row r="301" customFormat="false" ht="31.5" hidden="true" customHeight="false" outlineLevel="0" collapsed="false">
      <c r="A301" s="24" t="s">
        <v>895</v>
      </c>
      <c r="B301" s="14" t="s">
        <v>123</v>
      </c>
      <c r="C301" s="15"/>
      <c r="D301" s="25"/>
      <c r="E301" s="17"/>
      <c r="F301" s="15"/>
      <c r="G301" s="17"/>
      <c r="H301" s="26"/>
      <c r="I301" s="26"/>
    </row>
    <row r="302" customFormat="false" ht="31.5" hidden="true" customHeight="false" outlineLevel="0" collapsed="false">
      <c r="A302" s="24" t="s">
        <v>896</v>
      </c>
      <c r="B302" s="14" t="s">
        <v>897</v>
      </c>
      <c r="C302" s="15"/>
      <c r="D302" s="25"/>
      <c r="E302" s="17"/>
      <c r="F302" s="15"/>
      <c r="G302" s="17"/>
      <c r="H302" s="26"/>
      <c r="I302" s="26"/>
    </row>
    <row r="303" customFormat="false" ht="31.5" hidden="true" customHeight="false" outlineLevel="0" collapsed="false">
      <c r="A303" s="24" t="s">
        <v>898</v>
      </c>
      <c r="B303" s="14" t="s">
        <v>127</v>
      </c>
      <c r="C303" s="15"/>
      <c r="D303" s="25"/>
      <c r="E303" s="17"/>
      <c r="F303" s="15"/>
      <c r="G303" s="17"/>
      <c r="H303" s="26"/>
      <c r="I303" s="26"/>
    </row>
    <row r="304" customFormat="false" ht="18.75" hidden="false" customHeight="false" outlineLevel="0" collapsed="false">
      <c r="A304" s="11"/>
      <c r="B304" s="12" t="s">
        <v>899</v>
      </c>
      <c r="C304" s="12"/>
      <c r="D304" s="12"/>
      <c r="E304" s="12"/>
      <c r="F304" s="12"/>
      <c r="G304" s="12"/>
      <c r="H304" s="5" t="n">
        <f aca="false">H308+H315+H319+H322+H329</f>
        <v>21</v>
      </c>
      <c r="I304" s="5" t="n">
        <f aca="false">I308+I315+I319+I322+I329</f>
        <v>42</v>
      </c>
    </row>
    <row r="305" customFormat="false" ht="15.75" hidden="true" customHeight="false" outlineLevel="0" collapsed="false">
      <c r="A305" s="24" t="s">
        <v>900</v>
      </c>
      <c r="B305" s="13" t="s">
        <v>901</v>
      </c>
      <c r="C305" s="13"/>
      <c r="D305" s="13"/>
      <c r="E305" s="13"/>
      <c r="F305" s="13"/>
      <c r="G305" s="13"/>
      <c r="H305" s="26"/>
      <c r="I305" s="26"/>
    </row>
    <row r="306" customFormat="false" ht="31.5" hidden="true" customHeight="false" outlineLevel="0" collapsed="false">
      <c r="A306" s="24" t="s">
        <v>902</v>
      </c>
      <c r="B306" s="14" t="s">
        <v>903</v>
      </c>
      <c r="C306" s="15"/>
      <c r="D306" s="25"/>
      <c r="E306" s="17"/>
      <c r="F306" s="15"/>
      <c r="G306" s="17"/>
      <c r="H306" s="26"/>
      <c r="I306" s="26"/>
    </row>
    <row r="307" customFormat="false" ht="47.25" hidden="true" customHeight="false" outlineLevel="0" collapsed="false">
      <c r="A307" s="24" t="s">
        <v>904</v>
      </c>
      <c r="B307" s="14" t="s">
        <v>905</v>
      </c>
      <c r="C307" s="15"/>
      <c r="D307" s="25"/>
      <c r="E307" s="17"/>
      <c r="F307" s="15"/>
      <c r="G307" s="17"/>
      <c r="H307" s="26"/>
      <c r="I307" s="26"/>
    </row>
    <row r="308" customFormat="false" ht="15.75" hidden="false" customHeight="false" outlineLevel="0" collapsed="false">
      <c r="A308" s="11" t="s">
        <v>906</v>
      </c>
      <c r="B308" s="13" t="s">
        <v>907</v>
      </c>
      <c r="C308" s="13"/>
      <c r="D308" s="13"/>
      <c r="E308" s="13"/>
      <c r="F308" s="13"/>
      <c r="G308" s="13"/>
      <c r="H308" s="5" t="n">
        <f aca="false">SUM(D309:D312)</f>
        <v>4</v>
      </c>
      <c r="I308" s="5" t="n">
        <f aca="false">COUNT(D309:D312)*2</f>
        <v>8</v>
      </c>
    </row>
    <row r="309" customFormat="false" ht="45" hidden="false" customHeight="false" outlineLevel="0" collapsed="false">
      <c r="A309" s="11" t="s">
        <v>908</v>
      </c>
      <c r="B309" s="14" t="s">
        <v>909</v>
      </c>
      <c r="C309" s="38" t="s">
        <v>1540</v>
      </c>
      <c r="D309" s="17" t="n">
        <v>1</v>
      </c>
      <c r="E309" s="17" t="s">
        <v>138</v>
      </c>
      <c r="F309" s="15" t="s">
        <v>1541</v>
      </c>
      <c r="G309" s="17"/>
      <c r="H309" s="5"/>
      <c r="I309" s="5"/>
    </row>
    <row r="310" customFormat="false" ht="30" hidden="false" customHeight="false" outlineLevel="0" collapsed="false">
      <c r="A310" s="11"/>
      <c r="B310" s="14"/>
      <c r="C310" s="44" t="s">
        <v>912</v>
      </c>
      <c r="D310" s="25" t="n">
        <v>1</v>
      </c>
      <c r="E310" s="17" t="s">
        <v>138</v>
      </c>
      <c r="F310" s="15" t="s">
        <v>913</v>
      </c>
      <c r="G310" s="17"/>
      <c r="H310" s="5"/>
      <c r="I310" s="5"/>
    </row>
    <row r="311" customFormat="false" ht="45" hidden="false" customHeight="false" outlineLevel="0" collapsed="false">
      <c r="A311" s="11"/>
      <c r="B311" s="14"/>
      <c r="C311" s="44" t="s">
        <v>914</v>
      </c>
      <c r="D311" s="25" t="n">
        <v>1</v>
      </c>
      <c r="E311" s="17" t="s">
        <v>138</v>
      </c>
      <c r="F311" s="15" t="s">
        <v>915</v>
      </c>
      <c r="G311" s="17"/>
      <c r="H311" s="5"/>
      <c r="I311" s="5"/>
    </row>
    <row r="312" customFormat="false" ht="45" hidden="false" customHeight="false" outlineLevel="0" collapsed="false">
      <c r="A312" s="11"/>
      <c r="B312" s="14"/>
      <c r="C312" s="44" t="s">
        <v>916</v>
      </c>
      <c r="D312" s="25" t="n">
        <v>1</v>
      </c>
      <c r="E312" s="17" t="s">
        <v>138</v>
      </c>
      <c r="F312" s="15" t="s">
        <v>917</v>
      </c>
      <c r="G312" s="17"/>
      <c r="H312" s="5"/>
      <c r="I312" s="5"/>
    </row>
    <row r="313" customFormat="false" ht="47.25" hidden="true" customHeight="false" outlineLevel="0" collapsed="false">
      <c r="A313" s="24" t="s">
        <v>920</v>
      </c>
      <c r="B313" s="14" t="s">
        <v>921</v>
      </c>
      <c r="C313" s="44"/>
      <c r="D313" s="55"/>
      <c r="E313" s="55"/>
      <c r="F313" s="15"/>
      <c r="G313" s="17"/>
      <c r="H313" s="26"/>
      <c r="I313" s="26"/>
    </row>
    <row r="314" customFormat="false" ht="31.5" hidden="true" customHeight="false" outlineLevel="0" collapsed="false">
      <c r="A314" s="24" t="s">
        <v>922</v>
      </c>
      <c r="B314" s="14" t="s">
        <v>923</v>
      </c>
      <c r="C314" s="44"/>
      <c r="D314" s="55"/>
      <c r="E314" s="55"/>
      <c r="F314" s="21"/>
      <c r="G314" s="17"/>
      <c r="H314" s="26"/>
      <c r="I314" s="26"/>
    </row>
    <row r="315" customFormat="false" ht="15.75" hidden="false" customHeight="false" outlineLevel="0" collapsed="false">
      <c r="A315" s="11" t="s">
        <v>927</v>
      </c>
      <c r="B315" s="13" t="s">
        <v>928</v>
      </c>
      <c r="C315" s="13"/>
      <c r="D315" s="13"/>
      <c r="E315" s="13"/>
      <c r="F315" s="13"/>
      <c r="G315" s="13"/>
      <c r="H315" s="5" t="n">
        <f aca="false">SUM(D316:D318)</f>
        <v>3</v>
      </c>
      <c r="I315" s="5" t="n">
        <f aca="false">COUNT(D316:D318)*2</f>
        <v>6</v>
      </c>
    </row>
    <row r="316" customFormat="false" ht="47.25" hidden="false" customHeight="false" outlineLevel="0" collapsed="false">
      <c r="A316" s="11" t="s">
        <v>929</v>
      </c>
      <c r="B316" s="14" t="s">
        <v>930</v>
      </c>
      <c r="C316" s="15" t="s">
        <v>931</v>
      </c>
      <c r="D316" s="25" t="n">
        <v>1</v>
      </c>
      <c r="E316" s="17" t="s">
        <v>138</v>
      </c>
      <c r="F316" s="15"/>
      <c r="G316" s="17"/>
      <c r="H316" s="5"/>
      <c r="I316" s="5"/>
    </row>
    <row r="317" customFormat="false" ht="15.75" hidden="false" customHeight="false" outlineLevel="0" collapsed="false">
      <c r="A317" s="11"/>
      <c r="B317" s="14"/>
      <c r="C317" s="15" t="s">
        <v>932</v>
      </c>
      <c r="D317" s="25" t="n">
        <v>1</v>
      </c>
      <c r="E317" s="17" t="s">
        <v>138</v>
      </c>
      <c r="F317" s="15"/>
      <c r="G317" s="17"/>
      <c r="H317" s="5"/>
      <c r="I317" s="5"/>
    </row>
    <row r="318" customFormat="false" ht="31.5" hidden="false" customHeight="false" outlineLevel="0" collapsed="false">
      <c r="A318" s="11" t="s">
        <v>933</v>
      </c>
      <c r="B318" s="14" t="s">
        <v>934</v>
      </c>
      <c r="C318" s="21" t="s">
        <v>935</v>
      </c>
      <c r="D318" s="25" t="n">
        <v>1</v>
      </c>
      <c r="E318" s="17" t="s">
        <v>171</v>
      </c>
      <c r="F318" s="15"/>
      <c r="G318" s="17"/>
      <c r="H318" s="5"/>
      <c r="I318" s="5"/>
    </row>
    <row r="319" customFormat="false" ht="15" hidden="false" customHeight="false" outlineLevel="0" collapsed="false">
      <c r="A319" s="11" t="s">
        <v>936</v>
      </c>
      <c r="B319" s="71" t="s">
        <v>1542</v>
      </c>
      <c r="C319" s="71"/>
      <c r="D319" s="71"/>
      <c r="E319" s="71"/>
      <c r="F319" s="71"/>
      <c r="G319" s="71"/>
      <c r="H319" s="5" t="n">
        <f aca="false">SUM(D320)</f>
        <v>1</v>
      </c>
      <c r="I319" s="5" t="n">
        <f aca="false">COUNT(D320)*2</f>
        <v>2</v>
      </c>
    </row>
    <row r="320" customFormat="false" ht="90" hidden="false" customHeight="false" outlineLevel="0" collapsed="false">
      <c r="A320" s="11" t="s">
        <v>938</v>
      </c>
      <c r="B320" s="15" t="s">
        <v>939</v>
      </c>
      <c r="C320" s="15" t="s">
        <v>940</v>
      </c>
      <c r="D320" s="25" t="n">
        <v>1</v>
      </c>
      <c r="E320" s="17" t="s">
        <v>280</v>
      </c>
      <c r="F320" s="15" t="s">
        <v>1543</v>
      </c>
      <c r="G320" s="17"/>
      <c r="H320" s="5"/>
      <c r="I320" s="5"/>
    </row>
    <row r="321" customFormat="false" ht="60" hidden="true" customHeight="false" outlineLevel="0" collapsed="false">
      <c r="A321" s="24" t="s">
        <v>948</v>
      </c>
      <c r="B321" s="15" t="s">
        <v>949</v>
      </c>
      <c r="C321" s="15"/>
      <c r="D321" s="25"/>
      <c r="E321" s="17"/>
      <c r="F321" s="15"/>
      <c r="G321" s="17"/>
      <c r="H321" s="26"/>
      <c r="I321" s="26"/>
    </row>
    <row r="322" customFormat="false" ht="15" hidden="false" customHeight="false" outlineLevel="0" collapsed="false">
      <c r="A322" s="11" t="s">
        <v>952</v>
      </c>
      <c r="B322" s="71" t="s">
        <v>953</v>
      </c>
      <c r="C322" s="71"/>
      <c r="D322" s="71"/>
      <c r="E322" s="71"/>
      <c r="F322" s="71"/>
      <c r="G322" s="71"/>
      <c r="H322" s="5" t="n">
        <f aca="false">SUM(D324:D328)</f>
        <v>5</v>
      </c>
      <c r="I322" s="5" t="n">
        <f aca="false">COUNT(D324:D328)*2</f>
        <v>10</v>
      </c>
    </row>
    <row r="323" customFormat="false" ht="30" hidden="true" customHeight="false" outlineLevel="0" collapsed="false">
      <c r="A323" s="24" t="s">
        <v>954</v>
      </c>
      <c r="B323" s="15" t="s">
        <v>955</v>
      </c>
      <c r="C323" s="15"/>
      <c r="D323" s="25"/>
      <c r="E323" s="17"/>
      <c r="F323" s="15"/>
      <c r="G323" s="17"/>
      <c r="H323" s="26"/>
      <c r="I323" s="26"/>
    </row>
    <row r="324" customFormat="false" ht="45" hidden="false" customHeight="false" outlineLevel="0" collapsed="false">
      <c r="A324" s="11" t="s">
        <v>956</v>
      </c>
      <c r="B324" s="15" t="s">
        <v>957</v>
      </c>
      <c r="C324" s="44" t="s">
        <v>1384</v>
      </c>
      <c r="D324" s="55" t="n">
        <v>1</v>
      </c>
      <c r="E324" s="55" t="s">
        <v>138</v>
      </c>
      <c r="F324" s="21" t="s">
        <v>1385</v>
      </c>
      <c r="G324" s="17"/>
      <c r="H324" s="5"/>
      <c r="I324" s="5"/>
    </row>
    <row r="325" customFormat="false" ht="45" hidden="false" customHeight="false" outlineLevel="0" collapsed="false">
      <c r="A325" s="11"/>
      <c r="B325" s="15"/>
      <c r="C325" s="44" t="s">
        <v>1386</v>
      </c>
      <c r="D325" s="55" t="n">
        <v>1</v>
      </c>
      <c r="E325" s="55" t="s">
        <v>138</v>
      </c>
      <c r="F325" s="21" t="s">
        <v>1387</v>
      </c>
      <c r="G325" s="17"/>
      <c r="H325" s="5"/>
      <c r="I325" s="5"/>
    </row>
    <row r="326" customFormat="false" ht="45" hidden="false" customHeight="false" outlineLevel="0" collapsed="false">
      <c r="A326" s="11" t="s">
        <v>959</v>
      </c>
      <c r="B326" s="15" t="s">
        <v>960</v>
      </c>
      <c r="C326" s="44" t="s">
        <v>961</v>
      </c>
      <c r="D326" s="55" t="n">
        <v>1</v>
      </c>
      <c r="E326" s="55" t="s">
        <v>280</v>
      </c>
      <c r="F326" s="21"/>
      <c r="G326" s="17"/>
      <c r="H326" s="5"/>
      <c r="I326" s="5"/>
    </row>
    <row r="327" customFormat="false" ht="30" hidden="false" customHeight="false" outlineLevel="0" collapsed="false">
      <c r="A327" s="11"/>
      <c r="B327" s="15"/>
      <c r="C327" s="44" t="s">
        <v>958</v>
      </c>
      <c r="D327" s="55" t="n">
        <v>1</v>
      </c>
      <c r="E327" s="55" t="s">
        <v>280</v>
      </c>
      <c r="F327" s="21"/>
      <c r="G327" s="17"/>
      <c r="H327" s="5"/>
      <c r="I327" s="5"/>
    </row>
    <row r="328" customFormat="false" ht="30" hidden="false" customHeight="false" outlineLevel="0" collapsed="false">
      <c r="A328" s="11"/>
      <c r="B328" s="15"/>
      <c r="C328" s="44" t="s">
        <v>1389</v>
      </c>
      <c r="D328" s="55" t="n">
        <v>1</v>
      </c>
      <c r="E328" s="55" t="s">
        <v>171</v>
      </c>
      <c r="F328" s="21" t="s">
        <v>1390</v>
      </c>
      <c r="G328" s="17"/>
      <c r="H328" s="5"/>
      <c r="I328" s="5"/>
    </row>
    <row r="329" customFormat="false" ht="15.75" hidden="false" customHeight="false" outlineLevel="0" collapsed="false">
      <c r="A329" s="11" t="s">
        <v>963</v>
      </c>
      <c r="B329" s="13" t="s">
        <v>964</v>
      </c>
      <c r="C329" s="13"/>
      <c r="D329" s="13"/>
      <c r="E329" s="13"/>
      <c r="F329" s="13"/>
      <c r="G329" s="13"/>
      <c r="H329" s="5" t="n">
        <f aca="false">SUM(D330:D337)</f>
        <v>8</v>
      </c>
      <c r="I329" s="5" t="n">
        <f aca="false">COUNT(D330:D337)*2</f>
        <v>16</v>
      </c>
    </row>
    <row r="330" customFormat="false" ht="63" hidden="false" customHeight="false" outlineLevel="0" collapsed="false">
      <c r="A330" s="11" t="s">
        <v>965</v>
      </c>
      <c r="B330" s="14" t="s">
        <v>966</v>
      </c>
      <c r="C330" s="15" t="s">
        <v>967</v>
      </c>
      <c r="D330" s="25" t="n">
        <v>1</v>
      </c>
      <c r="E330" s="17" t="s">
        <v>138</v>
      </c>
      <c r="F330" s="15"/>
      <c r="G330" s="17"/>
      <c r="H330" s="5"/>
      <c r="I330" s="5"/>
    </row>
    <row r="331" customFormat="false" ht="30" hidden="false" customHeight="false" outlineLevel="0" collapsed="false">
      <c r="A331" s="11"/>
      <c r="B331" s="14"/>
      <c r="C331" s="15" t="s">
        <v>968</v>
      </c>
      <c r="D331" s="25" t="n">
        <v>1</v>
      </c>
      <c r="E331" s="17" t="s">
        <v>138</v>
      </c>
      <c r="F331" s="15"/>
      <c r="G331" s="17"/>
      <c r="H331" s="5"/>
      <c r="I331" s="5"/>
    </row>
    <row r="332" customFormat="false" ht="45" hidden="false" customHeight="false" outlineLevel="0" collapsed="false">
      <c r="A332" s="11"/>
      <c r="B332" s="14"/>
      <c r="C332" s="15" t="s">
        <v>969</v>
      </c>
      <c r="D332" s="25" t="n">
        <v>1</v>
      </c>
      <c r="E332" s="17" t="s">
        <v>138</v>
      </c>
      <c r="F332" s="15"/>
      <c r="G332" s="17"/>
      <c r="H332" s="5"/>
      <c r="I332" s="5"/>
    </row>
    <row r="333" customFormat="false" ht="45" hidden="false" customHeight="false" outlineLevel="0" collapsed="false">
      <c r="A333" s="11"/>
      <c r="B333" s="14"/>
      <c r="C333" s="15" t="s">
        <v>970</v>
      </c>
      <c r="D333" s="25" t="n">
        <v>1</v>
      </c>
      <c r="E333" s="17" t="s">
        <v>138</v>
      </c>
      <c r="F333" s="15"/>
      <c r="G333" s="17"/>
      <c r="H333" s="5"/>
      <c r="I333" s="5"/>
    </row>
    <row r="334" customFormat="false" ht="30" hidden="false" customHeight="false" outlineLevel="0" collapsed="false">
      <c r="A334" s="11"/>
      <c r="B334" s="14"/>
      <c r="C334" s="44" t="s">
        <v>971</v>
      </c>
      <c r="D334" s="25" t="n">
        <v>1</v>
      </c>
      <c r="E334" s="17" t="s">
        <v>138</v>
      </c>
      <c r="F334" s="15"/>
      <c r="G334" s="17"/>
      <c r="H334" s="5"/>
      <c r="I334" s="5"/>
    </row>
    <row r="335" customFormat="false" ht="31.5" hidden="false" customHeight="false" outlineLevel="0" collapsed="false">
      <c r="A335" s="11" t="s">
        <v>972</v>
      </c>
      <c r="B335" s="14" t="s">
        <v>973</v>
      </c>
      <c r="C335" s="44" t="s">
        <v>974</v>
      </c>
      <c r="D335" s="55" t="n">
        <v>1</v>
      </c>
      <c r="E335" s="17" t="s">
        <v>138</v>
      </c>
      <c r="F335" s="15" t="s">
        <v>975</v>
      </c>
      <c r="G335" s="17"/>
      <c r="H335" s="5"/>
      <c r="I335" s="5"/>
    </row>
    <row r="336" customFormat="false" ht="60" hidden="false" customHeight="false" outlineLevel="0" collapsed="false">
      <c r="A336" s="11"/>
      <c r="B336" s="14"/>
      <c r="C336" s="44" t="s">
        <v>976</v>
      </c>
      <c r="D336" s="55" t="n">
        <v>1</v>
      </c>
      <c r="E336" s="17" t="s">
        <v>138</v>
      </c>
      <c r="F336" s="15" t="s">
        <v>977</v>
      </c>
      <c r="G336" s="17"/>
      <c r="H336" s="5"/>
      <c r="I336" s="5"/>
    </row>
    <row r="337" customFormat="false" ht="30" hidden="false" customHeight="false" outlineLevel="0" collapsed="false">
      <c r="A337" s="11"/>
      <c r="B337" s="14"/>
      <c r="C337" s="44" t="s">
        <v>978</v>
      </c>
      <c r="D337" s="55" t="n">
        <v>1</v>
      </c>
      <c r="E337" s="17" t="s">
        <v>149</v>
      </c>
      <c r="F337" s="44" t="s">
        <v>979</v>
      </c>
      <c r="G337" s="17"/>
      <c r="H337" s="5"/>
      <c r="I337" s="5"/>
    </row>
    <row r="338" customFormat="false" ht="31.5" hidden="true" customHeight="false" outlineLevel="0" collapsed="false">
      <c r="A338" s="24" t="s">
        <v>985</v>
      </c>
      <c r="B338" s="14" t="s">
        <v>986</v>
      </c>
      <c r="C338" s="15"/>
      <c r="D338" s="25"/>
      <c r="E338" s="17"/>
      <c r="F338" s="15"/>
      <c r="G338" s="17"/>
      <c r="H338" s="26"/>
      <c r="I338" s="26"/>
    </row>
    <row r="339" customFormat="false" ht="18.75" hidden="false" customHeight="false" outlineLevel="0" collapsed="false">
      <c r="A339" s="11"/>
      <c r="B339" s="12" t="s">
        <v>987</v>
      </c>
      <c r="C339" s="12"/>
      <c r="D339" s="12"/>
      <c r="E339" s="12"/>
      <c r="F339" s="12"/>
      <c r="G339" s="12"/>
      <c r="H339" s="5" t="n">
        <f aca="false">H345+H349+H358</f>
        <v>7</v>
      </c>
      <c r="I339" s="5" t="n">
        <f aca="false">I345+I349+I358</f>
        <v>14</v>
      </c>
    </row>
    <row r="340" customFormat="false" ht="15.75" hidden="true" customHeight="false" outlineLevel="0" collapsed="false">
      <c r="A340" s="24" t="s">
        <v>988</v>
      </c>
      <c r="B340" s="13" t="s">
        <v>989</v>
      </c>
      <c r="C340" s="13"/>
      <c r="D340" s="13"/>
      <c r="E340" s="13"/>
      <c r="F340" s="13"/>
      <c r="G340" s="13"/>
      <c r="H340" s="26"/>
      <c r="I340" s="26"/>
    </row>
    <row r="341" customFormat="false" ht="15.75" hidden="true" customHeight="false" outlineLevel="0" collapsed="false">
      <c r="A341" s="24" t="s">
        <v>990</v>
      </c>
      <c r="B341" s="14" t="s">
        <v>991</v>
      </c>
      <c r="C341" s="15"/>
      <c r="D341" s="25"/>
      <c r="E341" s="17"/>
      <c r="F341" s="15"/>
      <c r="G341" s="17"/>
      <c r="H341" s="26"/>
      <c r="I341" s="26"/>
    </row>
    <row r="342" customFormat="false" ht="31.5" hidden="true" customHeight="false" outlineLevel="0" collapsed="false">
      <c r="A342" s="24" t="s">
        <v>992</v>
      </c>
      <c r="B342" s="14" t="s">
        <v>993</v>
      </c>
      <c r="C342" s="15"/>
      <c r="D342" s="25"/>
      <c r="E342" s="17"/>
      <c r="F342" s="15"/>
      <c r="G342" s="17"/>
      <c r="H342" s="26"/>
      <c r="I342" s="26"/>
    </row>
    <row r="343" customFormat="false" ht="31.5" hidden="true" customHeight="false" outlineLevel="0" collapsed="false">
      <c r="A343" s="24" t="s">
        <v>994</v>
      </c>
      <c r="B343" s="14" t="s">
        <v>995</v>
      </c>
      <c r="C343" s="15"/>
      <c r="D343" s="25"/>
      <c r="E343" s="17"/>
      <c r="F343" s="15"/>
      <c r="G343" s="17"/>
      <c r="H343" s="26"/>
      <c r="I343" s="26"/>
    </row>
    <row r="344" customFormat="false" ht="30" hidden="true" customHeight="false" outlineLevel="0" collapsed="false">
      <c r="A344" s="24" t="s">
        <v>996</v>
      </c>
      <c r="B344" s="15" t="s">
        <v>997</v>
      </c>
      <c r="C344" s="15"/>
      <c r="D344" s="25"/>
      <c r="E344" s="17"/>
      <c r="F344" s="15"/>
      <c r="G344" s="17"/>
      <c r="H344" s="26"/>
      <c r="I344" s="26"/>
    </row>
    <row r="345" customFormat="false" ht="15.75" hidden="false" customHeight="false" outlineLevel="0" collapsed="false">
      <c r="A345" s="11" t="s">
        <v>998</v>
      </c>
      <c r="B345" s="13" t="s">
        <v>999</v>
      </c>
      <c r="C345" s="13"/>
      <c r="D345" s="13"/>
      <c r="E345" s="13"/>
      <c r="F345" s="13"/>
      <c r="G345" s="13"/>
      <c r="H345" s="5" t="n">
        <f aca="false">SUM(D346)</f>
        <v>1</v>
      </c>
      <c r="I345" s="5" t="n">
        <f aca="false">COUNT(D346)*2</f>
        <v>2</v>
      </c>
    </row>
    <row r="346" customFormat="false" ht="31.5" hidden="false" customHeight="false" outlineLevel="0" collapsed="false">
      <c r="A346" s="11" t="s">
        <v>1000</v>
      </c>
      <c r="B346" s="14" t="s">
        <v>1001</v>
      </c>
      <c r="C346" s="15" t="s">
        <v>1544</v>
      </c>
      <c r="D346" s="25" t="n">
        <v>1</v>
      </c>
      <c r="E346" s="17" t="s">
        <v>15</v>
      </c>
      <c r="F346" s="15"/>
      <c r="G346" s="17"/>
      <c r="H346" s="5"/>
      <c r="I346" s="5"/>
    </row>
    <row r="347" customFormat="false" ht="31.5" hidden="true" customHeight="false" outlineLevel="0" collapsed="false">
      <c r="A347" s="24" t="s">
        <v>1003</v>
      </c>
      <c r="B347" s="14" t="s">
        <v>1004</v>
      </c>
      <c r="C347" s="15"/>
      <c r="D347" s="25"/>
      <c r="E347" s="17"/>
      <c r="F347" s="15"/>
      <c r="G347" s="17"/>
      <c r="H347" s="26"/>
      <c r="I347" s="26"/>
    </row>
    <row r="348" customFormat="false" ht="47.25" hidden="true" customHeight="false" outlineLevel="0" collapsed="false">
      <c r="A348" s="24" t="s">
        <v>1005</v>
      </c>
      <c r="B348" s="14" t="s">
        <v>1006</v>
      </c>
      <c r="C348" s="15"/>
      <c r="D348" s="25"/>
      <c r="E348" s="17"/>
      <c r="F348" s="15"/>
      <c r="G348" s="17"/>
      <c r="H348" s="26"/>
      <c r="I348" s="26"/>
    </row>
    <row r="349" customFormat="false" ht="15.75" hidden="false" customHeight="false" outlineLevel="0" collapsed="false">
      <c r="A349" s="11" t="s">
        <v>1007</v>
      </c>
      <c r="B349" s="13" t="s">
        <v>1008</v>
      </c>
      <c r="C349" s="13"/>
      <c r="D349" s="13"/>
      <c r="E349" s="13"/>
      <c r="F349" s="13"/>
      <c r="G349" s="13"/>
      <c r="H349" s="5" t="n">
        <f aca="false">SUM(D350)</f>
        <v>1</v>
      </c>
      <c r="I349" s="5" t="n">
        <f aca="false">COUNT(D350)*2</f>
        <v>2</v>
      </c>
    </row>
    <row r="350" customFormat="false" ht="31.5" hidden="false" customHeight="false" outlineLevel="0" collapsed="false">
      <c r="A350" s="11" t="s">
        <v>1009</v>
      </c>
      <c r="B350" s="14" t="s">
        <v>1010</v>
      </c>
      <c r="C350" s="15" t="s">
        <v>1545</v>
      </c>
      <c r="D350" s="25" t="n">
        <v>1</v>
      </c>
      <c r="E350" s="17" t="s">
        <v>15</v>
      </c>
      <c r="F350" s="15"/>
      <c r="G350" s="17"/>
      <c r="H350" s="5"/>
      <c r="I350" s="5"/>
    </row>
    <row r="351" customFormat="false" ht="31.5" hidden="true" customHeight="false" outlineLevel="0" collapsed="false">
      <c r="A351" s="24" t="s">
        <v>1012</v>
      </c>
      <c r="B351" s="14" t="s">
        <v>1013</v>
      </c>
      <c r="C351" s="15"/>
      <c r="D351" s="25"/>
      <c r="E351" s="17"/>
      <c r="F351" s="15"/>
      <c r="G351" s="17"/>
      <c r="H351" s="26"/>
      <c r="I351" s="26"/>
    </row>
    <row r="352" customFormat="false" ht="31.5" hidden="true" customHeight="false" outlineLevel="0" collapsed="false">
      <c r="A352" s="24" t="s">
        <v>1014</v>
      </c>
      <c r="B352" s="14" t="s">
        <v>1015</v>
      </c>
      <c r="C352" s="15"/>
      <c r="D352" s="25"/>
      <c r="E352" s="17"/>
      <c r="F352" s="15"/>
      <c r="G352" s="17"/>
      <c r="H352" s="26"/>
      <c r="I352" s="26"/>
    </row>
    <row r="353" customFormat="false" ht="47.25" hidden="true" customHeight="false" outlineLevel="0" collapsed="false">
      <c r="A353" s="24" t="s">
        <v>1016</v>
      </c>
      <c r="B353" s="30" t="s">
        <v>1017</v>
      </c>
      <c r="C353" s="15"/>
      <c r="D353" s="25"/>
      <c r="E353" s="17"/>
      <c r="F353" s="15"/>
      <c r="G353" s="17"/>
      <c r="H353" s="26"/>
      <c r="I353" s="26"/>
    </row>
    <row r="354" customFormat="false" ht="31.5" hidden="true" customHeight="false" outlineLevel="0" collapsed="false">
      <c r="A354" s="24" t="s">
        <v>1018</v>
      </c>
      <c r="B354" s="14" t="s">
        <v>1019</v>
      </c>
      <c r="C354" s="15"/>
      <c r="D354" s="25"/>
      <c r="E354" s="17"/>
      <c r="F354" s="15"/>
      <c r="G354" s="17"/>
      <c r="H354" s="26"/>
      <c r="I354" s="26"/>
    </row>
    <row r="355" customFormat="false" ht="47.25" hidden="true" customHeight="false" outlineLevel="0" collapsed="false">
      <c r="A355" s="24" t="s">
        <v>1020</v>
      </c>
      <c r="B355" s="14" t="s">
        <v>1021</v>
      </c>
      <c r="C355" s="15"/>
      <c r="D355" s="25"/>
      <c r="E355" s="17"/>
      <c r="F355" s="15"/>
      <c r="G355" s="17"/>
      <c r="H355" s="26"/>
      <c r="I355" s="26"/>
    </row>
    <row r="356" customFormat="false" ht="31.5" hidden="true" customHeight="false" outlineLevel="0" collapsed="false">
      <c r="A356" s="24" t="s">
        <v>1022</v>
      </c>
      <c r="B356" s="14" t="s">
        <v>1023</v>
      </c>
      <c r="C356" s="15"/>
      <c r="D356" s="25"/>
      <c r="E356" s="17"/>
      <c r="F356" s="15"/>
      <c r="G356" s="17"/>
      <c r="H356" s="26"/>
      <c r="I356" s="26"/>
    </row>
    <row r="357" customFormat="false" ht="31.5" hidden="true" customHeight="false" outlineLevel="0" collapsed="false">
      <c r="A357" s="24" t="s">
        <v>1024</v>
      </c>
      <c r="B357" s="14" t="s">
        <v>1025</v>
      </c>
      <c r="C357" s="15"/>
      <c r="D357" s="25"/>
      <c r="E357" s="17"/>
      <c r="F357" s="15"/>
      <c r="G357" s="17"/>
      <c r="H357" s="26"/>
      <c r="I357" s="26"/>
    </row>
    <row r="358" customFormat="false" ht="15.75" hidden="false" customHeight="false" outlineLevel="0" collapsed="false">
      <c r="A358" s="11" t="s">
        <v>1026</v>
      </c>
      <c r="B358" s="13" t="s">
        <v>1027</v>
      </c>
      <c r="C358" s="13"/>
      <c r="D358" s="13"/>
      <c r="E358" s="13"/>
      <c r="F358" s="13"/>
      <c r="G358" s="13"/>
      <c r="H358" s="5" t="n">
        <f aca="false">SUM(D359:D363)</f>
        <v>5</v>
      </c>
      <c r="I358" s="5" t="n">
        <f aca="false">COUNT(D359:D363)*2</f>
        <v>10</v>
      </c>
    </row>
    <row r="359" customFormat="false" ht="31.5" hidden="false" customHeight="false" outlineLevel="0" collapsed="false">
      <c r="A359" s="11" t="s">
        <v>1028</v>
      </c>
      <c r="B359" s="14" t="s">
        <v>1029</v>
      </c>
      <c r="C359" s="15" t="s">
        <v>1030</v>
      </c>
      <c r="D359" s="25" t="n">
        <v>1</v>
      </c>
      <c r="E359" s="17" t="s">
        <v>1300</v>
      </c>
      <c r="F359" s="15"/>
      <c r="G359" s="17"/>
      <c r="H359" s="5"/>
      <c r="I359" s="5"/>
    </row>
    <row r="360" customFormat="false" ht="75" hidden="false" customHeight="false" outlineLevel="0" collapsed="false">
      <c r="A360" s="11" t="s">
        <v>1031</v>
      </c>
      <c r="B360" s="14" t="s">
        <v>1032</v>
      </c>
      <c r="C360" s="15" t="s">
        <v>1546</v>
      </c>
      <c r="D360" s="25" t="n">
        <v>1</v>
      </c>
      <c r="E360" s="17" t="s">
        <v>15</v>
      </c>
      <c r="F360" s="15" t="s">
        <v>1547</v>
      </c>
      <c r="G360" s="17"/>
      <c r="H360" s="5"/>
      <c r="I360" s="5"/>
    </row>
    <row r="361" customFormat="false" ht="31.5" hidden="false" customHeight="false" outlineLevel="0" collapsed="false">
      <c r="A361" s="11" t="s">
        <v>1035</v>
      </c>
      <c r="B361" s="14" t="s">
        <v>1036</v>
      </c>
      <c r="C361" s="49" t="s">
        <v>1037</v>
      </c>
      <c r="D361" s="25" t="n">
        <v>1</v>
      </c>
      <c r="E361" s="17" t="s">
        <v>280</v>
      </c>
      <c r="F361" s="15"/>
      <c r="G361" s="17"/>
      <c r="H361" s="5"/>
      <c r="I361" s="5"/>
    </row>
    <row r="362" customFormat="false" ht="31.5" hidden="false" customHeight="false" outlineLevel="0" collapsed="false">
      <c r="A362" s="11" t="s">
        <v>1038</v>
      </c>
      <c r="B362" s="14" t="s">
        <v>1039</v>
      </c>
      <c r="C362" s="15" t="s">
        <v>1548</v>
      </c>
      <c r="D362" s="25" t="n">
        <v>1</v>
      </c>
      <c r="E362" s="17" t="s">
        <v>138</v>
      </c>
      <c r="F362" s="15"/>
      <c r="G362" s="17"/>
      <c r="H362" s="5"/>
      <c r="I362" s="5"/>
    </row>
    <row r="363" customFormat="false" ht="15.75" hidden="false" customHeight="false" outlineLevel="0" collapsed="false">
      <c r="A363" s="11"/>
      <c r="B363" s="14"/>
      <c r="C363" s="15" t="s">
        <v>1549</v>
      </c>
      <c r="D363" s="25" t="n">
        <v>1</v>
      </c>
      <c r="E363" s="17" t="s">
        <v>138</v>
      </c>
      <c r="F363" s="15"/>
      <c r="G363" s="17"/>
      <c r="H363" s="5"/>
      <c r="I363" s="5"/>
    </row>
    <row r="364" customFormat="false" ht="18.75" hidden="false" customHeight="false" outlineLevel="0" collapsed="false">
      <c r="A364" s="11"/>
      <c r="B364" s="12" t="s">
        <v>1042</v>
      </c>
      <c r="C364" s="12"/>
      <c r="D364" s="12"/>
      <c r="E364" s="12"/>
      <c r="F364" s="12"/>
      <c r="G364" s="12"/>
      <c r="H364" s="5" t="n">
        <f aca="false">H365+H370+H374+H378</f>
        <v>10</v>
      </c>
      <c r="I364" s="5" t="n">
        <f aca="false">I365+I370+I374+I378</f>
        <v>20</v>
      </c>
    </row>
    <row r="365" customFormat="false" ht="15" hidden="false" customHeight="false" outlineLevel="0" collapsed="false">
      <c r="A365" s="11" t="s">
        <v>1043</v>
      </c>
      <c r="B365" s="71" t="s">
        <v>1044</v>
      </c>
      <c r="C365" s="71"/>
      <c r="D365" s="71"/>
      <c r="E365" s="71"/>
      <c r="F365" s="71"/>
      <c r="G365" s="71"/>
      <c r="H365" s="5" t="n">
        <f aca="false">SUM(D366:D368)</f>
        <v>3</v>
      </c>
      <c r="I365" s="5" t="n">
        <f aca="false">COUNT(D366:D368)*2</f>
        <v>6</v>
      </c>
    </row>
    <row r="366" customFormat="false" ht="30" hidden="false" customHeight="false" outlineLevel="0" collapsed="false">
      <c r="A366" s="11" t="s">
        <v>1045</v>
      </c>
      <c r="B366" s="15" t="s">
        <v>1046</v>
      </c>
      <c r="C366" s="15" t="s">
        <v>1550</v>
      </c>
      <c r="D366" s="25" t="n">
        <v>1</v>
      </c>
      <c r="E366" s="17" t="s">
        <v>161</v>
      </c>
      <c r="F366" s="15"/>
      <c r="G366" s="17"/>
      <c r="H366" s="5"/>
      <c r="I366" s="5"/>
    </row>
    <row r="367" customFormat="false" ht="30" hidden="false" customHeight="false" outlineLevel="0" collapsed="false">
      <c r="A367" s="11"/>
      <c r="B367" s="15"/>
      <c r="C367" s="41" t="s">
        <v>1551</v>
      </c>
      <c r="D367" s="25" t="n">
        <v>1</v>
      </c>
      <c r="E367" s="17" t="s">
        <v>161</v>
      </c>
      <c r="F367" s="15"/>
      <c r="G367" s="17"/>
      <c r="H367" s="5"/>
      <c r="I367" s="5"/>
    </row>
    <row r="368" customFormat="false" ht="30" hidden="false" customHeight="false" outlineLevel="0" collapsed="false">
      <c r="A368" s="11"/>
      <c r="B368" s="15"/>
      <c r="C368" s="41" t="s">
        <v>1552</v>
      </c>
      <c r="D368" s="25" t="n">
        <v>1</v>
      </c>
      <c r="E368" s="17" t="s">
        <v>161</v>
      </c>
      <c r="F368" s="15"/>
      <c r="G368" s="17"/>
      <c r="H368" s="5"/>
      <c r="I368" s="5"/>
    </row>
    <row r="369" customFormat="false" ht="45" hidden="true" customHeight="false" outlineLevel="0" collapsed="false">
      <c r="A369" s="24" t="s">
        <v>1057</v>
      </c>
      <c r="B369" s="15" t="s">
        <v>1058</v>
      </c>
      <c r="C369" s="15"/>
      <c r="D369" s="25"/>
      <c r="E369" s="17"/>
      <c r="F369" s="15"/>
      <c r="G369" s="17"/>
      <c r="H369" s="26"/>
      <c r="I369" s="26"/>
    </row>
    <row r="370" customFormat="false" ht="15" hidden="false" customHeight="false" outlineLevel="0" collapsed="false">
      <c r="A370" s="11" t="s">
        <v>1059</v>
      </c>
      <c r="B370" s="71" t="s">
        <v>1060</v>
      </c>
      <c r="C370" s="71"/>
      <c r="D370" s="71"/>
      <c r="E370" s="71"/>
      <c r="F370" s="71"/>
      <c r="G370" s="71"/>
      <c r="H370" s="5" t="n">
        <f aca="false">SUM(D371:D372)</f>
        <v>2</v>
      </c>
      <c r="I370" s="5" t="n">
        <f aca="false">COUNT(D371:D372)*2</f>
        <v>4</v>
      </c>
    </row>
    <row r="371" customFormat="false" ht="30" hidden="false" customHeight="false" outlineLevel="0" collapsed="false">
      <c r="A371" s="11" t="s">
        <v>1061</v>
      </c>
      <c r="B371" s="15" t="s">
        <v>1062</v>
      </c>
      <c r="C371" s="15" t="s">
        <v>1553</v>
      </c>
      <c r="D371" s="25" t="n">
        <v>1</v>
      </c>
      <c r="E371" s="17" t="s">
        <v>161</v>
      </c>
      <c r="F371" s="15"/>
      <c r="G371" s="17"/>
      <c r="H371" s="5"/>
      <c r="I371" s="5"/>
    </row>
    <row r="372" customFormat="false" ht="15" hidden="false" customHeight="false" outlineLevel="0" collapsed="false">
      <c r="A372" s="11"/>
      <c r="B372" s="15"/>
      <c r="C372" s="15" t="s">
        <v>1554</v>
      </c>
      <c r="D372" s="25" t="n">
        <v>1</v>
      </c>
      <c r="E372" s="17" t="s">
        <v>161</v>
      </c>
      <c r="F372" s="15"/>
      <c r="G372" s="17"/>
      <c r="H372" s="5"/>
      <c r="I372" s="5"/>
    </row>
    <row r="373" customFormat="false" ht="45" hidden="true" customHeight="false" outlineLevel="0" collapsed="false">
      <c r="A373" s="24" t="s">
        <v>1068</v>
      </c>
      <c r="B373" s="15" t="s">
        <v>1069</v>
      </c>
      <c r="C373" s="15"/>
      <c r="D373" s="25"/>
      <c r="E373" s="17"/>
      <c r="F373" s="15"/>
      <c r="G373" s="17"/>
      <c r="H373" s="26"/>
      <c r="I373" s="26"/>
    </row>
    <row r="374" customFormat="false" ht="15" hidden="false" customHeight="false" outlineLevel="0" collapsed="false">
      <c r="A374" s="11" t="s">
        <v>1070</v>
      </c>
      <c r="B374" s="71" t="s">
        <v>1071</v>
      </c>
      <c r="C374" s="71"/>
      <c r="D374" s="71"/>
      <c r="E374" s="71"/>
      <c r="F374" s="71"/>
      <c r="G374" s="71"/>
      <c r="H374" s="5" t="n">
        <f aca="false">SUM(D375:D376)</f>
        <v>2</v>
      </c>
      <c r="I374" s="5" t="n">
        <f aca="false">COUNT(D375:D376)*2</f>
        <v>4</v>
      </c>
    </row>
    <row r="375" customFormat="false" ht="30" hidden="false" customHeight="false" outlineLevel="0" collapsed="false">
      <c r="A375" s="11" t="s">
        <v>1072</v>
      </c>
      <c r="B375" s="15" t="s">
        <v>1073</v>
      </c>
      <c r="C375" s="15" t="s">
        <v>1555</v>
      </c>
      <c r="D375" s="25" t="n">
        <v>1</v>
      </c>
      <c r="E375" s="17" t="s">
        <v>161</v>
      </c>
      <c r="F375" s="15"/>
      <c r="G375" s="17"/>
      <c r="H375" s="5"/>
      <c r="I375" s="5"/>
    </row>
    <row r="376" customFormat="false" ht="30" hidden="false" customHeight="false" outlineLevel="0" collapsed="false">
      <c r="A376" s="11"/>
      <c r="B376" s="15"/>
      <c r="C376" s="41" t="s">
        <v>1556</v>
      </c>
      <c r="D376" s="25" t="n">
        <v>1</v>
      </c>
      <c r="E376" s="17" t="s">
        <v>161</v>
      </c>
      <c r="F376" s="15"/>
      <c r="G376" s="17"/>
      <c r="H376" s="5"/>
      <c r="I376" s="5"/>
    </row>
    <row r="377" customFormat="false" ht="45" hidden="true" customHeight="false" outlineLevel="0" collapsed="false">
      <c r="A377" s="24" t="s">
        <v>1082</v>
      </c>
      <c r="B377" s="15" t="s">
        <v>1083</v>
      </c>
      <c r="C377" s="15"/>
      <c r="D377" s="25"/>
      <c r="E377" s="17"/>
      <c r="F377" s="15"/>
      <c r="G377" s="17"/>
      <c r="H377" s="26"/>
      <c r="I377" s="26"/>
    </row>
    <row r="378" customFormat="false" ht="15" hidden="false" customHeight="false" outlineLevel="0" collapsed="false">
      <c r="A378" s="11" t="s">
        <v>1084</v>
      </c>
      <c r="B378" s="71" t="s">
        <v>1085</v>
      </c>
      <c r="C378" s="71"/>
      <c r="D378" s="71"/>
      <c r="E378" s="71"/>
      <c r="F378" s="71"/>
      <c r="G378" s="71"/>
      <c r="H378" s="5" t="n">
        <f aca="false">SUM(D379:D381)</f>
        <v>3</v>
      </c>
      <c r="I378" s="5" t="n">
        <f aca="false">COUNT(D379:D381)*2</f>
        <v>6</v>
      </c>
    </row>
    <row r="379" customFormat="false" ht="30" hidden="false" customHeight="false" outlineLevel="0" collapsed="false">
      <c r="A379" s="11" t="s">
        <v>1086</v>
      </c>
      <c r="B379" s="15" t="s">
        <v>1087</v>
      </c>
      <c r="C379" s="15" t="s">
        <v>1557</v>
      </c>
      <c r="D379" s="25" t="n">
        <v>1</v>
      </c>
      <c r="E379" s="17" t="s">
        <v>161</v>
      </c>
      <c r="F379" s="15"/>
      <c r="G379" s="17"/>
      <c r="H379" s="5"/>
      <c r="I379" s="5"/>
    </row>
    <row r="380" customFormat="false" ht="15" hidden="false" customHeight="false" outlineLevel="0" collapsed="false">
      <c r="A380" s="11"/>
      <c r="B380" s="15"/>
      <c r="C380" s="15" t="s">
        <v>1558</v>
      </c>
      <c r="D380" s="25" t="n">
        <v>1</v>
      </c>
      <c r="E380" s="17" t="s">
        <v>161</v>
      </c>
      <c r="F380" s="15"/>
      <c r="G380" s="17"/>
      <c r="H380" s="5"/>
      <c r="I380" s="5"/>
    </row>
    <row r="381" customFormat="false" ht="30" hidden="false" customHeight="false" outlineLevel="0" collapsed="false">
      <c r="A381" s="157"/>
      <c r="B381" s="158"/>
      <c r="C381" s="159" t="s">
        <v>1559</v>
      </c>
      <c r="D381" s="35" t="n">
        <v>1</v>
      </c>
      <c r="E381" s="17" t="s">
        <v>161</v>
      </c>
      <c r="F381" s="160"/>
      <c r="G381" s="35"/>
      <c r="H381" s="5"/>
      <c r="I381" s="5"/>
    </row>
    <row r="382" customFormat="false" ht="45" hidden="true" customHeight="false" outlineLevel="0" collapsed="false">
      <c r="A382" s="161" t="s">
        <v>1093</v>
      </c>
      <c r="B382" s="158" t="s">
        <v>1094</v>
      </c>
      <c r="C382" s="160"/>
      <c r="D382" s="35"/>
      <c r="E382" s="35"/>
      <c r="F382" s="160"/>
      <c r="G382" s="35"/>
      <c r="H382" s="26"/>
      <c r="I382" s="26"/>
    </row>
    <row r="383" customFormat="false" ht="15" hidden="true" customHeight="false" outlineLevel="0" collapsed="false">
      <c r="A383" s="20"/>
      <c r="B383" s="18"/>
      <c r="C383" s="18"/>
      <c r="D383" s="20"/>
      <c r="E383" s="20"/>
      <c r="F383" s="18"/>
      <c r="G383" s="20"/>
    </row>
    <row r="386" customFormat="false" ht="46.5" hidden="false" customHeight="true" outlineLevel="0" collapsed="false">
      <c r="A386" s="78" t="s">
        <v>1560</v>
      </c>
      <c r="B386" s="78"/>
      <c r="C386" s="78"/>
    </row>
    <row r="387" customFormat="false" ht="46.5" hidden="false" customHeight="false" outlineLevel="0" collapsed="false">
      <c r="A387" s="79"/>
      <c r="B387" s="80" t="s">
        <v>1561</v>
      </c>
      <c r="C387" s="81" t="n">
        <f aca="false">D408</f>
        <v>50</v>
      </c>
    </row>
    <row r="388" customFormat="false" ht="26.25" hidden="false" customHeight="true" outlineLevel="0" collapsed="false">
      <c r="A388" s="82"/>
      <c r="B388" s="83" t="s">
        <v>1097</v>
      </c>
      <c r="C388" s="83"/>
    </row>
    <row r="389" customFormat="false" ht="21" hidden="false" customHeight="false" outlineLevel="0" collapsed="false">
      <c r="A389" s="84" t="s">
        <v>1098</v>
      </c>
      <c r="B389" s="85" t="s">
        <v>1099</v>
      </c>
      <c r="C389" s="86" t="n">
        <f aca="false">D400</f>
        <v>50</v>
      </c>
    </row>
    <row r="390" customFormat="false" ht="21" hidden="false" customHeight="false" outlineLevel="0" collapsed="false">
      <c r="A390" s="84" t="s">
        <v>1100</v>
      </c>
      <c r="B390" s="85" t="s">
        <v>1101</v>
      </c>
      <c r="C390" s="86" t="n">
        <f aca="false">D401</f>
        <v>50</v>
      </c>
    </row>
    <row r="391" customFormat="false" ht="21" hidden="false" customHeight="false" outlineLevel="0" collapsed="false">
      <c r="A391" s="84" t="s">
        <v>1102</v>
      </c>
      <c r="B391" s="85" t="s">
        <v>1103</v>
      </c>
      <c r="C391" s="86" t="n">
        <f aca="false">D402</f>
        <v>50</v>
      </c>
    </row>
    <row r="392" customFormat="false" ht="21" hidden="false" customHeight="false" outlineLevel="0" collapsed="false">
      <c r="A392" s="84" t="s">
        <v>1104</v>
      </c>
      <c r="B392" s="85" t="s">
        <v>1105</v>
      </c>
      <c r="C392" s="86" t="n">
        <f aca="false">D403</f>
        <v>50</v>
      </c>
    </row>
    <row r="393" customFormat="false" ht="21" hidden="false" customHeight="false" outlineLevel="0" collapsed="false">
      <c r="A393" s="84" t="s">
        <v>1106</v>
      </c>
      <c r="B393" s="85" t="s">
        <v>1107</v>
      </c>
      <c r="C393" s="86" t="n">
        <f aca="false">D404</f>
        <v>50</v>
      </c>
    </row>
    <row r="394" customFormat="false" ht="21" hidden="false" customHeight="false" outlineLevel="0" collapsed="false">
      <c r="A394" s="84" t="s">
        <v>1108</v>
      </c>
      <c r="B394" s="85" t="s">
        <v>1109</v>
      </c>
      <c r="C394" s="86" t="n">
        <f aca="false">D405</f>
        <v>50</v>
      </c>
    </row>
    <row r="395" customFormat="false" ht="21" hidden="false" customHeight="false" outlineLevel="0" collapsed="false">
      <c r="A395" s="84" t="s">
        <v>1110</v>
      </c>
      <c r="B395" s="85" t="s">
        <v>1111</v>
      </c>
      <c r="C395" s="86" t="n">
        <f aca="false">D406</f>
        <v>50</v>
      </c>
      <c r="G395" s="3" t="n">
        <v>0</v>
      </c>
    </row>
    <row r="396" customFormat="false" ht="21" hidden="false" customHeight="false" outlineLevel="0" collapsed="false">
      <c r="A396" s="84" t="s">
        <v>1112</v>
      </c>
      <c r="B396" s="85" t="s">
        <v>1113</v>
      </c>
      <c r="C396" s="86" t="n">
        <f aca="false">D407</f>
        <v>50</v>
      </c>
      <c r="G396" s="3" t="n">
        <v>1</v>
      </c>
    </row>
    <row r="397" customFormat="false" ht="15" hidden="false" customHeight="false" outlineLevel="0" collapsed="false">
      <c r="G397" s="3" t="n">
        <v>2</v>
      </c>
    </row>
    <row r="399" customFormat="false" ht="15" hidden="false" customHeight="false" outlineLevel="0" collapsed="false">
      <c r="A399" s="142"/>
      <c r="B399" s="142" t="s">
        <v>1114</v>
      </c>
      <c r="C399" s="142" t="s">
        <v>1115</v>
      </c>
      <c r="D399" s="142" t="s">
        <v>1116</v>
      </c>
    </row>
    <row r="400" customFormat="false" ht="15" hidden="false" customHeight="false" outlineLevel="0" collapsed="false">
      <c r="A400" s="142" t="s">
        <v>1098</v>
      </c>
      <c r="B400" s="142" t="n">
        <f aca="false">H4</f>
        <v>7</v>
      </c>
      <c r="C400" s="142" t="n">
        <f aca="false">I4</f>
        <v>14</v>
      </c>
      <c r="D400" s="142" t="n">
        <f aca="false">B400*100/C400</f>
        <v>50</v>
      </c>
    </row>
    <row r="401" customFormat="false" ht="15" hidden="false" customHeight="false" outlineLevel="0" collapsed="false">
      <c r="A401" s="142" t="s">
        <v>1100</v>
      </c>
      <c r="B401" s="142" t="n">
        <f aca="false">H42</f>
        <v>10</v>
      </c>
      <c r="C401" s="142" t="n">
        <f aca="false">I42</f>
        <v>20</v>
      </c>
      <c r="D401" s="142" t="n">
        <f aca="false">B401*100/C401</f>
        <v>50</v>
      </c>
    </row>
    <row r="402" s="98" customFormat="true" ht="15" hidden="false" customHeight="false" outlineLevel="0" collapsed="false">
      <c r="A402" s="142" t="s">
        <v>1102</v>
      </c>
      <c r="B402" s="142" t="n">
        <f aca="false">H72</f>
        <v>13</v>
      </c>
      <c r="C402" s="142" t="n">
        <f aca="false">I72</f>
        <v>26</v>
      </c>
      <c r="D402" s="142" t="n">
        <f aca="false">B402*100/C402</f>
        <v>50</v>
      </c>
      <c r="E402" s="0"/>
      <c r="F402" s="76"/>
      <c r="H402" s="97"/>
      <c r="I402" s="97"/>
    </row>
    <row r="403" s="98" customFormat="true" ht="15" hidden="false" customHeight="false" outlineLevel="0" collapsed="false">
      <c r="A403" s="142" t="s">
        <v>1104</v>
      </c>
      <c r="B403" s="142" t="n">
        <f aca="false">H106</f>
        <v>6</v>
      </c>
      <c r="C403" s="142" t="n">
        <f aca="false">I106</f>
        <v>12</v>
      </c>
      <c r="D403" s="142" t="n">
        <f aca="false">B403*100/C403</f>
        <v>50</v>
      </c>
      <c r="E403" s="0"/>
      <c r="F403" s="76"/>
      <c r="H403" s="97"/>
      <c r="I403" s="97"/>
    </row>
    <row r="404" s="98" customFormat="true" ht="15" hidden="false" customHeight="false" outlineLevel="0" collapsed="false">
      <c r="A404" s="142" t="s">
        <v>1106</v>
      </c>
      <c r="B404" s="142" t="n">
        <f aca="false">H168</f>
        <v>70</v>
      </c>
      <c r="C404" s="142" t="n">
        <f aca="false">I168</f>
        <v>140</v>
      </c>
      <c r="D404" s="142" t="n">
        <f aca="false">B404*100/C404</f>
        <v>50</v>
      </c>
      <c r="E404" s="0"/>
      <c r="F404" s="76"/>
      <c r="H404" s="97"/>
      <c r="I404" s="97"/>
    </row>
    <row r="405" customFormat="false" ht="15" hidden="false" customHeight="false" outlineLevel="0" collapsed="false">
      <c r="A405" s="142" t="s">
        <v>1108</v>
      </c>
      <c r="B405" s="142" t="n">
        <f aca="false">H304</f>
        <v>21</v>
      </c>
      <c r="C405" s="142" t="n">
        <f aca="false">I304</f>
        <v>42</v>
      </c>
      <c r="D405" s="142" t="n">
        <f aca="false">B405*100/C405</f>
        <v>50</v>
      </c>
    </row>
    <row r="406" s="98" customFormat="true" ht="15" hidden="false" customHeight="false" outlineLevel="0" collapsed="false">
      <c r="A406" s="142" t="s">
        <v>1110</v>
      </c>
      <c r="B406" s="142" t="n">
        <f aca="false">H339</f>
        <v>7</v>
      </c>
      <c r="C406" s="142" t="n">
        <f aca="false">I339</f>
        <v>14</v>
      </c>
      <c r="D406" s="142" t="n">
        <f aca="false">B406*100/C406</f>
        <v>50</v>
      </c>
      <c r="E406" s="0"/>
      <c r="F406" s="76"/>
      <c r="H406" s="97"/>
      <c r="I406" s="97"/>
    </row>
    <row r="407" customFormat="false" ht="15" hidden="false" customHeight="false" outlineLevel="0" collapsed="false">
      <c r="A407" s="142" t="s">
        <v>1112</v>
      </c>
      <c r="B407" s="142" t="n">
        <f aca="false">H364</f>
        <v>10</v>
      </c>
      <c r="C407" s="142" t="n">
        <f aca="false">I364</f>
        <v>20</v>
      </c>
      <c r="D407" s="142" t="n">
        <f aca="false">B407*100/C407</f>
        <v>50</v>
      </c>
    </row>
    <row r="408" customFormat="false" ht="15" hidden="false" customHeight="false" outlineLevel="0" collapsed="false">
      <c r="A408" s="142" t="s">
        <v>1117</v>
      </c>
      <c r="B408" s="142" t="n">
        <f aca="false">SUM(B400:B407)</f>
        <v>144</v>
      </c>
      <c r="C408" s="142" t="n">
        <f aca="false">SUM(C400:C407)</f>
        <v>288</v>
      </c>
      <c r="D408" s="142" t="n">
        <f aca="false">B408*100/C408</f>
        <v>50</v>
      </c>
    </row>
  </sheetData>
  <autoFilter ref="A3:G383"/>
  <mergeCells count="64">
    <mergeCell ref="A1:G1"/>
    <mergeCell ref="A2:G2"/>
    <mergeCell ref="B4:G4"/>
    <mergeCell ref="B5:G5"/>
    <mergeCell ref="B11:G11"/>
    <mergeCell ref="B18:G18"/>
    <mergeCell ref="B26:G26"/>
    <mergeCell ref="B42:G42"/>
    <mergeCell ref="B43:G43"/>
    <mergeCell ref="B52:G52"/>
    <mergeCell ref="B57:G57"/>
    <mergeCell ref="B62:G62"/>
    <mergeCell ref="B72:G72"/>
    <mergeCell ref="B73:G73"/>
    <mergeCell ref="B82:G82"/>
    <mergeCell ref="B87:G87"/>
    <mergeCell ref="B94:G94"/>
    <mergeCell ref="B98:G98"/>
    <mergeCell ref="B106:G106"/>
    <mergeCell ref="B107:G107"/>
    <mergeCell ref="B123:G123"/>
    <mergeCell ref="B129:G129"/>
    <mergeCell ref="B134:G134"/>
    <mergeCell ref="B138:G138"/>
    <mergeCell ref="B143:G143"/>
    <mergeCell ref="B147:G147"/>
    <mergeCell ref="B151:G151"/>
    <mergeCell ref="B168:G168"/>
    <mergeCell ref="B169:G169"/>
    <mergeCell ref="B175:G175"/>
    <mergeCell ref="B192:G192"/>
    <mergeCell ref="B201:G201"/>
    <mergeCell ref="B214:G214"/>
    <mergeCell ref="B221:G221"/>
    <mergeCell ref="B233:G233"/>
    <mergeCell ref="B239:G239"/>
    <mergeCell ref="B245:G245"/>
    <mergeCell ref="B246:G246"/>
    <mergeCell ref="B253:G253"/>
    <mergeCell ref="B257:G257"/>
    <mergeCell ref="B265:G265"/>
    <mergeCell ref="B277:G277"/>
    <mergeCell ref="B283:G283"/>
    <mergeCell ref="B288:G288"/>
    <mergeCell ref="B289:G289"/>
    <mergeCell ref="B304:G304"/>
    <mergeCell ref="B305:G305"/>
    <mergeCell ref="B308:G308"/>
    <mergeCell ref="B315:G315"/>
    <mergeCell ref="B319:G319"/>
    <mergeCell ref="B322:G322"/>
    <mergeCell ref="B329:G329"/>
    <mergeCell ref="B339:G339"/>
    <mergeCell ref="B340:G340"/>
    <mergeCell ref="B345:G345"/>
    <mergeCell ref="B349:G349"/>
    <mergeCell ref="B358:G358"/>
    <mergeCell ref="B364:G364"/>
    <mergeCell ref="B365:G365"/>
    <mergeCell ref="B370:G370"/>
    <mergeCell ref="B374:G374"/>
    <mergeCell ref="B378:G378"/>
    <mergeCell ref="A386:C386"/>
    <mergeCell ref="B388:C388"/>
  </mergeCells>
  <dataValidations count="1">
    <dataValidation allowBlank="true" error="Re-enter 0,1or 2" operator="between" showDropDown="false" showErrorMessage="true" showInputMessage="true" sqref="D1:D408" type="list">
      <formula1>$G$395:$G$397</formula1>
      <formula2>0</formula2>
    </dataValidation>
  </dataValidations>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J391"/>
  <sheetViews>
    <sheetView windowProtection="false" showFormulas="false" showGridLines="true" showRowColHeaders="true" showZeros="true" rightToLeft="false" tabSelected="false" showOutlineSymbols="true" defaultGridColor="true" view="pageBreakPreview" topLeftCell="A22" colorId="64" zoomScale="100" zoomScaleNormal="82" zoomScalePageLayoutView="100" workbookViewId="0">
      <selection pane="topLeft" activeCell="B47" activeCellId="0" sqref="B47"/>
    </sheetView>
  </sheetViews>
  <sheetFormatPr defaultRowHeight="15"/>
  <cols>
    <col collapsed="false" hidden="false" max="1" min="1" style="0" width="15.0816326530612"/>
    <col collapsed="false" hidden="false" max="2" min="2" style="1" width="37.2295918367347"/>
    <col collapsed="false" hidden="false" max="3" min="3" style="1" width="26.7448979591837"/>
    <col collapsed="false" hidden="false" max="4" min="4" style="162" width="12.7244897959184"/>
    <col collapsed="false" hidden="false" max="5" min="5" style="0" width="15.1989795918367"/>
    <col collapsed="false" hidden="false" max="6" min="6" style="1" width="28.7448979591837"/>
    <col collapsed="false" hidden="false" max="7" min="7" style="0" width="22.5"/>
    <col collapsed="false" hidden="false" max="9" min="8" style="3" width="8.48469387755102"/>
    <col collapsed="false" hidden="false" max="1025" min="10" style="0" width="8.48469387755102"/>
  </cols>
  <sheetData>
    <row r="1" customFormat="false" ht="18.75" hidden="false" customHeight="false" outlineLevel="0" collapsed="false">
      <c r="A1" s="4" t="s">
        <v>0</v>
      </c>
      <c r="B1" s="4"/>
      <c r="C1" s="4"/>
      <c r="D1" s="4"/>
      <c r="E1" s="4"/>
      <c r="F1" s="4"/>
      <c r="G1" s="4"/>
      <c r="H1" s="5"/>
    </row>
    <row r="2" customFormat="false" ht="18.75" hidden="false" customHeight="false" outlineLevel="0" collapsed="false">
      <c r="A2" s="4" t="s">
        <v>1562</v>
      </c>
      <c r="B2" s="4"/>
      <c r="C2" s="4"/>
      <c r="D2" s="4"/>
      <c r="E2" s="4"/>
      <c r="F2" s="4"/>
      <c r="G2" s="4"/>
      <c r="H2" s="5"/>
    </row>
    <row r="3" customFormat="false" ht="30" hidden="false" customHeight="false" outlineLevel="0" collapsed="false">
      <c r="A3" s="9" t="s">
        <v>1563</v>
      </c>
      <c r="B3" s="8" t="s">
        <v>3</v>
      </c>
      <c r="C3" s="9" t="s">
        <v>4</v>
      </c>
      <c r="D3" s="163" t="s">
        <v>5</v>
      </c>
      <c r="E3" s="101" t="s">
        <v>1119</v>
      </c>
      <c r="F3" s="9" t="s">
        <v>7</v>
      </c>
      <c r="G3" s="9" t="s">
        <v>8</v>
      </c>
      <c r="H3" s="5"/>
    </row>
    <row r="4" customFormat="false" ht="18.75" hidden="false" customHeight="false" outlineLevel="0" collapsed="false">
      <c r="A4" s="11"/>
      <c r="B4" s="12" t="s">
        <v>9</v>
      </c>
      <c r="C4" s="12"/>
      <c r="D4" s="12"/>
      <c r="E4" s="12"/>
      <c r="F4" s="12"/>
      <c r="G4" s="12"/>
      <c r="H4" s="5" t="n">
        <f aca="false">H5+H11+H17</f>
        <v>10</v>
      </c>
      <c r="I4" s="5" t="n">
        <f aca="false">I5+I11+I17</f>
        <v>20</v>
      </c>
    </row>
    <row r="5" customFormat="false" ht="15.75" hidden="false" customHeight="false" outlineLevel="0" collapsed="false">
      <c r="A5" s="11" t="s">
        <v>10</v>
      </c>
      <c r="B5" s="13" t="s">
        <v>11</v>
      </c>
      <c r="C5" s="13"/>
      <c r="D5" s="13"/>
      <c r="E5" s="13"/>
      <c r="F5" s="13"/>
      <c r="G5" s="13"/>
      <c r="H5" s="5" t="n">
        <f aca="false">SUM(D9)</f>
        <v>1</v>
      </c>
      <c r="I5" s="3" t="n">
        <f aca="false">COUNT(D9)*2</f>
        <v>2</v>
      </c>
    </row>
    <row r="6" customFormat="false" ht="31.5" hidden="true" customHeight="false" outlineLevel="0" collapsed="false">
      <c r="A6" s="24" t="s">
        <v>12</v>
      </c>
      <c r="B6" s="14" t="s">
        <v>13</v>
      </c>
      <c r="C6" s="15"/>
      <c r="D6" s="25"/>
      <c r="E6" s="17"/>
      <c r="F6" s="15"/>
      <c r="G6" s="17"/>
      <c r="H6" s="26"/>
    </row>
    <row r="7" customFormat="false" ht="31.5" hidden="true" customHeight="false" outlineLevel="0" collapsed="false">
      <c r="A7" s="24" t="s">
        <v>17</v>
      </c>
      <c r="B7" s="14" t="s">
        <v>18</v>
      </c>
      <c r="C7" s="15"/>
      <c r="D7" s="25"/>
      <c r="E7" s="17"/>
      <c r="F7" s="15"/>
      <c r="G7" s="17"/>
      <c r="H7" s="26"/>
    </row>
    <row r="8" customFormat="false" ht="15.75" hidden="true" customHeight="false" outlineLevel="0" collapsed="false">
      <c r="A8" s="24" t="s">
        <v>29</v>
      </c>
      <c r="B8" s="14" t="s">
        <v>30</v>
      </c>
      <c r="C8" s="15"/>
      <c r="D8" s="25"/>
      <c r="E8" s="17"/>
      <c r="F8" s="15"/>
      <c r="G8" s="17"/>
      <c r="H8" s="26"/>
    </row>
    <row r="9" customFormat="false" ht="31.5" hidden="false" customHeight="false" outlineLevel="0" collapsed="false">
      <c r="A9" s="11" t="s">
        <v>33</v>
      </c>
      <c r="B9" s="14" t="s">
        <v>34</v>
      </c>
      <c r="C9" s="15" t="s">
        <v>1564</v>
      </c>
      <c r="D9" s="148" t="n">
        <v>1</v>
      </c>
      <c r="E9" s="17" t="s">
        <v>15</v>
      </c>
      <c r="F9" s="15"/>
      <c r="G9" s="17"/>
      <c r="H9" s="5"/>
    </row>
    <row r="10" customFormat="false" ht="63" hidden="true" customHeight="false" outlineLevel="0" collapsed="false">
      <c r="A10" s="24" t="s">
        <v>39</v>
      </c>
      <c r="B10" s="22" t="s">
        <v>40</v>
      </c>
      <c r="C10" s="15"/>
      <c r="D10" s="25"/>
      <c r="E10" s="17"/>
      <c r="F10" s="15"/>
      <c r="G10" s="17"/>
      <c r="H10" s="26"/>
    </row>
    <row r="11" customFormat="false" ht="15.75" hidden="false" customHeight="false" outlineLevel="0" collapsed="false">
      <c r="A11" s="11" t="s">
        <v>42</v>
      </c>
      <c r="B11" s="13" t="s">
        <v>43</v>
      </c>
      <c r="C11" s="13"/>
      <c r="D11" s="13"/>
      <c r="E11" s="13"/>
      <c r="F11" s="13"/>
      <c r="G11" s="13"/>
      <c r="H11" s="5" t="n">
        <f aca="false">SUM(D12:D13)</f>
        <v>2</v>
      </c>
      <c r="I11" s="3" t="n">
        <f aca="false">COUNT(D12:D13)*2</f>
        <v>4</v>
      </c>
    </row>
    <row r="12" customFormat="false" ht="31.5" hidden="false" customHeight="false" outlineLevel="0" collapsed="false">
      <c r="A12" s="11" t="s">
        <v>44</v>
      </c>
      <c r="B12" s="14" t="s">
        <v>45</v>
      </c>
      <c r="C12" s="15" t="s">
        <v>1565</v>
      </c>
      <c r="D12" s="148" t="n">
        <v>1</v>
      </c>
      <c r="E12" s="17" t="s">
        <v>15</v>
      </c>
      <c r="F12" s="15" t="s">
        <v>1566</v>
      </c>
      <c r="G12" s="17"/>
      <c r="H12" s="5"/>
    </row>
    <row r="13" customFormat="false" ht="60" hidden="false" customHeight="false" outlineLevel="0" collapsed="false">
      <c r="A13" s="11" t="s">
        <v>54</v>
      </c>
      <c r="B13" s="14" t="s">
        <v>55</v>
      </c>
      <c r="C13" s="15" t="s">
        <v>1567</v>
      </c>
      <c r="D13" s="148" t="n">
        <v>1</v>
      </c>
      <c r="E13" s="17" t="s">
        <v>15</v>
      </c>
      <c r="F13" s="15" t="s">
        <v>1568</v>
      </c>
      <c r="G13" s="17"/>
      <c r="H13" s="5"/>
    </row>
    <row r="14" customFormat="false" ht="31.5" hidden="true" customHeight="false" outlineLevel="0" collapsed="false">
      <c r="A14" s="24" t="s">
        <v>63</v>
      </c>
      <c r="B14" s="14" t="s">
        <v>1128</v>
      </c>
      <c r="C14" s="15"/>
      <c r="D14" s="25"/>
      <c r="E14" s="17"/>
      <c r="F14" s="15"/>
      <c r="G14" s="17"/>
      <c r="H14" s="26"/>
    </row>
    <row r="15" customFormat="false" ht="31.5" hidden="true" customHeight="false" outlineLevel="0" collapsed="false">
      <c r="A15" s="24" t="s">
        <v>66</v>
      </c>
      <c r="B15" s="14" t="s">
        <v>67</v>
      </c>
      <c r="C15" s="15"/>
      <c r="D15" s="25"/>
      <c r="E15" s="17"/>
      <c r="F15" s="15"/>
      <c r="G15" s="17"/>
      <c r="H15" s="26"/>
    </row>
    <row r="16" customFormat="false" ht="31.5" hidden="true" customHeight="false" outlineLevel="0" collapsed="false">
      <c r="A16" s="24" t="s">
        <v>74</v>
      </c>
      <c r="B16" s="14" t="s">
        <v>75</v>
      </c>
      <c r="C16" s="15"/>
      <c r="D16" s="25"/>
      <c r="E16" s="17"/>
      <c r="F16" s="15"/>
      <c r="G16" s="17"/>
      <c r="H16" s="26"/>
    </row>
    <row r="17" customFormat="false" ht="15.75" hidden="false" customHeight="false" outlineLevel="0" collapsed="false">
      <c r="A17" s="11" t="s">
        <v>78</v>
      </c>
      <c r="B17" s="13" t="s">
        <v>79</v>
      </c>
      <c r="C17" s="13"/>
      <c r="D17" s="13"/>
      <c r="E17" s="13"/>
      <c r="F17" s="13"/>
      <c r="G17" s="13"/>
      <c r="H17" s="5" t="n">
        <f aca="false">SUM(D18:D24)</f>
        <v>7</v>
      </c>
      <c r="I17" s="3" t="n">
        <f aca="false">COUNT(D18:D24)*2</f>
        <v>14</v>
      </c>
    </row>
    <row r="18" customFormat="false" ht="31.5" hidden="false" customHeight="false" outlineLevel="0" collapsed="false">
      <c r="A18" s="11" t="s">
        <v>80</v>
      </c>
      <c r="B18" s="14" t="s">
        <v>81</v>
      </c>
      <c r="C18" s="68" t="s">
        <v>1569</v>
      </c>
      <c r="D18" s="148" t="n">
        <v>1</v>
      </c>
      <c r="E18" s="17" t="s">
        <v>15</v>
      </c>
      <c r="F18" s="15" t="s">
        <v>1570</v>
      </c>
      <c r="G18" s="17"/>
      <c r="H18" s="5"/>
    </row>
    <row r="19" customFormat="false" ht="60" hidden="false" customHeight="false" outlineLevel="0" collapsed="false">
      <c r="A19" s="11"/>
      <c r="B19" s="14"/>
      <c r="C19" s="15" t="s">
        <v>1571</v>
      </c>
      <c r="D19" s="148" t="n">
        <v>1</v>
      </c>
      <c r="E19" s="17" t="s">
        <v>15</v>
      </c>
      <c r="F19" s="15" t="s">
        <v>1572</v>
      </c>
      <c r="G19" s="17"/>
      <c r="H19" s="5"/>
    </row>
    <row r="20" customFormat="false" ht="15.75" hidden="false" customHeight="false" outlineLevel="0" collapsed="false">
      <c r="A20" s="11"/>
      <c r="B20" s="14"/>
      <c r="C20" s="15" t="s">
        <v>1573</v>
      </c>
      <c r="D20" s="148" t="n">
        <v>1</v>
      </c>
      <c r="E20" s="17" t="s">
        <v>15</v>
      </c>
      <c r="F20" s="15"/>
      <c r="G20" s="17"/>
      <c r="H20" s="5"/>
    </row>
    <row r="21" customFormat="false" ht="60" hidden="false" customHeight="false" outlineLevel="0" collapsed="false">
      <c r="A21" s="11"/>
      <c r="B21" s="14"/>
      <c r="C21" s="15" t="s">
        <v>1574</v>
      </c>
      <c r="D21" s="148" t="n">
        <v>1</v>
      </c>
      <c r="E21" s="17" t="s">
        <v>15</v>
      </c>
      <c r="F21" s="15" t="s">
        <v>1575</v>
      </c>
      <c r="G21" s="17"/>
      <c r="H21" s="5"/>
    </row>
    <row r="22" customFormat="false" ht="75" hidden="false" customHeight="false" outlineLevel="0" collapsed="false">
      <c r="A22" s="11"/>
      <c r="B22" s="14"/>
      <c r="C22" s="15" t="s">
        <v>1576</v>
      </c>
      <c r="D22" s="148" t="n">
        <v>1</v>
      </c>
      <c r="E22" s="17" t="s">
        <v>15</v>
      </c>
      <c r="F22" s="15" t="s">
        <v>1577</v>
      </c>
      <c r="G22" s="17"/>
      <c r="H22" s="5"/>
    </row>
    <row r="23" customFormat="false" ht="75" hidden="false" customHeight="false" outlineLevel="0" collapsed="false">
      <c r="A23" s="11"/>
      <c r="B23" s="14"/>
      <c r="C23" s="52" t="s">
        <v>1578</v>
      </c>
      <c r="D23" s="148" t="n">
        <v>1</v>
      </c>
      <c r="E23" s="17" t="s">
        <v>15</v>
      </c>
      <c r="F23" s="15" t="s">
        <v>1579</v>
      </c>
      <c r="G23" s="17"/>
      <c r="H23" s="5"/>
    </row>
    <row r="24" customFormat="false" ht="60" hidden="false" customHeight="false" outlineLevel="0" collapsed="false">
      <c r="A24" s="11"/>
      <c r="B24" s="14"/>
      <c r="C24" s="15" t="s">
        <v>1580</v>
      </c>
      <c r="D24" s="164" t="n">
        <v>1</v>
      </c>
      <c r="E24" s="17" t="s">
        <v>15</v>
      </c>
      <c r="F24" s="21" t="s">
        <v>1581</v>
      </c>
      <c r="G24" s="17"/>
      <c r="H24" s="5"/>
    </row>
    <row r="25" customFormat="false" ht="31.5" hidden="true" customHeight="false" outlineLevel="0" collapsed="false">
      <c r="A25" s="24" t="s">
        <v>82</v>
      </c>
      <c r="B25" s="14" t="s">
        <v>83</v>
      </c>
      <c r="C25" s="15"/>
      <c r="D25" s="25"/>
      <c r="E25" s="17"/>
      <c r="F25" s="15"/>
      <c r="G25" s="17"/>
      <c r="H25" s="26"/>
    </row>
    <row r="26" customFormat="false" ht="15.75" hidden="true" customHeight="false" outlineLevel="0" collapsed="false">
      <c r="A26" s="24" t="s">
        <v>84</v>
      </c>
      <c r="B26" s="14" t="s">
        <v>85</v>
      </c>
      <c r="C26" s="15"/>
      <c r="D26" s="25"/>
      <c r="E26" s="17"/>
      <c r="F26" s="15"/>
      <c r="G26" s="17"/>
      <c r="H26" s="26"/>
    </row>
    <row r="27" customFormat="false" ht="31.5" hidden="true" customHeight="false" outlineLevel="0" collapsed="false">
      <c r="A27" s="24" t="s">
        <v>88</v>
      </c>
      <c r="B27" s="14" t="s">
        <v>1132</v>
      </c>
      <c r="C27" s="15"/>
      <c r="D27" s="25"/>
      <c r="E27" s="17"/>
      <c r="F27" s="15"/>
      <c r="G27" s="17"/>
      <c r="H27" s="26"/>
    </row>
    <row r="28" customFormat="false" ht="15.75" hidden="true" customHeight="false" outlineLevel="0" collapsed="false">
      <c r="A28" s="145" t="s">
        <v>92</v>
      </c>
      <c r="B28" s="107" t="s">
        <v>93</v>
      </c>
      <c r="C28" s="34"/>
      <c r="D28" s="31"/>
      <c r="E28" s="64"/>
      <c r="F28" s="34"/>
      <c r="G28" s="64"/>
      <c r="H28" s="26"/>
    </row>
    <row r="29" s="20" customFormat="true" ht="31.5" hidden="true" customHeight="false" outlineLevel="0" collapsed="false">
      <c r="A29" s="24" t="s">
        <v>94</v>
      </c>
      <c r="B29" s="14" t="s">
        <v>95</v>
      </c>
      <c r="C29" s="15"/>
      <c r="D29" s="25"/>
      <c r="E29" s="17"/>
      <c r="F29" s="15"/>
      <c r="G29" s="17"/>
      <c r="H29" s="17"/>
    </row>
    <row r="30" s="20" customFormat="true" ht="15.75" hidden="true" customHeight="false" outlineLevel="0" collapsed="false">
      <c r="A30" s="24" t="s">
        <v>1582</v>
      </c>
      <c r="B30" s="14" t="s">
        <v>97</v>
      </c>
      <c r="C30" s="15"/>
      <c r="D30" s="25"/>
      <c r="E30" s="17"/>
      <c r="F30" s="15"/>
      <c r="G30" s="17"/>
      <c r="H30" s="17"/>
    </row>
    <row r="31" customFormat="false" ht="15.75" hidden="true" customHeight="false" outlineLevel="0" collapsed="false">
      <c r="A31" s="161" t="s">
        <v>98</v>
      </c>
      <c r="B31" s="146" t="s">
        <v>99</v>
      </c>
      <c r="C31" s="146"/>
      <c r="D31" s="146"/>
      <c r="E31" s="146"/>
      <c r="F31" s="146"/>
      <c r="G31" s="146"/>
      <c r="H31" s="26"/>
    </row>
    <row r="32" customFormat="false" ht="47.25" hidden="true" customHeight="false" outlineLevel="0" collapsed="false">
      <c r="A32" s="24" t="s">
        <v>100</v>
      </c>
      <c r="B32" s="29" t="s">
        <v>101</v>
      </c>
      <c r="C32" s="15"/>
      <c r="D32" s="25"/>
      <c r="E32" s="17"/>
      <c r="F32" s="15"/>
      <c r="G32" s="17"/>
      <c r="H32" s="26"/>
    </row>
    <row r="33" customFormat="false" ht="47.25" hidden="true" customHeight="false" outlineLevel="0" collapsed="false">
      <c r="A33" s="24" t="s">
        <v>102</v>
      </c>
      <c r="B33" s="29" t="s">
        <v>103</v>
      </c>
      <c r="C33" s="15"/>
      <c r="D33" s="25"/>
      <c r="E33" s="17"/>
      <c r="F33" s="15"/>
      <c r="G33" s="17"/>
      <c r="H33" s="26"/>
    </row>
    <row r="34" customFormat="false" ht="47.25" hidden="true" customHeight="false" outlineLevel="0" collapsed="false">
      <c r="A34" s="24" t="s">
        <v>104</v>
      </c>
      <c r="B34" s="29" t="s">
        <v>105</v>
      </c>
      <c r="C34" s="15"/>
      <c r="D34" s="25"/>
      <c r="E34" s="17"/>
      <c r="F34" s="15"/>
      <c r="G34" s="17"/>
      <c r="H34" s="26"/>
    </row>
    <row r="35" customFormat="false" ht="47.25" hidden="true" customHeight="false" outlineLevel="0" collapsed="false">
      <c r="A35" s="24" t="s">
        <v>106</v>
      </c>
      <c r="B35" s="29" t="s">
        <v>107</v>
      </c>
      <c r="C35" s="15"/>
      <c r="D35" s="25"/>
      <c r="E35" s="17"/>
      <c r="F35" s="15"/>
      <c r="G35" s="17"/>
      <c r="H35" s="26"/>
    </row>
    <row r="36" customFormat="false" ht="47.25" hidden="true" customHeight="false" outlineLevel="0" collapsed="false">
      <c r="A36" s="24" t="s">
        <v>108</v>
      </c>
      <c r="B36" s="29" t="s">
        <v>109</v>
      </c>
      <c r="C36" s="15"/>
      <c r="D36" s="25"/>
      <c r="E36" s="17"/>
      <c r="F36" s="15"/>
      <c r="G36" s="17"/>
      <c r="H36" s="26"/>
    </row>
    <row r="37" customFormat="false" ht="47.25" hidden="true" customHeight="false" outlineLevel="0" collapsed="false">
      <c r="A37" s="24" t="s">
        <v>110</v>
      </c>
      <c r="B37" s="29" t="s">
        <v>111</v>
      </c>
      <c r="C37" s="15"/>
      <c r="D37" s="25"/>
      <c r="E37" s="17"/>
      <c r="F37" s="15"/>
      <c r="G37" s="17"/>
      <c r="H37" s="26"/>
    </row>
    <row r="38" customFormat="false" ht="47.25" hidden="true" customHeight="false" outlineLevel="0" collapsed="false">
      <c r="A38" s="24" t="s">
        <v>112</v>
      </c>
      <c r="B38" s="29" t="s">
        <v>113</v>
      </c>
      <c r="C38" s="15"/>
      <c r="D38" s="25"/>
      <c r="E38" s="17"/>
      <c r="F38" s="15"/>
      <c r="G38" s="17"/>
      <c r="H38" s="26"/>
    </row>
    <row r="39" customFormat="false" ht="78.75" hidden="true" customHeight="false" outlineLevel="0" collapsed="false">
      <c r="A39" s="24" t="s">
        <v>114</v>
      </c>
      <c r="B39" s="29" t="s">
        <v>115</v>
      </c>
      <c r="C39" s="15"/>
      <c r="D39" s="25"/>
      <c r="E39" s="17"/>
      <c r="F39" s="15"/>
      <c r="G39" s="17"/>
      <c r="H39" s="26"/>
    </row>
    <row r="40" customFormat="false" ht="47.25" hidden="true" customHeight="false" outlineLevel="0" collapsed="false">
      <c r="A40" s="24" t="s">
        <v>116</v>
      </c>
      <c r="B40" s="29" t="s">
        <v>117</v>
      </c>
      <c r="C40" s="15"/>
      <c r="D40" s="25"/>
      <c r="E40" s="17"/>
      <c r="F40" s="15"/>
      <c r="G40" s="17"/>
      <c r="H40" s="26"/>
    </row>
    <row r="41" customFormat="false" ht="47.25" hidden="true" customHeight="false" outlineLevel="0" collapsed="false">
      <c r="A41" s="24" t="s">
        <v>118</v>
      </c>
      <c r="B41" s="29" t="s">
        <v>1133</v>
      </c>
      <c r="C41" s="15"/>
      <c r="D41" s="25"/>
      <c r="E41" s="17"/>
      <c r="F41" s="15"/>
      <c r="G41" s="17"/>
      <c r="H41" s="26"/>
    </row>
    <row r="42" customFormat="false" ht="31.5" hidden="true" customHeight="false" outlineLevel="0" collapsed="false">
      <c r="A42" s="24" t="s">
        <v>120</v>
      </c>
      <c r="B42" s="29" t="s">
        <v>894</v>
      </c>
      <c r="C42" s="15"/>
      <c r="D42" s="25"/>
      <c r="E42" s="17"/>
      <c r="F42" s="15"/>
      <c r="G42" s="17"/>
      <c r="H42" s="26"/>
    </row>
    <row r="43" customFormat="false" ht="31.5" hidden="true" customHeight="false" outlineLevel="0" collapsed="false">
      <c r="A43" s="24" t="s">
        <v>122</v>
      </c>
      <c r="B43" s="29" t="s">
        <v>123</v>
      </c>
      <c r="C43" s="15"/>
      <c r="D43" s="25"/>
      <c r="E43" s="17"/>
      <c r="F43" s="15"/>
      <c r="G43" s="17"/>
      <c r="H43" s="26"/>
    </row>
    <row r="44" customFormat="false" ht="31.5" hidden="true" customHeight="false" outlineLevel="0" collapsed="false">
      <c r="A44" s="24" t="s">
        <v>124</v>
      </c>
      <c r="B44" s="29" t="s">
        <v>897</v>
      </c>
      <c r="C44" s="15"/>
      <c r="D44" s="25"/>
      <c r="E44" s="17"/>
      <c r="F44" s="15"/>
      <c r="G44" s="17"/>
      <c r="H44" s="26"/>
    </row>
    <row r="45" customFormat="false" ht="31.5" hidden="true" customHeight="false" outlineLevel="0" collapsed="false">
      <c r="A45" s="24" t="s">
        <v>126</v>
      </c>
      <c r="B45" s="29" t="s">
        <v>127</v>
      </c>
      <c r="C45" s="15"/>
      <c r="D45" s="25"/>
      <c r="E45" s="17"/>
      <c r="F45" s="15"/>
      <c r="G45" s="17"/>
      <c r="H45" s="26"/>
    </row>
    <row r="46" customFormat="false" ht="30" hidden="true" customHeight="false" outlineLevel="0" collapsed="false">
      <c r="A46" s="24" t="s">
        <v>128</v>
      </c>
      <c r="B46" s="21" t="s">
        <v>129</v>
      </c>
      <c r="C46" s="15"/>
      <c r="D46" s="25"/>
      <c r="E46" s="17"/>
      <c r="F46" s="15"/>
      <c r="G46" s="17"/>
      <c r="H46" s="26"/>
    </row>
    <row r="47" customFormat="false" ht="17.35" hidden="false" customHeight="false" outlineLevel="0" collapsed="false">
      <c r="A47" s="11"/>
      <c r="B47" s="12" t="s">
        <v>130</v>
      </c>
      <c r="C47" s="12"/>
      <c r="D47" s="12"/>
      <c r="E47" s="12"/>
      <c r="F47" s="12"/>
      <c r="G47" s="12"/>
      <c r="H47" s="5" t="n">
        <f aca="false">H48+H62+H67</f>
        <v>5</v>
      </c>
      <c r="I47" s="5" t="n">
        <f aca="false">I48+I62+I67</f>
        <v>10</v>
      </c>
    </row>
    <row r="48" customFormat="false" ht="15.75" hidden="false" customHeight="false" outlineLevel="0" collapsed="false">
      <c r="A48" s="11" t="s">
        <v>131</v>
      </c>
      <c r="B48" s="13" t="s">
        <v>132</v>
      </c>
      <c r="C48" s="13"/>
      <c r="D48" s="13"/>
      <c r="E48" s="13"/>
      <c r="F48" s="13"/>
      <c r="G48" s="13"/>
      <c r="H48" s="5" t="n">
        <f aca="false">SUM(D50:D54)</f>
        <v>2</v>
      </c>
      <c r="I48" s="3" t="n">
        <f aca="false">COUNT(D50:D54)*2</f>
        <v>4</v>
      </c>
    </row>
    <row r="49" customFormat="false" ht="31.5" hidden="true" customHeight="false" outlineLevel="0" collapsed="false">
      <c r="A49" s="24" t="s">
        <v>133</v>
      </c>
      <c r="B49" s="30" t="s">
        <v>134</v>
      </c>
      <c r="C49" s="15"/>
      <c r="D49" s="25"/>
      <c r="E49" s="17"/>
      <c r="F49" s="15"/>
      <c r="G49" s="17"/>
      <c r="H49" s="26"/>
    </row>
    <row r="50" customFormat="false" ht="60" hidden="false" customHeight="false" outlineLevel="0" collapsed="false">
      <c r="A50" s="11" t="s">
        <v>135</v>
      </c>
      <c r="B50" s="30" t="s">
        <v>136</v>
      </c>
      <c r="C50" s="15" t="s">
        <v>1583</v>
      </c>
      <c r="D50" s="148" t="n">
        <v>1</v>
      </c>
      <c r="E50" s="17" t="s">
        <v>15</v>
      </c>
      <c r="F50" s="15"/>
      <c r="G50" s="17"/>
      <c r="H50" s="5"/>
    </row>
    <row r="51" customFormat="false" ht="31.5" hidden="true" customHeight="false" outlineLevel="0" collapsed="false">
      <c r="A51" s="24" t="s">
        <v>144</v>
      </c>
      <c r="B51" s="30" t="s">
        <v>145</v>
      </c>
      <c r="C51" s="15"/>
      <c r="D51" s="25"/>
      <c r="E51" s="17"/>
      <c r="F51" s="15"/>
      <c r="G51" s="17"/>
      <c r="H51" s="26"/>
    </row>
    <row r="52" customFormat="false" ht="47.25" hidden="true" customHeight="false" outlineLevel="0" collapsed="false">
      <c r="A52" s="24" t="s">
        <v>146</v>
      </c>
      <c r="B52" s="30" t="s">
        <v>1137</v>
      </c>
      <c r="C52" s="15"/>
      <c r="D52" s="25"/>
      <c r="E52" s="17"/>
      <c r="F52" s="15"/>
      <c r="G52" s="17"/>
      <c r="H52" s="26"/>
    </row>
    <row r="53" customFormat="false" ht="31.5" hidden="true" customHeight="false" outlineLevel="0" collapsed="false">
      <c r="A53" s="24" t="s">
        <v>151</v>
      </c>
      <c r="B53" s="30" t="s">
        <v>152</v>
      </c>
      <c r="C53" s="15"/>
      <c r="D53" s="25"/>
      <c r="E53" s="17"/>
      <c r="F53" s="15"/>
      <c r="G53" s="17"/>
      <c r="H53" s="26"/>
    </row>
    <row r="54" customFormat="false" ht="47.25" hidden="false" customHeight="false" outlineLevel="0" collapsed="false">
      <c r="A54" s="11" t="s">
        <v>153</v>
      </c>
      <c r="B54" s="14" t="s">
        <v>154</v>
      </c>
      <c r="C54" s="15" t="s">
        <v>1584</v>
      </c>
      <c r="D54" s="148" t="n">
        <v>1</v>
      </c>
      <c r="E54" s="17" t="s">
        <v>15</v>
      </c>
      <c r="F54" s="15"/>
      <c r="G54" s="17"/>
      <c r="H54" s="5"/>
    </row>
    <row r="55" customFormat="false" ht="47.25" hidden="true" customHeight="false" outlineLevel="0" collapsed="false">
      <c r="A55" s="24" t="s">
        <v>155</v>
      </c>
      <c r="B55" s="14" t="s">
        <v>156</v>
      </c>
      <c r="C55" s="15"/>
      <c r="D55" s="25"/>
      <c r="E55" s="17"/>
      <c r="F55" s="15"/>
      <c r="G55" s="17"/>
      <c r="H55" s="26"/>
    </row>
    <row r="56" customFormat="false" ht="47.25" hidden="true" customHeight="false" outlineLevel="0" collapsed="false">
      <c r="A56" s="24" t="s">
        <v>164</v>
      </c>
      <c r="B56" s="14" t="s">
        <v>165</v>
      </c>
      <c r="C56" s="15"/>
      <c r="D56" s="25"/>
      <c r="E56" s="17"/>
      <c r="F56" s="15"/>
      <c r="G56" s="17"/>
      <c r="H56" s="26"/>
    </row>
    <row r="57" customFormat="false" ht="15.75" hidden="true" customHeight="false" outlineLevel="0" collapsed="false">
      <c r="A57" s="24" t="s">
        <v>166</v>
      </c>
      <c r="B57" s="13" t="s">
        <v>167</v>
      </c>
      <c r="C57" s="13"/>
      <c r="D57" s="13"/>
      <c r="E57" s="13"/>
      <c r="F57" s="13"/>
      <c r="G57" s="13"/>
      <c r="H57" s="26"/>
    </row>
    <row r="58" customFormat="false" ht="31.5" hidden="true" customHeight="false" outlineLevel="0" collapsed="false">
      <c r="A58" s="24" t="s">
        <v>168</v>
      </c>
      <c r="B58" s="14" t="s">
        <v>169</v>
      </c>
      <c r="C58" s="15"/>
      <c r="D58" s="25"/>
      <c r="E58" s="17"/>
      <c r="F58" s="15"/>
      <c r="G58" s="17"/>
      <c r="H58" s="26"/>
    </row>
    <row r="59" customFormat="false" ht="47.25" hidden="true" customHeight="false" outlineLevel="0" collapsed="false">
      <c r="A59" s="24" t="s">
        <v>175</v>
      </c>
      <c r="B59" s="14" t="s">
        <v>176</v>
      </c>
      <c r="C59" s="15"/>
      <c r="D59" s="25"/>
      <c r="E59" s="17"/>
      <c r="F59" s="15"/>
      <c r="G59" s="17"/>
      <c r="H59" s="26"/>
    </row>
    <row r="60" customFormat="false" ht="31.5" hidden="true" customHeight="false" outlineLevel="0" collapsed="false">
      <c r="A60" s="24" t="s">
        <v>180</v>
      </c>
      <c r="B60" s="14" t="s">
        <v>178</v>
      </c>
      <c r="C60" s="15"/>
      <c r="D60" s="25"/>
      <c r="E60" s="17"/>
      <c r="F60" s="15"/>
      <c r="G60" s="17"/>
      <c r="H60" s="26"/>
    </row>
    <row r="61" customFormat="false" ht="47.25" hidden="true" customHeight="false" outlineLevel="0" collapsed="false">
      <c r="A61" s="24" t="s">
        <v>1585</v>
      </c>
      <c r="B61" s="14" t="s">
        <v>181</v>
      </c>
      <c r="C61" s="15"/>
      <c r="D61" s="25"/>
      <c r="E61" s="17"/>
      <c r="F61" s="15"/>
      <c r="G61" s="17"/>
      <c r="H61" s="26"/>
    </row>
    <row r="62" customFormat="false" ht="15.75" hidden="false" customHeight="false" outlineLevel="0" collapsed="false">
      <c r="A62" s="11" t="s">
        <v>182</v>
      </c>
      <c r="B62" s="13" t="s">
        <v>183</v>
      </c>
      <c r="C62" s="13"/>
      <c r="D62" s="13"/>
      <c r="E62" s="13"/>
      <c r="F62" s="13"/>
      <c r="G62" s="13"/>
      <c r="H62" s="5" t="n">
        <f aca="false">SUM(D64)</f>
        <v>1</v>
      </c>
      <c r="I62" s="3" t="n">
        <f aca="false">COUNT(D64)*2</f>
        <v>2</v>
      </c>
    </row>
    <row r="63" customFormat="false" ht="31.5" hidden="true" customHeight="false" outlineLevel="0" collapsed="false">
      <c r="A63" s="24" t="s">
        <v>184</v>
      </c>
      <c r="B63" s="14" t="s">
        <v>185</v>
      </c>
      <c r="C63" s="15"/>
      <c r="D63" s="25"/>
      <c r="E63" s="17"/>
      <c r="F63" s="15"/>
      <c r="G63" s="17"/>
      <c r="H63" s="26"/>
    </row>
    <row r="64" customFormat="false" ht="45" hidden="false" customHeight="false" outlineLevel="0" collapsed="false">
      <c r="A64" s="11" t="s">
        <v>189</v>
      </c>
      <c r="B64" s="14" t="s">
        <v>190</v>
      </c>
      <c r="C64" s="15" t="s">
        <v>1586</v>
      </c>
      <c r="D64" s="148" t="n">
        <v>1</v>
      </c>
      <c r="E64" s="17" t="s">
        <v>149</v>
      </c>
      <c r="F64" s="15" t="s">
        <v>1587</v>
      </c>
      <c r="G64" s="17"/>
      <c r="H64" s="5"/>
    </row>
    <row r="65" customFormat="false" ht="47.25" hidden="true" customHeight="false" outlineLevel="0" collapsed="false">
      <c r="A65" s="24" t="s">
        <v>193</v>
      </c>
      <c r="B65" s="14" t="s">
        <v>194</v>
      </c>
      <c r="C65" s="15"/>
      <c r="D65" s="25"/>
      <c r="E65" s="17"/>
      <c r="F65" s="15"/>
      <c r="G65" s="17"/>
      <c r="H65" s="26"/>
    </row>
    <row r="66" customFormat="false" ht="78.75" hidden="true" customHeight="false" outlineLevel="0" collapsed="false">
      <c r="A66" s="24" t="s">
        <v>197</v>
      </c>
      <c r="B66" s="14" t="s">
        <v>198</v>
      </c>
      <c r="C66" s="15"/>
      <c r="D66" s="25"/>
      <c r="E66" s="17"/>
      <c r="F66" s="15"/>
      <c r="G66" s="17"/>
      <c r="H66" s="26"/>
    </row>
    <row r="67" customFormat="false" ht="15.75" hidden="false" customHeight="false" outlineLevel="0" collapsed="false">
      <c r="A67" s="11" t="s">
        <v>199</v>
      </c>
      <c r="B67" s="13" t="s">
        <v>200</v>
      </c>
      <c r="C67" s="13"/>
      <c r="D67" s="13"/>
      <c r="E67" s="13"/>
      <c r="F67" s="13"/>
      <c r="G67" s="13"/>
      <c r="H67" s="5" t="n">
        <f aca="false">SUM(D68:D71)</f>
        <v>2</v>
      </c>
      <c r="I67" s="3" t="n">
        <f aca="false">COUNT(D68:D71)*2</f>
        <v>4</v>
      </c>
    </row>
    <row r="68" customFormat="false" ht="63" hidden="false" customHeight="false" outlineLevel="0" collapsed="false">
      <c r="A68" s="11" t="s">
        <v>201</v>
      </c>
      <c r="B68" s="14" t="s">
        <v>202</v>
      </c>
      <c r="C68" s="15" t="s">
        <v>1588</v>
      </c>
      <c r="D68" s="148" t="n">
        <v>1</v>
      </c>
      <c r="E68" s="17" t="s">
        <v>1141</v>
      </c>
      <c r="F68" s="15"/>
      <c r="G68" s="17"/>
      <c r="H68" s="5"/>
    </row>
    <row r="69" customFormat="false" ht="47.25" hidden="true" customHeight="false" outlineLevel="0" collapsed="false">
      <c r="A69" s="24" t="s">
        <v>206</v>
      </c>
      <c r="B69" s="14" t="s">
        <v>207</v>
      </c>
      <c r="C69" s="15"/>
      <c r="D69" s="25"/>
      <c r="E69" s="17"/>
      <c r="F69" s="15"/>
      <c r="G69" s="17"/>
      <c r="H69" s="26"/>
    </row>
    <row r="70" customFormat="false" ht="47.25" hidden="true" customHeight="false" outlineLevel="0" collapsed="false">
      <c r="A70" s="24" t="s">
        <v>208</v>
      </c>
      <c r="B70" s="14" t="s">
        <v>209</v>
      </c>
      <c r="C70" s="15"/>
      <c r="D70" s="25"/>
      <c r="E70" s="17"/>
      <c r="F70" s="15"/>
      <c r="G70" s="17"/>
      <c r="H70" s="26"/>
    </row>
    <row r="71" customFormat="false" ht="47.25" hidden="false" customHeight="false" outlineLevel="0" collapsed="false">
      <c r="A71" s="11" t="s">
        <v>210</v>
      </c>
      <c r="B71" s="14" t="s">
        <v>211</v>
      </c>
      <c r="C71" s="15" t="s">
        <v>1589</v>
      </c>
      <c r="D71" s="148" t="n">
        <v>1</v>
      </c>
      <c r="E71" s="17" t="s">
        <v>1141</v>
      </c>
      <c r="F71" s="15"/>
      <c r="G71" s="17"/>
      <c r="H71" s="5"/>
    </row>
    <row r="72" customFormat="false" ht="63" hidden="true" customHeight="false" outlineLevel="0" collapsed="false">
      <c r="A72" s="24" t="s">
        <v>213</v>
      </c>
      <c r="B72" s="14" t="s">
        <v>214</v>
      </c>
      <c r="C72" s="15"/>
      <c r="D72" s="25"/>
      <c r="E72" s="17"/>
      <c r="F72" s="15"/>
      <c r="G72" s="17"/>
      <c r="H72" s="26"/>
    </row>
    <row r="73" customFormat="false" ht="18.75" hidden="false" customHeight="false" outlineLevel="0" collapsed="false">
      <c r="A73" s="11"/>
      <c r="B73" s="12" t="s">
        <v>215</v>
      </c>
      <c r="C73" s="12"/>
      <c r="D73" s="12"/>
      <c r="E73" s="12"/>
      <c r="F73" s="12"/>
      <c r="G73" s="12"/>
      <c r="H73" s="5" t="n">
        <f aca="false">H74+H83+H88+H96+H105</f>
        <v>21</v>
      </c>
      <c r="I73" s="5" t="n">
        <f aca="false">I74+I83+I88+I96+I105</f>
        <v>42</v>
      </c>
    </row>
    <row r="74" customFormat="false" ht="15.75" hidden="false" customHeight="false" outlineLevel="0" collapsed="false">
      <c r="A74" s="11" t="s">
        <v>216</v>
      </c>
      <c r="B74" s="13" t="s">
        <v>217</v>
      </c>
      <c r="C74" s="13"/>
      <c r="D74" s="13"/>
      <c r="E74" s="13"/>
      <c r="F74" s="13"/>
      <c r="G74" s="13"/>
      <c r="H74" s="5" t="n">
        <f aca="false">SUM(D75:D80)</f>
        <v>5</v>
      </c>
      <c r="I74" s="3" t="n">
        <f aca="false">COUNT(D75:D80)*2</f>
        <v>10</v>
      </c>
    </row>
    <row r="75" customFormat="false" ht="60" hidden="false" customHeight="false" outlineLevel="0" collapsed="false">
      <c r="A75" s="11" t="s">
        <v>218</v>
      </c>
      <c r="B75" s="14" t="s">
        <v>219</v>
      </c>
      <c r="C75" s="15" t="s">
        <v>1590</v>
      </c>
      <c r="D75" s="148" t="n">
        <v>1</v>
      </c>
      <c r="E75" s="17" t="s">
        <v>149</v>
      </c>
      <c r="F75" s="38" t="s">
        <v>1591</v>
      </c>
      <c r="G75" s="17"/>
      <c r="H75" s="5"/>
    </row>
    <row r="76" customFormat="false" ht="31.5" hidden="true" customHeight="false" outlineLevel="0" collapsed="false">
      <c r="A76" s="24" t="s">
        <v>222</v>
      </c>
      <c r="B76" s="30" t="s">
        <v>223</v>
      </c>
      <c r="C76" s="15"/>
      <c r="D76" s="25"/>
      <c r="E76" s="17"/>
      <c r="F76" s="15"/>
      <c r="G76" s="17"/>
      <c r="H76" s="26"/>
    </row>
    <row r="77" customFormat="false" ht="31.5" hidden="false" customHeight="false" outlineLevel="0" collapsed="false">
      <c r="A77" s="11" t="s">
        <v>230</v>
      </c>
      <c r="B77" s="14" t="s">
        <v>231</v>
      </c>
      <c r="C77" s="15" t="s">
        <v>1592</v>
      </c>
      <c r="D77" s="148" t="n">
        <v>1</v>
      </c>
      <c r="E77" s="17" t="s">
        <v>149</v>
      </c>
      <c r="F77" s="15"/>
      <c r="G77" s="17"/>
      <c r="H77" s="5"/>
    </row>
    <row r="78" customFormat="false" ht="15.75" hidden="false" customHeight="false" outlineLevel="0" collapsed="false">
      <c r="A78" s="11"/>
      <c r="B78" s="14"/>
      <c r="C78" s="15" t="s">
        <v>1593</v>
      </c>
      <c r="D78" s="148" t="n">
        <v>1</v>
      </c>
      <c r="E78" s="17" t="s">
        <v>149</v>
      </c>
      <c r="F78" s="15"/>
      <c r="G78" s="17"/>
      <c r="H78" s="5"/>
    </row>
    <row r="79" customFormat="false" ht="30" hidden="false" customHeight="false" outlineLevel="0" collapsed="false">
      <c r="A79" s="11"/>
      <c r="B79" s="14"/>
      <c r="C79" s="15" t="s">
        <v>1594</v>
      </c>
      <c r="D79" s="148" t="n">
        <v>1</v>
      </c>
      <c r="E79" s="17" t="s">
        <v>149</v>
      </c>
      <c r="F79" s="15"/>
      <c r="G79" s="17"/>
      <c r="H79" s="5"/>
    </row>
    <row r="80" customFormat="false" ht="30" hidden="false" customHeight="false" outlineLevel="0" collapsed="false">
      <c r="A80" s="11"/>
      <c r="B80" s="14"/>
      <c r="C80" s="38" t="s">
        <v>238</v>
      </c>
      <c r="D80" s="148" t="n">
        <v>1</v>
      </c>
      <c r="E80" s="17" t="s">
        <v>149</v>
      </c>
      <c r="F80" s="15"/>
      <c r="G80" s="17"/>
      <c r="H80" s="5"/>
    </row>
    <row r="81" customFormat="false" ht="47.25" hidden="true" customHeight="false" outlineLevel="0" collapsed="false">
      <c r="A81" s="24" t="s">
        <v>239</v>
      </c>
      <c r="B81" s="14" t="s">
        <v>240</v>
      </c>
      <c r="C81" s="15"/>
      <c r="D81" s="25"/>
      <c r="E81" s="17"/>
      <c r="F81" s="15"/>
      <c r="G81" s="17"/>
      <c r="H81" s="26"/>
    </row>
    <row r="82" customFormat="false" ht="47.25" hidden="true" customHeight="false" outlineLevel="0" collapsed="false">
      <c r="A82" s="24" t="s">
        <v>241</v>
      </c>
      <c r="B82" s="14" t="s">
        <v>242</v>
      </c>
      <c r="C82" s="15"/>
      <c r="D82" s="25"/>
      <c r="E82" s="17"/>
      <c r="F82" s="15"/>
      <c r="G82" s="17"/>
      <c r="H82" s="26"/>
    </row>
    <row r="83" customFormat="false" ht="15.75" hidden="false" customHeight="false" outlineLevel="0" collapsed="false">
      <c r="A83" s="11" t="s">
        <v>243</v>
      </c>
      <c r="B83" s="13" t="s">
        <v>244</v>
      </c>
      <c r="C83" s="13"/>
      <c r="D83" s="13"/>
      <c r="E83" s="13"/>
      <c r="F83" s="13"/>
      <c r="G83" s="13"/>
      <c r="H83" s="5" t="n">
        <f aca="false">SUM(D85:D87)</f>
        <v>3</v>
      </c>
      <c r="I83" s="3" t="n">
        <f aca="false">COUNT(D85:D87)*2</f>
        <v>6</v>
      </c>
    </row>
    <row r="84" customFormat="false" ht="31.5" hidden="true" customHeight="false" outlineLevel="0" collapsed="false">
      <c r="A84" s="24" t="s">
        <v>245</v>
      </c>
      <c r="B84" s="30" t="s">
        <v>246</v>
      </c>
      <c r="C84" s="15"/>
      <c r="D84" s="25"/>
      <c r="E84" s="17"/>
      <c r="F84" s="15"/>
      <c r="G84" s="17"/>
      <c r="H84" s="26"/>
    </row>
    <row r="85" customFormat="false" ht="45" hidden="false" customHeight="false" outlineLevel="0" collapsed="false">
      <c r="A85" s="11" t="s">
        <v>247</v>
      </c>
      <c r="B85" s="30" t="s">
        <v>248</v>
      </c>
      <c r="C85" s="165" t="s">
        <v>1595</v>
      </c>
      <c r="D85" s="148" t="n">
        <v>1</v>
      </c>
      <c r="E85" s="17" t="s">
        <v>138</v>
      </c>
      <c r="F85" s="15"/>
      <c r="G85" s="17"/>
      <c r="H85" s="5"/>
    </row>
    <row r="86" customFormat="false" ht="31.5" hidden="false" customHeight="false" outlineLevel="0" collapsed="false">
      <c r="A86" s="11" t="s">
        <v>251</v>
      </c>
      <c r="B86" s="30" t="s">
        <v>252</v>
      </c>
      <c r="C86" s="38" t="s">
        <v>1596</v>
      </c>
      <c r="D86" s="148" t="n">
        <v>1</v>
      </c>
      <c r="E86" s="17" t="s">
        <v>138</v>
      </c>
      <c r="F86" s="15"/>
      <c r="G86" s="17"/>
      <c r="H86" s="5"/>
    </row>
    <row r="87" customFormat="false" ht="47.25" hidden="false" customHeight="false" outlineLevel="0" collapsed="false">
      <c r="A87" s="11" t="s">
        <v>254</v>
      </c>
      <c r="B87" s="30" t="s">
        <v>255</v>
      </c>
      <c r="C87" s="15" t="s">
        <v>1597</v>
      </c>
      <c r="D87" s="148" t="n">
        <v>1</v>
      </c>
      <c r="E87" s="17" t="s">
        <v>138</v>
      </c>
      <c r="F87" s="15"/>
      <c r="G87" s="17"/>
      <c r="H87" s="5"/>
    </row>
    <row r="88" customFormat="false" ht="15.75" hidden="false" customHeight="false" outlineLevel="0" collapsed="false">
      <c r="A88" s="11" t="s">
        <v>257</v>
      </c>
      <c r="B88" s="13" t="s">
        <v>258</v>
      </c>
      <c r="C88" s="13"/>
      <c r="D88" s="13"/>
      <c r="E88" s="13"/>
      <c r="F88" s="13"/>
      <c r="G88" s="13"/>
      <c r="H88" s="5" t="n">
        <f aca="false">SUM(D90:D94)</f>
        <v>3</v>
      </c>
      <c r="I88" s="3" t="n">
        <f aca="false">COUNT(D90:D94)*2</f>
        <v>6</v>
      </c>
    </row>
    <row r="89" customFormat="false" ht="47.25" hidden="true" customHeight="false" outlineLevel="0" collapsed="false">
      <c r="A89" s="24" t="s">
        <v>259</v>
      </c>
      <c r="B89" s="14" t="s">
        <v>260</v>
      </c>
      <c r="C89" s="15"/>
      <c r="D89" s="25"/>
      <c r="E89" s="17"/>
      <c r="F89" s="15"/>
      <c r="G89" s="17"/>
      <c r="H89" s="26"/>
    </row>
    <row r="90" customFormat="false" ht="47.25" hidden="false" customHeight="false" outlineLevel="0" collapsed="false">
      <c r="A90" s="11" t="s">
        <v>263</v>
      </c>
      <c r="B90" s="14" t="s">
        <v>264</v>
      </c>
      <c r="C90" s="15" t="s">
        <v>1598</v>
      </c>
      <c r="D90" s="148" t="n">
        <v>1</v>
      </c>
      <c r="E90" s="17" t="s">
        <v>15</v>
      </c>
      <c r="F90" s="15" t="s">
        <v>1599</v>
      </c>
      <c r="G90" s="17"/>
      <c r="H90" s="5"/>
    </row>
    <row r="91" customFormat="false" ht="31.5" hidden="true" customHeight="false" outlineLevel="0" collapsed="false">
      <c r="A91" s="24" t="s">
        <v>269</v>
      </c>
      <c r="B91" s="14" t="s">
        <v>270</v>
      </c>
      <c r="C91" s="15"/>
      <c r="D91" s="25"/>
      <c r="E91" s="17"/>
      <c r="F91" s="15"/>
      <c r="G91" s="17"/>
      <c r="H91" s="26"/>
    </row>
    <row r="92" customFormat="false" ht="15.75" hidden="true" customHeight="false" outlineLevel="0" collapsed="false">
      <c r="A92" s="24" t="s">
        <v>271</v>
      </c>
      <c r="B92" s="14" t="s">
        <v>272</v>
      </c>
      <c r="C92" s="15"/>
      <c r="D92" s="25"/>
      <c r="E92" s="17"/>
      <c r="F92" s="15"/>
      <c r="G92" s="17"/>
      <c r="H92" s="26"/>
    </row>
    <row r="93" customFormat="false" ht="47.25" hidden="false" customHeight="false" outlineLevel="0" collapsed="false">
      <c r="A93" s="11" t="s">
        <v>273</v>
      </c>
      <c r="B93" s="29" t="s">
        <v>274</v>
      </c>
      <c r="C93" s="15" t="s">
        <v>1600</v>
      </c>
      <c r="D93" s="148" t="n">
        <v>1</v>
      </c>
      <c r="E93" s="17" t="s">
        <v>161</v>
      </c>
      <c r="F93" s="15"/>
      <c r="G93" s="17"/>
      <c r="H93" s="5"/>
    </row>
    <row r="94" customFormat="false" ht="15.75" hidden="false" customHeight="false" outlineLevel="0" collapsed="false">
      <c r="A94" s="11"/>
      <c r="B94" s="29"/>
      <c r="C94" s="15" t="s">
        <v>1601</v>
      </c>
      <c r="D94" s="148" t="n">
        <v>1</v>
      </c>
      <c r="E94" s="17" t="s">
        <v>15</v>
      </c>
      <c r="F94" s="15"/>
      <c r="G94" s="17"/>
      <c r="H94" s="5"/>
    </row>
    <row r="95" customFormat="false" ht="60" hidden="true" customHeight="false" outlineLevel="0" collapsed="false">
      <c r="A95" s="24" t="s">
        <v>277</v>
      </c>
      <c r="B95" s="29" t="s">
        <v>1172</v>
      </c>
      <c r="C95" s="15" t="s">
        <v>1602</v>
      </c>
      <c r="D95" s="25"/>
      <c r="E95" s="17"/>
      <c r="F95" s="15" t="s">
        <v>1603</v>
      </c>
      <c r="G95" s="17"/>
      <c r="H95" s="26"/>
    </row>
    <row r="96" customFormat="false" ht="15.75" hidden="false" customHeight="false" outlineLevel="0" collapsed="false">
      <c r="A96" s="11" t="s">
        <v>283</v>
      </c>
      <c r="B96" s="13" t="s">
        <v>284</v>
      </c>
      <c r="C96" s="13"/>
      <c r="D96" s="13"/>
      <c r="E96" s="13"/>
      <c r="F96" s="13"/>
      <c r="G96" s="13"/>
      <c r="H96" s="5" t="n">
        <f aca="false">SUM(D98:D103)</f>
        <v>6</v>
      </c>
      <c r="I96" s="3" t="n">
        <f aca="false">COUNT(D98:D103)*2</f>
        <v>12</v>
      </c>
    </row>
    <row r="97" customFormat="false" ht="31.5" hidden="true" customHeight="false" outlineLevel="0" collapsed="false">
      <c r="A97" s="24" t="s">
        <v>285</v>
      </c>
      <c r="B97" s="14" t="s">
        <v>286</v>
      </c>
      <c r="C97" s="15"/>
      <c r="D97" s="25"/>
      <c r="E97" s="17"/>
      <c r="F97" s="15"/>
      <c r="G97" s="17"/>
      <c r="H97" s="26"/>
    </row>
    <row r="98" customFormat="false" ht="31.5" hidden="false" customHeight="false" outlineLevel="0" collapsed="false">
      <c r="A98" s="11" t="s">
        <v>293</v>
      </c>
      <c r="B98" s="14" t="s">
        <v>294</v>
      </c>
      <c r="C98" s="18" t="s">
        <v>1604</v>
      </c>
      <c r="D98" s="148" t="n">
        <v>1</v>
      </c>
      <c r="E98" s="17" t="s">
        <v>302</v>
      </c>
      <c r="F98" s="15" t="s">
        <v>1605</v>
      </c>
      <c r="G98" s="123"/>
      <c r="H98" s="5"/>
    </row>
    <row r="99" customFormat="false" ht="45" hidden="false" customHeight="false" outlineLevel="0" collapsed="false">
      <c r="A99" s="11"/>
      <c r="B99" s="14"/>
      <c r="C99" s="18" t="s">
        <v>1606</v>
      </c>
      <c r="D99" s="148" t="n">
        <v>1</v>
      </c>
      <c r="E99" s="17" t="s">
        <v>302</v>
      </c>
      <c r="F99" s="18" t="s">
        <v>1607</v>
      </c>
      <c r="G99" s="20"/>
      <c r="H99" s="5"/>
    </row>
    <row r="100" customFormat="false" ht="45" hidden="false" customHeight="false" outlineLevel="0" collapsed="false">
      <c r="A100" s="11"/>
      <c r="B100" s="14"/>
      <c r="C100" s="18" t="s">
        <v>1608</v>
      </c>
      <c r="D100" s="148" t="n">
        <v>1</v>
      </c>
      <c r="E100" s="17" t="s">
        <v>302</v>
      </c>
      <c r="F100" s="18" t="s">
        <v>1609</v>
      </c>
      <c r="G100" s="15"/>
      <c r="H100" s="5"/>
    </row>
    <row r="101" customFormat="false" ht="60" hidden="false" customHeight="false" outlineLevel="0" collapsed="false">
      <c r="A101" s="11"/>
      <c r="B101" s="14"/>
      <c r="C101" s="18" t="s">
        <v>1610</v>
      </c>
      <c r="D101" s="148" t="n">
        <v>1</v>
      </c>
      <c r="E101" s="17" t="s">
        <v>302</v>
      </c>
      <c r="F101" s="15" t="s">
        <v>1611</v>
      </c>
      <c r="G101" s="20"/>
      <c r="H101" s="5"/>
    </row>
    <row r="102" customFormat="false" ht="150" hidden="false" customHeight="false" outlineLevel="0" collapsed="false">
      <c r="A102" s="11"/>
      <c r="B102" s="14"/>
      <c r="C102" s="18" t="s">
        <v>1612</v>
      </c>
      <c r="D102" s="148" t="n">
        <v>1</v>
      </c>
      <c r="E102" s="17" t="s">
        <v>302</v>
      </c>
      <c r="F102" s="15" t="s">
        <v>1613</v>
      </c>
      <c r="G102" s="15"/>
      <c r="H102" s="5"/>
    </row>
    <row r="103" customFormat="false" ht="105" hidden="false" customHeight="false" outlineLevel="0" collapsed="false">
      <c r="A103" s="11"/>
      <c r="B103" s="14"/>
      <c r="C103" s="18" t="s">
        <v>1614</v>
      </c>
      <c r="D103" s="148" t="n">
        <v>1</v>
      </c>
      <c r="E103" s="17" t="s">
        <v>302</v>
      </c>
      <c r="F103" s="21" t="s">
        <v>1615</v>
      </c>
      <c r="G103" s="15"/>
      <c r="H103" s="5"/>
    </row>
    <row r="104" customFormat="false" ht="47.25" hidden="true" customHeight="false" outlineLevel="0" collapsed="false">
      <c r="A104" s="24" t="s">
        <v>299</v>
      </c>
      <c r="B104" s="30" t="s">
        <v>300</v>
      </c>
      <c r="C104" s="15"/>
      <c r="D104" s="25"/>
      <c r="E104" s="17"/>
      <c r="F104" s="15"/>
      <c r="G104" s="17"/>
      <c r="H104" s="26"/>
    </row>
    <row r="105" customFormat="false" ht="15.75" hidden="false" customHeight="false" outlineLevel="0" collapsed="false">
      <c r="A105" s="11" t="s">
        <v>304</v>
      </c>
      <c r="B105" s="13" t="s">
        <v>305</v>
      </c>
      <c r="C105" s="13"/>
      <c r="D105" s="13"/>
      <c r="E105" s="13"/>
      <c r="F105" s="13"/>
      <c r="G105" s="13"/>
      <c r="H105" s="5" t="n">
        <f aca="false">SUM(D108:D111)</f>
        <v>4</v>
      </c>
      <c r="I105" s="3" t="n">
        <f aca="false">COUNT(D108:D111)*2</f>
        <v>8</v>
      </c>
    </row>
    <row r="106" customFormat="false" ht="47.25" hidden="true" customHeight="false" outlineLevel="0" collapsed="false">
      <c r="A106" s="24" t="s">
        <v>306</v>
      </c>
      <c r="B106" s="14" t="s">
        <v>307</v>
      </c>
      <c r="C106" s="15"/>
      <c r="D106" s="25"/>
      <c r="E106" s="17"/>
      <c r="F106" s="15"/>
      <c r="G106" s="17"/>
      <c r="H106" s="26"/>
    </row>
    <row r="107" customFormat="false" ht="47.25" hidden="true" customHeight="false" outlineLevel="0" collapsed="false">
      <c r="A107" s="24" t="s">
        <v>312</v>
      </c>
      <c r="B107" s="14" t="s">
        <v>313</v>
      </c>
      <c r="C107" s="15"/>
      <c r="D107" s="25"/>
      <c r="E107" s="17"/>
      <c r="F107" s="15"/>
      <c r="G107" s="17"/>
      <c r="H107" s="26"/>
    </row>
    <row r="108" customFormat="false" ht="75" hidden="false" customHeight="false" outlineLevel="0" collapsed="false">
      <c r="A108" s="11" t="s">
        <v>320</v>
      </c>
      <c r="B108" s="14" t="s">
        <v>321</v>
      </c>
      <c r="C108" s="18" t="s">
        <v>1616</v>
      </c>
      <c r="D108" s="148" t="n">
        <v>1</v>
      </c>
      <c r="E108" s="17" t="s">
        <v>171</v>
      </c>
      <c r="F108" s="21" t="s">
        <v>1617</v>
      </c>
      <c r="G108" s="38"/>
      <c r="H108" s="5"/>
    </row>
    <row r="109" customFormat="false" ht="15.75" hidden="false" customHeight="false" outlineLevel="0" collapsed="false">
      <c r="A109" s="11"/>
      <c r="B109" s="14"/>
      <c r="C109" s="18" t="s">
        <v>1618</v>
      </c>
      <c r="D109" s="148" t="n">
        <v>1</v>
      </c>
      <c r="E109" s="17" t="s">
        <v>171</v>
      </c>
      <c r="F109" s="15" t="s">
        <v>1619</v>
      </c>
      <c r="G109" s="15"/>
      <c r="H109" s="5"/>
    </row>
    <row r="110" customFormat="false" ht="45" hidden="false" customHeight="false" outlineLevel="0" collapsed="false">
      <c r="A110" s="11"/>
      <c r="B110" s="14"/>
      <c r="C110" s="18" t="s">
        <v>1620</v>
      </c>
      <c r="D110" s="148" t="n">
        <v>1</v>
      </c>
      <c r="E110" s="17" t="s">
        <v>171</v>
      </c>
      <c r="F110" s="15" t="s">
        <v>1621</v>
      </c>
      <c r="G110" s="15" t="s">
        <v>1622</v>
      </c>
      <c r="H110" s="5"/>
    </row>
    <row r="111" customFormat="false" ht="15.75" hidden="false" customHeight="false" outlineLevel="0" collapsed="false">
      <c r="A111" s="11"/>
      <c r="B111" s="14"/>
      <c r="C111" s="18" t="s">
        <v>1623</v>
      </c>
      <c r="D111" s="148" t="n">
        <v>1</v>
      </c>
      <c r="E111" s="17" t="s">
        <v>171</v>
      </c>
      <c r="F111" s="15"/>
      <c r="G111" s="15"/>
      <c r="H111" s="5"/>
    </row>
    <row r="112" customFormat="false" ht="47.25" hidden="true" customHeight="false" outlineLevel="0" collapsed="false">
      <c r="A112" s="24" t="s">
        <v>324</v>
      </c>
      <c r="B112" s="14" t="s">
        <v>325</v>
      </c>
      <c r="C112" s="15"/>
      <c r="D112" s="25"/>
      <c r="E112" s="17"/>
      <c r="F112" s="15"/>
      <c r="G112" s="17"/>
      <c r="H112" s="26"/>
    </row>
    <row r="113" customFormat="false" ht="15.75" hidden="true" customHeight="false" outlineLevel="0" collapsed="false">
      <c r="A113" s="24" t="s">
        <v>328</v>
      </c>
      <c r="B113" s="14" t="s">
        <v>1459</v>
      </c>
      <c r="C113" s="15"/>
      <c r="D113" s="25"/>
      <c r="E113" s="17"/>
      <c r="F113" s="15"/>
      <c r="G113" s="17"/>
      <c r="H113" s="26"/>
    </row>
    <row r="114" customFormat="false" ht="47.25" hidden="true" customHeight="false" outlineLevel="0" collapsed="false">
      <c r="A114" s="24" t="s">
        <v>332</v>
      </c>
      <c r="B114" s="29" t="s">
        <v>333</v>
      </c>
      <c r="C114" s="15"/>
      <c r="D114" s="25"/>
      <c r="E114" s="17"/>
      <c r="F114" s="15"/>
      <c r="G114" s="17"/>
      <c r="H114" s="26"/>
    </row>
    <row r="115" customFormat="false" ht="47.25" hidden="true" customHeight="false" outlineLevel="0" collapsed="false">
      <c r="A115" s="24" t="s">
        <v>334</v>
      </c>
      <c r="B115" s="14" t="s">
        <v>335</v>
      </c>
      <c r="C115" s="15"/>
      <c r="D115" s="25"/>
      <c r="E115" s="17"/>
      <c r="F115" s="15"/>
      <c r="G115" s="17"/>
      <c r="H115" s="26"/>
    </row>
    <row r="116" customFormat="false" ht="18.75" hidden="false" customHeight="false" outlineLevel="0" collapsed="false">
      <c r="A116" s="11"/>
      <c r="B116" s="12" t="s">
        <v>340</v>
      </c>
      <c r="C116" s="12"/>
      <c r="D116" s="12"/>
      <c r="E116" s="12"/>
      <c r="F116" s="12"/>
      <c r="G116" s="12"/>
      <c r="H116" s="5" t="n">
        <f aca="false">H117</f>
        <v>7</v>
      </c>
      <c r="I116" s="5" t="n">
        <f aca="false">I117</f>
        <v>14</v>
      </c>
    </row>
    <row r="117" customFormat="false" ht="15.75" hidden="false" customHeight="false" outlineLevel="0" collapsed="false">
      <c r="A117" s="11" t="s">
        <v>341</v>
      </c>
      <c r="B117" s="13" t="s">
        <v>342</v>
      </c>
      <c r="C117" s="13"/>
      <c r="D117" s="13"/>
      <c r="E117" s="13"/>
      <c r="F117" s="13"/>
      <c r="G117" s="13"/>
      <c r="H117" s="5" t="n">
        <f aca="false">SUM(D118:D135)</f>
        <v>7</v>
      </c>
      <c r="I117" s="3" t="n">
        <f aca="false">COUNT(D118:D135)*2</f>
        <v>14</v>
      </c>
    </row>
    <row r="118" customFormat="false" ht="60" hidden="false" customHeight="false" outlineLevel="0" collapsed="false">
      <c r="A118" s="11" t="s">
        <v>343</v>
      </c>
      <c r="B118" s="30" t="s">
        <v>344</v>
      </c>
      <c r="C118" s="21" t="s">
        <v>1624</v>
      </c>
      <c r="D118" s="151" t="n">
        <v>1</v>
      </c>
      <c r="E118" s="45" t="s">
        <v>595</v>
      </c>
      <c r="F118" s="15" t="s">
        <v>1237</v>
      </c>
      <c r="G118" s="17"/>
      <c r="H118" s="5"/>
    </row>
    <row r="119" customFormat="false" ht="31.5" hidden="false" customHeight="false" outlineLevel="0" collapsed="false">
      <c r="A119" s="11" t="s">
        <v>345</v>
      </c>
      <c r="B119" s="14" t="s">
        <v>346</v>
      </c>
      <c r="C119" s="44" t="s">
        <v>1625</v>
      </c>
      <c r="D119" s="151" t="n">
        <v>1</v>
      </c>
      <c r="E119" s="45" t="s">
        <v>595</v>
      </c>
      <c r="F119" s="21" t="s">
        <v>1626</v>
      </c>
      <c r="G119" s="17"/>
      <c r="H119" s="5"/>
    </row>
    <row r="120" customFormat="false" ht="60" hidden="false" customHeight="false" outlineLevel="0" collapsed="false">
      <c r="A120" s="11" t="s">
        <v>347</v>
      </c>
      <c r="B120" s="14" t="s">
        <v>348</v>
      </c>
      <c r="C120" s="21" t="s">
        <v>1627</v>
      </c>
      <c r="D120" s="151" t="n">
        <v>1</v>
      </c>
      <c r="E120" s="45" t="s">
        <v>138</v>
      </c>
      <c r="F120" s="44"/>
      <c r="G120" s="17"/>
      <c r="H120" s="5"/>
    </row>
    <row r="121" customFormat="false" ht="31.5" hidden="true" customHeight="false" outlineLevel="0" collapsed="false">
      <c r="A121" s="24" t="s">
        <v>349</v>
      </c>
      <c r="B121" s="14" t="s">
        <v>350</v>
      </c>
      <c r="C121" s="15"/>
      <c r="D121" s="25"/>
      <c r="E121" s="17"/>
      <c r="F121" s="15"/>
      <c r="G121" s="17"/>
      <c r="H121" s="26"/>
    </row>
    <row r="122" customFormat="false" ht="47.25" hidden="false" customHeight="false" outlineLevel="0" collapsed="false">
      <c r="A122" s="11" t="s">
        <v>351</v>
      </c>
      <c r="B122" s="14" t="s">
        <v>352</v>
      </c>
      <c r="C122" s="15" t="s">
        <v>1628</v>
      </c>
      <c r="D122" s="148" t="n">
        <v>1</v>
      </c>
      <c r="E122" s="17" t="s">
        <v>138</v>
      </c>
      <c r="F122" s="15"/>
      <c r="G122" s="17"/>
      <c r="H122" s="5"/>
    </row>
    <row r="123" customFormat="false" ht="31.5" hidden="true" customHeight="false" outlineLevel="0" collapsed="false">
      <c r="A123" s="24" t="s">
        <v>355</v>
      </c>
      <c r="B123" s="30" t="s">
        <v>356</v>
      </c>
      <c r="C123" s="15"/>
      <c r="D123" s="25"/>
      <c r="E123" s="17"/>
      <c r="F123" s="15"/>
      <c r="G123" s="17"/>
      <c r="H123" s="26"/>
    </row>
    <row r="124" customFormat="false" ht="31.5" hidden="true" customHeight="false" outlineLevel="0" collapsed="false">
      <c r="A124" s="24" t="s">
        <v>357</v>
      </c>
      <c r="B124" s="30" t="s">
        <v>358</v>
      </c>
      <c r="C124" s="15"/>
      <c r="D124" s="25"/>
      <c r="E124" s="17"/>
      <c r="F124" s="15"/>
      <c r="G124" s="17"/>
      <c r="H124" s="26"/>
    </row>
    <row r="125" customFormat="false" ht="45" hidden="false" customHeight="false" outlineLevel="0" collapsed="false">
      <c r="A125" s="11" t="s">
        <v>363</v>
      </c>
      <c r="B125" s="14" t="s">
        <v>364</v>
      </c>
      <c r="C125" s="15" t="s">
        <v>1629</v>
      </c>
      <c r="D125" s="148" t="n">
        <v>1</v>
      </c>
      <c r="E125" s="17" t="s">
        <v>138</v>
      </c>
      <c r="F125" s="15"/>
      <c r="G125" s="17"/>
      <c r="H125" s="5"/>
    </row>
    <row r="126" customFormat="false" ht="31.5" hidden="true" customHeight="false" outlineLevel="0" collapsed="false">
      <c r="A126" s="24" t="s">
        <v>366</v>
      </c>
      <c r="B126" s="14" t="s">
        <v>367</v>
      </c>
      <c r="C126" s="49"/>
      <c r="D126" s="25"/>
      <c r="E126" s="17"/>
      <c r="F126" s="15"/>
      <c r="G126" s="17"/>
      <c r="H126" s="26"/>
    </row>
    <row r="127" customFormat="false" ht="31.5" hidden="false" customHeight="false" outlineLevel="0" collapsed="false">
      <c r="A127" s="11" t="s">
        <v>368</v>
      </c>
      <c r="B127" s="14" t="s">
        <v>369</v>
      </c>
      <c r="C127" s="15" t="s">
        <v>1630</v>
      </c>
      <c r="D127" s="148" t="n">
        <v>1</v>
      </c>
      <c r="E127" s="17" t="s">
        <v>138</v>
      </c>
      <c r="F127" s="15"/>
      <c r="G127" s="17"/>
      <c r="H127" s="5"/>
    </row>
    <row r="128" customFormat="false" ht="31.5" hidden="true" customHeight="false" outlineLevel="0" collapsed="false">
      <c r="A128" s="24" t="s">
        <v>371</v>
      </c>
      <c r="B128" s="14" t="s">
        <v>372</v>
      </c>
      <c r="C128" s="15"/>
      <c r="D128" s="25"/>
      <c r="E128" s="17"/>
      <c r="F128" s="15"/>
      <c r="G128" s="17"/>
      <c r="H128" s="26"/>
    </row>
    <row r="129" customFormat="false" ht="31.5" hidden="true" customHeight="false" outlineLevel="0" collapsed="false">
      <c r="A129" s="24" t="s">
        <v>373</v>
      </c>
      <c r="B129" s="14" t="s">
        <v>374</v>
      </c>
      <c r="C129" s="15"/>
      <c r="D129" s="25"/>
      <c r="E129" s="17"/>
      <c r="F129" s="15"/>
      <c r="G129" s="17"/>
      <c r="H129" s="26"/>
    </row>
    <row r="130" customFormat="false" ht="30" hidden="true" customHeight="false" outlineLevel="0" collapsed="false">
      <c r="A130" s="24" t="s">
        <v>375</v>
      </c>
      <c r="B130" s="41" t="s">
        <v>376</v>
      </c>
      <c r="C130" s="15"/>
      <c r="D130" s="25"/>
      <c r="E130" s="17"/>
      <c r="F130" s="15"/>
      <c r="G130" s="17"/>
      <c r="H130" s="26"/>
    </row>
    <row r="131" customFormat="false" ht="15.75" hidden="false" customHeight="false" outlineLevel="0" collapsed="false">
      <c r="A131" s="11" t="s">
        <v>377</v>
      </c>
      <c r="B131" s="13" t="s">
        <v>378</v>
      </c>
      <c r="C131" s="13"/>
      <c r="D131" s="13"/>
      <c r="E131" s="13"/>
      <c r="F131" s="13"/>
      <c r="G131" s="13"/>
      <c r="H131" s="5"/>
    </row>
    <row r="132" customFormat="false" ht="47.25" hidden="true" customHeight="false" outlineLevel="0" collapsed="false">
      <c r="A132" s="24" t="s">
        <v>379</v>
      </c>
      <c r="B132" s="14" t="s">
        <v>380</v>
      </c>
      <c r="C132" s="15"/>
      <c r="D132" s="25"/>
      <c r="E132" s="17"/>
      <c r="F132" s="15"/>
      <c r="G132" s="17"/>
      <c r="H132" s="26"/>
    </row>
    <row r="133" customFormat="false" ht="31.5" hidden="true" customHeight="false" outlineLevel="0" collapsed="false">
      <c r="A133" s="24" t="s">
        <v>381</v>
      </c>
      <c r="B133" s="14" t="s">
        <v>382</v>
      </c>
      <c r="C133" s="15"/>
      <c r="D133" s="25"/>
      <c r="E133" s="17"/>
      <c r="F133" s="15"/>
      <c r="G133" s="17"/>
      <c r="H133" s="26"/>
    </row>
    <row r="134" customFormat="false" ht="31.5" hidden="true" customHeight="false" outlineLevel="0" collapsed="false">
      <c r="A134" s="24" t="s">
        <v>384</v>
      </c>
      <c r="B134" s="14" t="s">
        <v>385</v>
      </c>
      <c r="C134" s="15"/>
      <c r="D134" s="25"/>
      <c r="E134" s="17"/>
      <c r="F134" s="15"/>
      <c r="G134" s="17"/>
      <c r="H134" s="26"/>
    </row>
    <row r="135" customFormat="false" ht="45" hidden="false" customHeight="false" outlineLevel="0" collapsed="false">
      <c r="A135" s="11" t="s">
        <v>388</v>
      </c>
      <c r="B135" s="30" t="s">
        <v>389</v>
      </c>
      <c r="C135" s="15" t="s">
        <v>1631</v>
      </c>
      <c r="D135" s="148" t="n">
        <v>1</v>
      </c>
      <c r="E135" s="17" t="s">
        <v>161</v>
      </c>
      <c r="F135" s="15"/>
      <c r="G135" s="17"/>
      <c r="H135" s="5"/>
    </row>
    <row r="136" customFormat="false" ht="47.25" hidden="true" customHeight="false" outlineLevel="0" collapsed="false">
      <c r="A136" s="24" t="s">
        <v>391</v>
      </c>
      <c r="B136" s="14" t="s">
        <v>392</v>
      </c>
      <c r="C136" s="15"/>
      <c r="D136" s="25"/>
      <c r="E136" s="17"/>
      <c r="F136" s="15"/>
      <c r="G136" s="17"/>
      <c r="H136" s="26"/>
    </row>
    <row r="137" customFormat="false" ht="15.75" hidden="true" customHeight="false" outlineLevel="0" collapsed="false">
      <c r="A137" s="24" t="s">
        <v>393</v>
      </c>
      <c r="B137" s="13" t="s">
        <v>394</v>
      </c>
      <c r="C137" s="13"/>
      <c r="D137" s="13"/>
      <c r="E137" s="13"/>
      <c r="F137" s="13"/>
      <c r="G137" s="13"/>
      <c r="H137" s="26"/>
    </row>
    <row r="138" customFormat="false" ht="47.25" hidden="true" customHeight="false" outlineLevel="0" collapsed="false">
      <c r="A138" s="24" t="s">
        <v>395</v>
      </c>
      <c r="B138" s="14" t="s">
        <v>396</v>
      </c>
      <c r="C138" s="15"/>
      <c r="D138" s="25"/>
      <c r="E138" s="17"/>
      <c r="F138" s="15"/>
      <c r="G138" s="17"/>
      <c r="H138" s="26"/>
    </row>
    <row r="139" customFormat="false" ht="47.25" hidden="true" customHeight="false" outlineLevel="0" collapsed="false">
      <c r="A139" s="24" t="s">
        <v>397</v>
      </c>
      <c r="B139" s="14" t="s">
        <v>398</v>
      </c>
      <c r="C139" s="15"/>
      <c r="D139" s="25"/>
      <c r="E139" s="17"/>
      <c r="F139" s="15"/>
      <c r="G139" s="17"/>
      <c r="H139" s="26"/>
    </row>
    <row r="140" customFormat="false" ht="31.5" hidden="true" customHeight="false" outlineLevel="0" collapsed="false">
      <c r="A140" s="24" t="s">
        <v>399</v>
      </c>
      <c r="B140" s="14" t="s">
        <v>400</v>
      </c>
      <c r="C140" s="15"/>
      <c r="D140" s="25"/>
      <c r="E140" s="17"/>
      <c r="F140" s="15"/>
      <c r="G140" s="17"/>
      <c r="H140" s="26"/>
    </row>
    <row r="141" customFormat="false" ht="31.5" hidden="true" customHeight="false" outlineLevel="0" collapsed="false">
      <c r="A141" s="24" t="s">
        <v>401</v>
      </c>
      <c r="B141" s="14" t="s">
        <v>402</v>
      </c>
      <c r="C141" s="15"/>
      <c r="D141" s="25"/>
      <c r="E141" s="17"/>
      <c r="F141" s="15"/>
      <c r="G141" s="17"/>
      <c r="H141" s="26"/>
    </row>
    <row r="142" customFormat="false" ht="15.75" hidden="true" customHeight="false" outlineLevel="0" collapsed="false">
      <c r="A142" s="24" t="s">
        <v>403</v>
      </c>
      <c r="B142" s="13" t="s">
        <v>404</v>
      </c>
      <c r="C142" s="13"/>
      <c r="D142" s="13"/>
      <c r="E142" s="13"/>
      <c r="F142" s="13"/>
      <c r="G142" s="13"/>
      <c r="H142" s="26"/>
    </row>
    <row r="143" customFormat="false" ht="47.25" hidden="true" customHeight="false" outlineLevel="0" collapsed="false">
      <c r="A143" s="24" t="s">
        <v>405</v>
      </c>
      <c r="B143" s="14" t="s">
        <v>406</v>
      </c>
      <c r="C143" s="15"/>
      <c r="D143" s="25"/>
      <c r="E143" s="17"/>
      <c r="F143" s="15"/>
      <c r="G143" s="17"/>
      <c r="H143" s="26"/>
    </row>
    <row r="144" customFormat="false" ht="47.25" hidden="true" customHeight="false" outlineLevel="0" collapsed="false">
      <c r="A144" s="24" t="s">
        <v>407</v>
      </c>
      <c r="B144" s="14" t="s">
        <v>408</v>
      </c>
      <c r="C144" s="15"/>
      <c r="D144" s="25"/>
      <c r="E144" s="17"/>
      <c r="F144" s="15"/>
      <c r="G144" s="17"/>
      <c r="H144" s="26"/>
    </row>
    <row r="145" customFormat="false" ht="47.25" hidden="true" customHeight="false" outlineLevel="0" collapsed="false">
      <c r="A145" s="24" t="s">
        <v>409</v>
      </c>
      <c r="B145" s="14" t="s">
        <v>410</v>
      </c>
      <c r="C145" s="15"/>
      <c r="D145" s="25"/>
      <c r="E145" s="17"/>
      <c r="F145" s="15"/>
      <c r="G145" s="17"/>
      <c r="H145" s="26"/>
    </row>
    <row r="146" customFormat="false" ht="15.75" hidden="true" customHeight="false" outlineLevel="0" collapsed="false">
      <c r="A146" s="24" t="s">
        <v>411</v>
      </c>
      <c r="B146" s="13" t="s">
        <v>412</v>
      </c>
      <c r="C146" s="13"/>
      <c r="D146" s="13"/>
      <c r="E146" s="13"/>
      <c r="F146" s="13"/>
      <c r="G146" s="13"/>
      <c r="H146" s="26"/>
    </row>
    <row r="147" customFormat="false" ht="31.5" hidden="true" customHeight="false" outlineLevel="0" collapsed="false">
      <c r="A147" s="24" t="s">
        <v>413</v>
      </c>
      <c r="B147" s="14" t="s">
        <v>414</v>
      </c>
      <c r="C147" s="15"/>
      <c r="D147" s="25"/>
      <c r="E147" s="17"/>
      <c r="F147" s="15"/>
      <c r="G147" s="17"/>
      <c r="H147" s="26"/>
    </row>
    <row r="148" customFormat="false" ht="47.25" hidden="true" customHeight="false" outlineLevel="0" collapsed="false">
      <c r="A148" s="24" t="s">
        <v>415</v>
      </c>
      <c r="B148" s="14" t="s">
        <v>416</v>
      </c>
      <c r="C148" s="15"/>
      <c r="D148" s="25"/>
      <c r="E148" s="17"/>
      <c r="F148" s="15"/>
      <c r="G148" s="17"/>
      <c r="H148" s="26"/>
    </row>
    <row r="149" customFormat="false" ht="30" hidden="true" customHeight="false" outlineLevel="0" collapsed="false">
      <c r="A149" s="24" t="s">
        <v>417</v>
      </c>
      <c r="B149" s="15" t="s">
        <v>418</v>
      </c>
      <c r="C149" s="15"/>
      <c r="D149" s="25"/>
      <c r="E149" s="17"/>
      <c r="F149" s="15"/>
      <c r="G149" s="17"/>
      <c r="H149" s="26"/>
    </row>
    <row r="150" customFormat="false" ht="30" hidden="true" customHeight="false" outlineLevel="0" collapsed="false">
      <c r="A150" s="24" t="s">
        <v>419</v>
      </c>
      <c r="B150" s="15" t="s">
        <v>420</v>
      </c>
      <c r="C150" s="15"/>
      <c r="D150" s="25"/>
      <c r="E150" s="17"/>
      <c r="F150" s="15"/>
      <c r="G150" s="17"/>
      <c r="H150" s="26"/>
    </row>
    <row r="151" customFormat="false" ht="15.75" hidden="true" customHeight="false" outlineLevel="0" collapsed="false">
      <c r="A151" s="24" t="s">
        <v>421</v>
      </c>
      <c r="B151" s="13" t="s">
        <v>422</v>
      </c>
      <c r="C151" s="13"/>
      <c r="D151" s="13"/>
      <c r="E151" s="13"/>
      <c r="F151" s="13"/>
      <c r="G151" s="13"/>
      <c r="H151" s="26"/>
    </row>
    <row r="152" customFormat="false" ht="47.25" hidden="true" customHeight="false" outlineLevel="0" collapsed="false">
      <c r="A152" s="24" t="s">
        <v>423</v>
      </c>
      <c r="B152" s="14" t="s">
        <v>1256</v>
      </c>
      <c r="C152" s="15"/>
      <c r="D152" s="25"/>
      <c r="E152" s="17"/>
      <c r="F152" s="15"/>
      <c r="G152" s="17"/>
      <c r="H152" s="26"/>
    </row>
    <row r="153" customFormat="false" ht="47.25" hidden="true" customHeight="false" outlineLevel="0" collapsed="false">
      <c r="A153" s="24" t="s">
        <v>425</v>
      </c>
      <c r="B153" s="14" t="s">
        <v>426</v>
      </c>
      <c r="C153" s="15"/>
      <c r="D153" s="25"/>
      <c r="E153" s="17"/>
      <c r="F153" s="15"/>
      <c r="G153" s="17"/>
      <c r="H153" s="26"/>
    </row>
    <row r="154" customFormat="false" ht="47.25" hidden="true" customHeight="false" outlineLevel="0" collapsed="false">
      <c r="A154" s="24" t="s">
        <v>427</v>
      </c>
      <c r="B154" s="50" t="s">
        <v>428</v>
      </c>
      <c r="C154" s="15"/>
      <c r="D154" s="25"/>
      <c r="E154" s="17"/>
      <c r="F154" s="15"/>
      <c r="G154" s="17"/>
      <c r="H154" s="26"/>
    </row>
    <row r="155" customFormat="false" ht="15.75" hidden="true" customHeight="false" outlineLevel="0" collapsed="false">
      <c r="A155" s="24" t="s">
        <v>429</v>
      </c>
      <c r="B155" s="13" t="s">
        <v>430</v>
      </c>
      <c r="C155" s="13"/>
      <c r="D155" s="13"/>
      <c r="E155" s="13"/>
      <c r="F155" s="13"/>
      <c r="G155" s="13"/>
      <c r="H155" s="26"/>
    </row>
    <row r="156" customFormat="false" ht="31.5" hidden="true" customHeight="false" outlineLevel="0" collapsed="false">
      <c r="A156" s="24" t="s">
        <v>431</v>
      </c>
      <c r="B156" s="14" t="s">
        <v>432</v>
      </c>
      <c r="C156" s="15"/>
      <c r="D156" s="25"/>
      <c r="E156" s="17"/>
      <c r="F156" s="15"/>
      <c r="G156" s="17"/>
      <c r="H156" s="26"/>
    </row>
    <row r="157" customFormat="false" ht="47.25" hidden="true" customHeight="false" outlineLevel="0" collapsed="false">
      <c r="A157" s="24" t="s">
        <v>433</v>
      </c>
      <c r="B157" s="14" t="s">
        <v>434</v>
      </c>
      <c r="C157" s="15"/>
      <c r="D157" s="25"/>
      <c r="E157" s="17"/>
      <c r="F157" s="15"/>
      <c r="G157" s="17"/>
      <c r="H157" s="26"/>
    </row>
    <row r="158" customFormat="false" ht="47.25" hidden="true" customHeight="false" outlineLevel="0" collapsed="false">
      <c r="A158" s="24" t="s">
        <v>435</v>
      </c>
      <c r="B158" s="14" t="s">
        <v>436</v>
      </c>
      <c r="C158" s="15"/>
      <c r="D158" s="25"/>
      <c r="E158" s="17"/>
      <c r="F158" s="15"/>
      <c r="G158" s="17"/>
      <c r="H158" s="26"/>
    </row>
    <row r="159" customFormat="false" ht="15.75" hidden="true" customHeight="false" outlineLevel="0" collapsed="false">
      <c r="A159" s="24" t="s">
        <v>437</v>
      </c>
      <c r="B159" s="13" t="s">
        <v>438</v>
      </c>
      <c r="C159" s="13"/>
      <c r="D159" s="13"/>
      <c r="E159" s="13"/>
      <c r="F159" s="13"/>
      <c r="G159" s="13"/>
      <c r="H159" s="26"/>
    </row>
    <row r="160" customFormat="false" ht="63" hidden="true" customHeight="false" outlineLevel="0" collapsed="false">
      <c r="A160" s="24" t="s">
        <v>439</v>
      </c>
      <c r="B160" s="14" t="s">
        <v>440</v>
      </c>
      <c r="C160" s="15"/>
      <c r="D160" s="25"/>
      <c r="E160" s="17"/>
      <c r="F160" s="15"/>
      <c r="G160" s="17"/>
      <c r="H160" s="26"/>
    </row>
    <row r="161" customFormat="false" ht="63" hidden="true" customHeight="false" outlineLevel="0" collapsed="false">
      <c r="A161" s="24" t="s">
        <v>441</v>
      </c>
      <c r="B161" s="14" t="s">
        <v>442</v>
      </c>
      <c r="C161" s="15"/>
      <c r="D161" s="25"/>
      <c r="E161" s="17"/>
      <c r="F161" s="15"/>
      <c r="G161" s="17"/>
      <c r="H161" s="26"/>
    </row>
    <row r="162" customFormat="false" ht="63" hidden="true" customHeight="false" outlineLevel="0" collapsed="false">
      <c r="A162" s="24" t="s">
        <v>443</v>
      </c>
      <c r="B162" s="14" t="s">
        <v>444</v>
      </c>
      <c r="C162" s="15"/>
      <c r="D162" s="25"/>
      <c r="E162" s="17"/>
      <c r="F162" s="15"/>
      <c r="G162" s="17"/>
      <c r="H162" s="26"/>
    </row>
    <row r="163" customFormat="false" ht="31.5" hidden="true" customHeight="false" outlineLevel="0" collapsed="false">
      <c r="A163" s="24" t="s">
        <v>445</v>
      </c>
      <c r="B163" s="14" t="s">
        <v>446</v>
      </c>
      <c r="C163" s="15"/>
      <c r="D163" s="25"/>
      <c r="E163" s="17"/>
      <c r="F163" s="15"/>
      <c r="G163" s="17"/>
      <c r="H163" s="26"/>
    </row>
    <row r="164" customFormat="false" ht="63" hidden="true" customHeight="false" outlineLevel="0" collapsed="false">
      <c r="A164" s="24" t="s">
        <v>447</v>
      </c>
      <c r="B164" s="14" t="s">
        <v>448</v>
      </c>
      <c r="C164" s="15"/>
      <c r="D164" s="25"/>
      <c r="E164" s="17"/>
      <c r="F164" s="15"/>
      <c r="G164" s="17"/>
      <c r="H164" s="26"/>
    </row>
    <row r="165" customFormat="false" ht="47.25" hidden="true" customHeight="false" outlineLevel="0" collapsed="false">
      <c r="A165" s="24" t="s">
        <v>449</v>
      </c>
      <c r="B165" s="14" t="s">
        <v>450</v>
      </c>
      <c r="C165" s="15"/>
      <c r="D165" s="25"/>
      <c r="E165" s="17"/>
      <c r="F165" s="15"/>
      <c r="G165" s="17"/>
      <c r="H165" s="26"/>
    </row>
    <row r="166" customFormat="false" ht="63" hidden="true" customHeight="false" outlineLevel="0" collapsed="false">
      <c r="A166" s="24" t="s">
        <v>451</v>
      </c>
      <c r="B166" s="14" t="s">
        <v>452</v>
      </c>
      <c r="C166" s="15"/>
      <c r="D166" s="25"/>
      <c r="E166" s="17"/>
      <c r="F166" s="15"/>
      <c r="G166" s="17"/>
      <c r="H166" s="26"/>
    </row>
    <row r="167" customFormat="false" ht="78.75" hidden="true" customHeight="false" outlineLevel="0" collapsed="false">
      <c r="A167" s="24" t="s">
        <v>453</v>
      </c>
      <c r="B167" s="14" t="s">
        <v>454</v>
      </c>
      <c r="C167" s="15"/>
      <c r="D167" s="25"/>
      <c r="E167" s="17"/>
      <c r="F167" s="15"/>
      <c r="G167" s="17"/>
      <c r="H167" s="26"/>
    </row>
    <row r="168" customFormat="false" ht="47.25" hidden="true" customHeight="false" outlineLevel="0" collapsed="false">
      <c r="A168" s="24" t="s">
        <v>455</v>
      </c>
      <c r="B168" s="14" t="s">
        <v>456</v>
      </c>
      <c r="C168" s="15"/>
      <c r="D168" s="25"/>
      <c r="E168" s="17"/>
      <c r="F168" s="15"/>
      <c r="G168" s="17"/>
      <c r="H168" s="26"/>
    </row>
    <row r="169" customFormat="false" ht="47.25" hidden="true" customHeight="false" outlineLevel="0" collapsed="false">
      <c r="A169" s="24" t="s">
        <v>457</v>
      </c>
      <c r="B169" s="14" t="s">
        <v>458</v>
      </c>
      <c r="C169" s="15"/>
      <c r="D169" s="25"/>
      <c r="E169" s="17"/>
      <c r="F169" s="15"/>
      <c r="G169" s="17"/>
      <c r="H169" s="26"/>
    </row>
    <row r="170" customFormat="false" ht="47.25" hidden="true" customHeight="false" outlineLevel="0" collapsed="false">
      <c r="A170" s="24" t="s">
        <v>459</v>
      </c>
      <c r="B170" s="14" t="s">
        <v>460</v>
      </c>
      <c r="C170" s="15"/>
      <c r="D170" s="25"/>
      <c r="E170" s="17"/>
      <c r="F170" s="15"/>
      <c r="G170" s="17"/>
      <c r="H170" s="26"/>
    </row>
    <row r="171" customFormat="false" ht="47.25" hidden="true" customHeight="false" outlineLevel="0" collapsed="false">
      <c r="A171" s="24" t="s">
        <v>461</v>
      </c>
      <c r="B171" s="14" t="s">
        <v>462</v>
      </c>
      <c r="C171" s="15"/>
      <c r="D171" s="25"/>
      <c r="E171" s="17"/>
      <c r="F171" s="15"/>
      <c r="G171" s="17"/>
      <c r="H171" s="26"/>
    </row>
    <row r="172" customFormat="false" ht="47.25" hidden="true" customHeight="false" outlineLevel="0" collapsed="false">
      <c r="A172" s="24" t="s">
        <v>463</v>
      </c>
      <c r="B172" s="14" t="s">
        <v>464</v>
      </c>
      <c r="C172" s="15"/>
      <c r="D172" s="25"/>
      <c r="E172" s="17"/>
      <c r="F172" s="15"/>
      <c r="G172" s="17"/>
      <c r="H172" s="26"/>
    </row>
    <row r="173" customFormat="false" ht="47.25" hidden="true" customHeight="false" outlineLevel="0" collapsed="false">
      <c r="A173" s="24" t="s">
        <v>465</v>
      </c>
      <c r="B173" s="14" t="s">
        <v>466</v>
      </c>
      <c r="C173" s="15"/>
      <c r="D173" s="25"/>
      <c r="E173" s="17"/>
      <c r="F173" s="15"/>
      <c r="G173" s="17"/>
      <c r="H173" s="26"/>
    </row>
    <row r="174" customFormat="false" ht="30" hidden="true" customHeight="false" outlineLevel="0" collapsed="false">
      <c r="A174" s="24" t="s">
        <v>467</v>
      </c>
      <c r="B174" s="15" t="s">
        <v>468</v>
      </c>
      <c r="C174" s="15"/>
      <c r="D174" s="25"/>
      <c r="E174" s="17"/>
      <c r="F174" s="15"/>
      <c r="G174" s="28"/>
      <c r="H174" s="26"/>
    </row>
    <row r="175" customFormat="false" ht="30" hidden="true" customHeight="false" outlineLevel="0" collapsed="false">
      <c r="A175" s="24" t="s">
        <v>469</v>
      </c>
      <c r="B175" s="15" t="s">
        <v>470</v>
      </c>
      <c r="C175" s="15"/>
      <c r="D175" s="25"/>
      <c r="E175" s="17"/>
      <c r="F175" s="15"/>
      <c r="G175" s="28"/>
      <c r="H175" s="26"/>
    </row>
    <row r="176" customFormat="false" ht="18.75" hidden="false" customHeight="false" outlineLevel="0" collapsed="false">
      <c r="A176" s="11"/>
      <c r="B176" s="12" t="s">
        <v>471</v>
      </c>
      <c r="C176" s="12"/>
      <c r="D176" s="12"/>
      <c r="E176" s="12"/>
      <c r="F176" s="12"/>
      <c r="G176" s="12"/>
      <c r="H176" s="5" t="n">
        <f aca="false">H177+H181+H198+H216</f>
        <v>16</v>
      </c>
      <c r="I176" s="5" t="n">
        <f aca="false">I177+I181+I198+I216</f>
        <v>32</v>
      </c>
    </row>
    <row r="177" customFormat="false" ht="15.75" hidden="false" customHeight="false" outlineLevel="0" collapsed="false">
      <c r="A177" s="11" t="s">
        <v>472</v>
      </c>
      <c r="B177" s="13" t="s">
        <v>473</v>
      </c>
      <c r="C177" s="13"/>
      <c r="D177" s="13"/>
      <c r="E177" s="13"/>
      <c r="F177" s="13"/>
      <c r="G177" s="13"/>
      <c r="H177" s="5" t="n">
        <f aca="false">SUM(D178)</f>
        <v>1</v>
      </c>
      <c r="I177" s="3" t="n">
        <f aca="false">COUNT(D178)*2</f>
        <v>2</v>
      </c>
    </row>
    <row r="178" customFormat="false" ht="45" hidden="false" customHeight="false" outlineLevel="0" collapsed="false">
      <c r="A178" s="11" t="s">
        <v>474</v>
      </c>
      <c r="B178" s="14" t="s">
        <v>475</v>
      </c>
      <c r="C178" s="44" t="s">
        <v>1632</v>
      </c>
      <c r="D178" s="150" t="n">
        <v>1</v>
      </c>
      <c r="E178" s="45" t="s">
        <v>1300</v>
      </c>
      <c r="F178" s="15"/>
      <c r="G178" s="17"/>
      <c r="H178" s="5"/>
    </row>
    <row r="179" customFormat="false" ht="31.5" hidden="true" customHeight="false" outlineLevel="0" collapsed="false">
      <c r="A179" s="24" t="s">
        <v>479</v>
      </c>
      <c r="B179" s="14" t="s">
        <v>480</v>
      </c>
      <c r="C179" s="15"/>
      <c r="D179" s="25"/>
      <c r="E179" s="17"/>
      <c r="F179" s="15"/>
      <c r="G179" s="17"/>
      <c r="H179" s="26"/>
    </row>
    <row r="180" customFormat="false" ht="31.5" hidden="true" customHeight="false" outlineLevel="0" collapsed="false">
      <c r="A180" s="24" t="s">
        <v>486</v>
      </c>
      <c r="B180" s="14" t="s">
        <v>487</v>
      </c>
      <c r="C180" s="15"/>
      <c r="D180" s="25"/>
      <c r="E180" s="17"/>
      <c r="F180" s="15"/>
      <c r="G180" s="17"/>
      <c r="H180" s="26"/>
    </row>
    <row r="181" customFormat="false" ht="15.75" hidden="false" customHeight="false" outlineLevel="0" collapsed="false">
      <c r="A181" s="11" t="s">
        <v>488</v>
      </c>
      <c r="B181" s="13" t="s">
        <v>489</v>
      </c>
      <c r="C181" s="13"/>
      <c r="D181" s="13"/>
      <c r="E181" s="13"/>
      <c r="F181" s="13"/>
      <c r="G181" s="13"/>
      <c r="H181" s="5" t="n">
        <f aca="false">SUM(D183)</f>
        <v>1</v>
      </c>
      <c r="I181" s="3" t="n">
        <f aca="false">COUNT(D183)*2</f>
        <v>2</v>
      </c>
    </row>
    <row r="182" customFormat="false" ht="47.25" hidden="true" customHeight="false" outlineLevel="0" collapsed="false">
      <c r="A182" s="24" t="s">
        <v>490</v>
      </c>
      <c r="B182" s="14" t="s">
        <v>491</v>
      </c>
      <c r="C182" s="15"/>
      <c r="D182" s="25"/>
      <c r="E182" s="17"/>
      <c r="F182" s="15"/>
      <c r="G182" s="17"/>
      <c r="H182" s="26"/>
    </row>
    <row r="183" customFormat="false" ht="45" hidden="false" customHeight="false" outlineLevel="0" collapsed="false">
      <c r="A183" s="11" t="s">
        <v>495</v>
      </c>
      <c r="B183" s="15" t="s">
        <v>496</v>
      </c>
      <c r="C183" s="38" t="s">
        <v>1633</v>
      </c>
      <c r="D183" s="148" t="n">
        <v>1</v>
      </c>
      <c r="E183" s="17" t="s">
        <v>15</v>
      </c>
      <c r="F183" s="15"/>
      <c r="G183" s="17"/>
      <c r="H183" s="5"/>
    </row>
    <row r="184" customFormat="false" ht="31.5" hidden="true" customHeight="false" outlineLevel="0" collapsed="false">
      <c r="A184" s="24" t="s">
        <v>499</v>
      </c>
      <c r="B184" s="14" t="s">
        <v>1275</v>
      </c>
      <c r="C184" s="15"/>
      <c r="D184" s="25"/>
      <c r="E184" s="17"/>
      <c r="F184" s="15"/>
      <c r="G184" s="17"/>
      <c r="H184" s="26"/>
    </row>
    <row r="185" customFormat="false" ht="15.75" hidden="true" customHeight="false" outlineLevel="0" collapsed="false">
      <c r="A185" s="24" t="s">
        <v>503</v>
      </c>
      <c r="B185" s="13" t="s">
        <v>504</v>
      </c>
      <c r="C185" s="13"/>
      <c r="D185" s="13"/>
      <c r="E185" s="13"/>
      <c r="F185" s="13"/>
      <c r="G185" s="13"/>
      <c r="H185" s="26"/>
    </row>
    <row r="186" customFormat="false" ht="31.5" hidden="true" customHeight="false" outlineLevel="0" collapsed="false">
      <c r="A186" s="24" t="s">
        <v>505</v>
      </c>
      <c r="B186" s="14" t="s">
        <v>506</v>
      </c>
      <c r="C186" s="15"/>
      <c r="D186" s="25"/>
      <c r="E186" s="17"/>
      <c r="F186" s="15"/>
      <c r="G186" s="17"/>
      <c r="H186" s="26"/>
    </row>
    <row r="187" customFormat="false" ht="45" hidden="true" customHeight="false" outlineLevel="0" collapsed="false">
      <c r="A187" s="24" t="s">
        <v>507</v>
      </c>
      <c r="B187" s="15" t="s">
        <v>508</v>
      </c>
      <c r="C187" s="15"/>
      <c r="D187" s="25"/>
      <c r="E187" s="17"/>
      <c r="F187" s="15"/>
      <c r="G187" s="17"/>
      <c r="H187" s="26"/>
    </row>
    <row r="188" customFormat="false" ht="47.25" hidden="true" customHeight="false" outlineLevel="0" collapsed="false">
      <c r="A188" s="24" t="s">
        <v>509</v>
      </c>
      <c r="B188" s="14" t="s">
        <v>510</v>
      </c>
      <c r="C188" s="15"/>
      <c r="D188" s="25"/>
      <c r="E188" s="17"/>
      <c r="F188" s="15"/>
      <c r="G188" s="17"/>
      <c r="H188" s="26"/>
    </row>
    <row r="189" customFormat="false" ht="15.75" hidden="true" customHeight="false" outlineLevel="0" collapsed="false">
      <c r="A189" s="24" t="s">
        <v>511</v>
      </c>
      <c r="B189" s="14" t="s">
        <v>512</v>
      </c>
      <c r="C189" s="15"/>
      <c r="D189" s="25"/>
      <c r="E189" s="17"/>
      <c r="F189" s="15"/>
      <c r="G189" s="17"/>
      <c r="H189" s="26"/>
    </row>
    <row r="190" customFormat="false" ht="15.75" hidden="true" customHeight="false" outlineLevel="0" collapsed="false">
      <c r="A190" s="24" t="s">
        <v>513</v>
      </c>
      <c r="B190" s="13" t="s">
        <v>1634</v>
      </c>
      <c r="C190" s="13"/>
      <c r="D190" s="13"/>
      <c r="E190" s="13"/>
      <c r="F190" s="13"/>
      <c r="G190" s="13"/>
      <c r="H190" s="26"/>
    </row>
    <row r="191" customFormat="false" ht="31.5" hidden="true" customHeight="false" outlineLevel="0" collapsed="false">
      <c r="A191" s="24" t="s">
        <v>515</v>
      </c>
      <c r="B191" s="14" t="s">
        <v>516</v>
      </c>
      <c r="C191" s="15"/>
      <c r="D191" s="25"/>
      <c r="E191" s="17"/>
      <c r="F191" s="15"/>
      <c r="G191" s="17"/>
      <c r="H191" s="26"/>
    </row>
    <row r="192" customFormat="false" ht="31.5" hidden="true" customHeight="false" outlineLevel="0" collapsed="false">
      <c r="A192" s="24" t="s">
        <v>519</v>
      </c>
      <c r="B192" s="14" t="s">
        <v>520</v>
      </c>
      <c r="C192" s="15"/>
      <c r="D192" s="25"/>
      <c r="E192" s="17"/>
      <c r="F192" s="15"/>
      <c r="G192" s="17"/>
      <c r="H192" s="26"/>
    </row>
    <row r="193" customFormat="false" ht="31.5" hidden="true" customHeight="false" outlineLevel="0" collapsed="false">
      <c r="A193" s="24" t="s">
        <v>528</v>
      </c>
      <c r="B193" s="14" t="s">
        <v>529</v>
      </c>
      <c r="C193" s="15"/>
      <c r="D193" s="25"/>
      <c r="E193" s="17"/>
      <c r="F193" s="15"/>
      <c r="G193" s="17"/>
      <c r="H193" s="26"/>
    </row>
    <row r="194" customFormat="false" ht="31.5" hidden="true" customHeight="false" outlineLevel="0" collapsed="false">
      <c r="A194" s="24" t="s">
        <v>530</v>
      </c>
      <c r="B194" s="14" t="s">
        <v>531</v>
      </c>
      <c r="C194" s="15"/>
      <c r="D194" s="25"/>
      <c r="E194" s="17"/>
      <c r="F194" s="15"/>
      <c r="G194" s="17"/>
      <c r="H194" s="26"/>
    </row>
    <row r="195" customFormat="false" ht="30" hidden="true" customHeight="false" outlineLevel="0" collapsed="false">
      <c r="A195" s="24" t="s">
        <v>533</v>
      </c>
      <c r="B195" s="15" t="s">
        <v>534</v>
      </c>
      <c r="C195" s="15"/>
      <c r="D195" s="25"/>
      <c r="E195" s="17"/>
      <c r="F195" s="15"/>
      <c r="G195" s="17"/>
      <c r="H195" s="26"/>
    </row>
    <row r="196" customFormat="false" ht="30" hidden="true" customHeight="false" outlineLevel="0" collapsed="false">
      <c r="A196" s="24" t="s">
        <v>536</v>
      </c>
      <c r="B196" s="15" t="s">
        <v>537</v>
      </c>
      <c r="C196" s="15"/>
      <c r="D196" s="25"/>
      <c r="E196" s="17"/>
      <c r="F196" s="15"/>
      <c r="G196" s="17"/>
      <c r="H196" s="26"/>
    </row>
    <row r="197" customFormat="false" ht="30" hidden="true" customHeight="false" outlineLevel="0" collapsed="false">
      <c r="A197" s="24" t="s">
        <v>540</v>
      </c>
      <c r="B197" s="15" t="s">
        <v>541</v>
      </c>
      <c r="C197" s="15"/>
      <c r="D197" s="25"/>
      <c r="E197" s="17"/>
      <c r="F197" s="15"/>
      <c r="G197" s="17"/>
      <c r="H197" s="26"/>
    </row>
    <row r="198" customFormat="false" ht="15.75" hidden="false" customHeight="false" outlineLevel="0" collapsed="false">
      <c r="A198" s="11" t="s">
        <v>545</v>
      </c>
      <c r="B198" s="13" t="s">
        <v>546</v>
      </c>
      <c r="C198" s="13"/>
      <c r="D198" s="13"/>
      <c r="E198" s="13"/>
      <c r="F198" s="13"/>
      <c r="G198" s="13"/>
      <c r="H198" s="5" t="n">
        <f aca="false">SUM(D202:D203)</f>
        <v>2</v>
      </c>
      <c r="I198" s="3" t="n">
        <f aca="false">COUNT(D202:D203)*2</f>
        <v>4</v>
      </c>
    </row>
    <row r="199" customFormat="false" ht="47.25" hidden="true" customHeight="false" outlineLevel="0" collapsed="false">
      <c r="A199" s="24" t="s">
        <v>547</v>
      </c>
      <c r="B199" s="14" t="s">
        <v>548</v>
      </c>
      <c r="C199" s="15"/>
      <c r="D199" s="25"/>
      <c r="E199" s="17"/>
      <c r="F199" s="15"/>
      <c r="G199" s="17"/>
      <c r="H199" s="26"/>
    </row>
    <row r="200" customFormat="false" ht="31.5" hidden="true" customHeight="false" outlineLevel="0" collapsed="false">
      <c r="A200" s="24" t="s">
        <v>550</v>
      </c>
      <c r="B200" s="14" t="s">
        <v>551</v>
      </c>
      <c r="C200" s="15"/>
      <c r="D200" s="25"/>
      <c r="E200" s="17"/>
      <c r="F200" s="15"/>
      <c r="G200" s="17"/>
      <c r="H200" s="26"/>
    </row>
    <row r="201" customFormat="false" ht="31.5" hidden="true" customHeight="false" outlineLevel="0" collapsed="false">
      <c r="A201" s="24" t="s">
        <v>553</v>
      </c>
      <c r="B201" s="30" t="s">
        <v>554</v>
      </c>
      <c r="C201" s="15"/>
      <c r="D201" s="25"/>
      <c r="E201" s="17"/>
      <c r="F201" s="15"/>
      <c r="G201" s="17"/>
      <c r="H201" s="26"/>
    </row>
    <row r="202" customFormat="false" ht="31.5" hidden="false" customHeight="false" outlineLevel="0" collapsed="false">
      <c r="A202" s="11" t="s">
        <v>556</v>
      </c>
      <c r="B202" s="14" t="s">
        <v>557</v>
      </c>
      <c r="C202" s="15" t="s">
        <v>1297</v>
      </c>
      <c r="D202" s="148" t="n">
        <v>1</v>
      </c>
      <c r="E202" s="51" t="s">
        <v>161</v>
      </c>
      <c r="F202" s="38" t="s">
        <v>1635</v>
      </c>
      <c r="G202" s="17"/>
      <c r="H202" s="5"/>
    </row>
    <row r="203" customFormat="false" ht="45" hidden="false" customHeight="false" outlineLevel="0" collapsed="false">
      <c r="A203" s="11" t="s">
        <v>559</v>
      </c>
      <c r="B203" s="14" t="s">
        <v>560</v>
      </c>
      <c r="C203" s="38" t="s">
        <v>1636</v>
      </c>
      <c r="D203" s="148" t="n">
        <v>1</v>
      </c>
      <c r="E203" s="51" t="s">
        <v>161</v>
      </c>
      <c r="F203" s="38" t="s">
        <v>1637</v>
      </c>
      <c r="G203" s="17"/>
      <c r="H203" s="5"/>
    </row>
    <row r="204" customFormat="false" ht="47.25" hidden="true" customHeight="false" outlineLevel="0" collapsed="false">
      <c r="A204" s="24" t="s">
        <v>563</v>
      </c>
      <c r="B204" s="14" t="s">
        <v>564</v>
      </c>
      <c r="C204" s="15"/>
      <c r="D204" s="25"/>
      <c r="E204" s="17"/>
      <c r="F204" s="15"/>
      <c r="G204" s="17"/>
      <c r="H204" s="26"/>
    </row>
    <row r="205" customFormat="false" ht="15.75" hidden="true" customHeight="false" outlineLevel="0" collapsed="false">
      <c r="A205" s="24" t="s">
        <v>565</v>
      </c>
      <c r="B205" s="13" t="s">
        <v>566</v>
      </c>
      <c r="C205" s="13"/>
      <c r="D205" s="13"/>
      <c r="E205" s="13"/>
      <c r="F205" s="13"/>
      <c r="G205" s="13"/>
      <c r="H205" s="26"/>
    </row>
    <row r="206" customFormat="false" ht="31.5" hidden="true" customHeight="false" outlineLevel="0" collapsed="false">
      <c r="A206" s="24" t="s">
        <v>567</v>
      </c>
      <c r="B206" s="14" t="s">
        <v>568</v>
      </c>
      <c r="C206" s="15"/>
      <c r="D206" s="25"/>
      <c r="E206" s="17"/>
      <c r="F206" s="15"/>
      <c r="G206" s="17"/>
      <c r="H206" s="26"/>
    </row>
    <row r="207" customFormat="false" ht="47.25" hidden="true" customHeight="false" outlineLevel="0" collapsed="false">
      <c r="A207" s="24" t="s">
        <v>569</v>
      </c>
      <c r="B207" s="14" t="s">
        <v>570</v>
      </c>
      <c r="C207" s="15"/>
      <c r="D207" s="25"/>
      <c r="E207" s="17"/>
      <c r="F207" s="15"/>
      <c r="G207" s="17"/>
      <c r="H207" s="26"/>
    </row>
    <row r="208" customFormat="false" ht="31.5" hidden="true" customHeight="false" outlineLevel="0" collapsed="false">
      <c r="A208" s="24" t="s">
        <v>571</v>
      </c>
      <c r="B208" s="14" t="s">
        <v>572</v>
      </c>
      <c r="C208" s="15"/>
      <c r="D208" s="25"/>
      <c r="E208" s="17"/>
      <c r="F208" s="15"/>
      <c r="G208" s="17"/>
      <c r="H208" s="26"/>
    </row>
    <row r="209" customFormat="false" ht="47.25" hidden="true" customHeight="false" outlineLevel="0" collapsed="false">
      <c r="A209" s="24" t="s">
        <v>573</v>
      </c>
      <c r="B209" s="14" t="s">
        <v>1302</v>
      </c>
      <c r="C209" s="15"/>
      <c r="D209" s="25"/>
      <c r="E209" s="17"/>
      <c r="F209" s="15"/>
      <c r="G209" s="17"/>
      <c r="H209" s="26"/>
    </row>
    <row r="210" customFormat="false" ht="15.75" hidden="true" customHeight="false" outlineLevel="0" collapsed="false">
      <c r="A210" s="24" t="s">
        <v>575</v>
      </c>
      <c r="B210" s="13" t="s">
        <v>576</v>
      </c>
      <c r="C210" s="13"/>
      <c r="D210" s="13"/>
      <c r="E210" s="13"/>
      <c r="F210" s="13"/>
      <c r="G210" s="13"/>
      <c r="H210" s="26"/>
    </row>
    <row r="211" customFormat="false" ht="31.5" hidden="true" customHeight="false" outlineLevel="0" collapsed="false">
      <c r="A211" s="24" t="s">
        <v>577</v>
      </c>
      <c r="B211" s="14" t="s">
        <v>578</v>
      </c>
      <c r="C211" s="15"/>
      <c r="D211" s="25"/>
      <c r="E211" s="17"/>
      <c r="F211" s="15"/>
      <c r="G211" s="17"/>
      <c r="H211" s="26"/>
    </row>
    <row r="212" customFormat="false" ht="31.5" hidden="true" customHeight="false" outlineLevel="0" collapsed="false">
      <c r="A212" s="24" t="s">
        <v>581</v>
      </c>
      <c r="B212" s="14" t="s">
        <v>582</v>
      </c>
      <c r="C212" s="15"/>
      <c r="D212" s="25"/>
      <c r="E212" s="17"/>
      <c r="F212" s="15"/>
      <c r="G212" s="17"/>
      <c r="H212" s="26"/>
    </row>
    <row r="213" customFormat="false" ht="31.5" hidden="true" customHeight="false" outlineLevel="0" collapsed="false">
      <c r="A213" s="24" t="s">
        <v>587</v>
      </c>
      <c r="B213" s="14" t="s">
        <v>588</v>
      </c>
      <c r="C213" s="15"/>
      <c r="D213" s="25"/>
      <c r="E213" s="17"/>
      <c r="F213" s="15"/>
      <c r="G213" s="17"/>
      <c r="H213" s="26"/>
    </row>
    <row r="214" customFormat="false" ht="47.25" hidden="true" customHeight="false" outlineLevel="0" collapsed="false">
      <c r="A214" s="24" t="s">
        <v>589</v>
      </c>
      <c r="B214" s="30" t="s">
        <v>590</v>
      </c>
      <c r="C214" s="15"/>
      <c r="D214" s="25"/>
      <c r="E214" s="17"/>
      <c r="F214" s="15"/>
      <c r="G214" s="17"/>
      <c r="H214" s="26"/>
    </row>
    <row r="215" customFormat="false" ht="31.5" hidden="true" customHeight="false" outlineLevel="0" collapsed="false">
      <c r="A215" s="24" t="s">
        <v>603</v>
      </c>
      <c r="B215" s="14" t="s">
        <v>604</v>
      </c>
      <c r="C215" s="15"/>
      <c r="D215" s="25"/>
      <c r="E215" s="17"/>
      <c r="F215" s="15"/>
      <c r="G215" s="17"/>
      <c r="H215" s="26"/>
    </row>
    <row r="216" customFormat="false" ht="15.75" hidden="false" customHeight="false" outlineLevel="0" collapsed="false">
      <c r="A216" s="11" t="s">
        <v>612</v>
      </c>
      <c r="B216" s="13" t="s">
        <v>1638</v>
      </c>
      <c r="C216" s="13"/>
      <c r="D216" s="13"/>
      <c r="E216" s="13"/>
      <c r="F216" s="13"/>
      <c r="G216" s="13"/>
      <c r="H216" s="5" t="n">
        <f aca="false">SUM(D217:D228)</f>
        <v>12</v>
      </c>
      <c r="I216" s="3" t="n">
        <f aca="false">COUNT(D217:D228)*2</f>
        <v>24</v>
      </c>
    </row>
    <row r="217" customFormat="false" ht="150" hidden="false" customHeight="false" outlineLevel="0" collapsed="false">
      <c r="A217" s="11" t="s">
        <v>614</v>
      </c>
      <c r="B217" s="14" t="s">
        <v>615</v>
      </c>
      <c r="C217" s="38" t="s">
        <v>1639</v>
      </c>
      <c r="D217" s="148" t="n">
        <v>1</v>
      </c>
      <c r="E217" s="51" t="s">
        <v>1300</v>
      </c>
      <c r="F217" s="38" t="s">
        <v>1640</v>
      </c>
      <c r="G217" s="17"/>
      <c r="H217" s="5"/>
    </row>
    <row r="218" customFormat="false" ht="60" hidden="false" customHeight="false" outlineLevel="0" collapsed="false">
      <c r="A218" s="11"/>
      <c r="B218" s="14"/>
      <c r="C218" s="38" t="s">
        <v>1641</v>
      </c>
      <c r="D218" s="148" t="n">
        <v>1</v>
      </c>
      <c r="E218" s="51" t="s">
        <v>15</v>
      </c>
      <c r="F218" s="61" t="s">
        <v>1642</v>
      </c>
      <c r="G218" s="17"/>
      <c r="H218" s="5"/>
    </row>
    <row r="219" customFormat="false" ht="60" hidden="false" customHeight="false" outlineLevel="0" collapsed="false">
      <c r="A219" s="11"/>
      <c r="B219" s="14"/>
      <c r="C219" s="38" t="s">
        <v>1643</v>
      </c>
      <c r="D219" s="148" t="n">
        <v>1</v>
      </c>
      <c r="E219" s="51" t="s">
        <v>171</v>
      </c>
      <c r="F219" s="44" t="s">
        <v>1644</v>
      </c>
      <c r="G219" s="17"/>
      <c r="H219" s="5"/>
    </row>
    <row r="220" customFormat="false" ht="45" hidden="false" customHeight="false" outlineLevel="0" collapsed="false">
      <c r="A220" s="11"/>
      <c r="B220" s="14"/>
      <c r="C220" s="38" t="s">
        <v>1645</v>
      </c>
      <c r="D220" s="148" t="n">
        <v>1</v>
      </c>
      <c r="E220" s="51" t="s">
        <v>15</v>
      </c>
      <c r="F220" s="38"/>
      <c r="G220" s="17"/>
      <c r="H220" s="5"/>
    </row>
    <row r="221" customFormat="false" ht="60" hidden="false" customHeight="false" outlineLevel="0" collapsed="false">
      <c r="A221" s="11"/>
      <c r="B221" s="14"/>
      <c r="C221" s="38" t="s">
        <v>1646</v>
      </c>
      <c r="D221" s="148" t="n">
        <v>1</v>
      </c>
      <c r="E221" s="51" t="s">
        <v>15</v>
      </c>
      <c r="F221" s="38" t="s">
        <v>1647</v>
      </c>
      <c r="G221" s="17"/>
      <c r="H221" s="5"/>
    </row>
    <row r="222" customFormat="false" ht="45" hidden="false" customHeight="false" outlineLevel="0" collapsed="false">
      <c r="A222" s="11" t="s">
        <v>616</v>
      </c>
      <c r="B222" s="14" t="s">
        <v>617</v>
      </c>
      <c r="C222" s="38" t="s">
        <v>1648</v>
      </c>
      <c r="D222" s="148" t="n">
        <v>1</v>
      </c>
      <c r="E222" s="17" t="s">
        <v>149</v>
      </c>
      <c r="F222" s="15"/>
      <c r="G222" s="17"/>
      <c r="H222" s="5"/>
    </row>
    <row r="223" customFormat="false" ht="60" hidden="false" customHeight="false" outlineLevel="0" collapsed="false">
      <c r="A223" s="11"/>
      <c r="B223" s="14"/>
      <c r="C223" s="38" t="s">
        <v>1649</v>
      </c>
      <c r="D223" s="148" t="n">
        <v>1</v>
      </c>
      <c r="E223" s="17" t="s">
        <v>749</v>
      </c>
      <c r="F223" s="15"/>
      <c r="G223" s="17"/>
      <c r="H223" s="5"/>
    </row>
    <row r="224" customFormat="false" ht="45" hidden="false" customHeight="false" outlineLevel="0" collapsed="false">
      <c r="A224" s="11"/>
      <c r="B224" s="14"/>
      <c r="C224" s="44" t="s">
        <v>1650</v>
      </c>
      <c r="D224" s="148" t="n">
        <v>1</v>
      </c>
      <c r="E224" s="17" t="s">
        <v>595</v>
      </c>
      <c r="F224" s="15" t="s">
        <v>1651</v>
      </c>
      <c r="G224" s="17"/>
      <c r="H224" s="5"/>
    </row>
    <row r="225" customFormat="false" ht="31.5" hidden="false" customHeight="false" outlineLevel="0" collapsed="false">
      <c r="A225" s="11" t="s">
        <v>618</v>
      </c>
      <c r="B225" s="14" t="s">
        <v>619</v>
      </c>
      <c r="C225" s="38" t="s">
        <v>1652</v>
      </c>
      <c r="D225" s="148" t="n">
        <v>1</v>
      </c>
      <c r="E225" s="17" t="s">
        <v>161</v>
      </c>
      <c r="F225" s="15"/>
      <c r="G225" s="17"/>
      <c r="H225" s="5"/>
    </row>
    <row r="226" customFormat="false" ht="45" hidden="false" customHeight="false" outlineLevel="0" collapsed="false">
      <c r="A226" s="11"/>
      <c r="B226" s="14"/>
      <c r="C226" s="38" t="s">
        <v>1653</v>
      </c>
      <c r="D226" s="148" t="n">
        <v>1</v>
      </c>
      <c r="E226" s="17" t="s">
        <v>15</v>
      </c>
      <c r="F226" s="15"/>
      <c r="G226" s="17"/>
      <c r="H226" s="5"/>
    </row>
    <row r="227" customFormat="false" ht="45" hidden="false" customHeight="false" outlineLevel="0" collapsed="false">
      <c r="A227" s="11"/>
      <c r="B227" s="14"/>
      <c r="C227" s="38" t="s">
        <v>1654</v>
      </c>
      <c r="D227" s="148" t="n">
        <v>1</v>
      </c>
      <c r="E227" s="17" t="s">
        <v>595</v>
      </c>
      <c r="F227" s="15"/>
      <c r="G227" s="17"/>
      <c r="H227" s="5"/>
    </row>
    <row r="228" customFormat="false" ht="60" hidden="false" customHeight="false" outlineLevel="0" collapsed="false">
      <c r="A228" s="11"/>
      <c r="B228" s="14"/>
      <c r="C228" s="38" t="s">
        <v>1655</v>
      </c>
      <c r="D228" s="148" t="n">
        <v>1</v>
      </c>
      <c r="E228" s="17" t="s">
        <v>595</v>
      </c>
      <c r="F228" s="15"/>
      <c r="G228" s="17"/>
      <c r="H228" s="5"/>
    </row>
    <row r="229" customFormat="false" ht="47.25" hidden="true" customHeight="false" outlineLevel="0" collapsed="false">
      <c r="A229" s="24" t="s">
        <v>621</v>
      </c>
      <c r="B229" s="14" t="s">
        <v>1304</v>
      </c>
      <c r="C229" s="38"/>
      <c r="D229" s="25"/>
      <c r="E229" s="17"/>
      <c r="F229" s="15"/>
      <c r="G229" s="17"/>
      <c r="H229" s="26"/>
    </row>
    <row r="230" customFormat="false" ht="47.25" hidden="true" customHeight="false" outlineLevel="0" collapsed="false">
      <c r="A230" s="24" t="s">
        <v>623</v>
      </c>
      <c r="B230" s="14" t="s">
        <v>1305</v>
      </c>
      <c r="C230" s="38"/>
      <c r="D230" s="25"/>
      <c r="E230" s="17"/>
      <c r="F230" s="15"/>
      <c r="G230" s="17"/>
      <c r="H230" s="26"/>
    </row>
    <row r="231" customFormat="false" ht="18.75" hidden="true" customHeight="false" outlineLevel="0" collapsed="false">
      <c r="A231" s="24"/>
      <c r="B231" s="4" t="s">
        <v>625</v>
      </c>
      <c r="C231" s="4"/>
      <c r="D231" s="4"/>
      <c r="E231" s="4"/>
      <c r="F231" s="4"/>
      <c r="G231" s="4"/>
      <c r="H231" s="26"/>
    </row>
    <row r="232" customFormat="false" ht="15.75" hidden="true" customHeight="false" outlineLevel="0" collapsed="false">
      <c r="A232" s="24" t="s">
        <v>626</v>
      </c>
      <c r="B232" s="13" t="s">
        <v>627</v>
      </c>
      <c r="C232" s="13"/>
      <c r="D232" s="13"/>
      <c r="E232" s="13"/>
      <c r="F232" s="13"/>
      <c r="G232" s="13"/>
      <c r="H232" s="26"/>
    </row>
    <row r="233" customFormat="false" ht="47.25" hidden="true" customHeight="false" outlineLevel="0" collapsed="false">
      <c r="A233" s="24" t="s">
        <v>628</v>
      </c>
      <c r="B233" s="14" t="s">
        <v>629</v>
      </c>
      <c r="C233" s="15"/>
      <c r="D233" s="25"/>
      <c r="E233" s="17"/>
      <c r="F233" s="15"/>
      <c r="G233" s="17"/>
      <c r="H233" s="26"/>
    </row>
    <row r="234" customFormat="false" ht="63" hidden="true" customHeight="false" outlineLevel="0" collapsed="false">
      <c r="A234" s="24" t="s">
        <v>646</v>
      </c>
      <c r="B234" s="14" t="s">
        <v>1306</v>
      </c>
      <c r="C234" s="15"/>
      <c r="D234" s="25"/>
      <c r="E234" s="17"/>
      <c r="F234" s="15"/>
      <c r="G234" s="17"/>
      <c r="H234" s="26"/>
    </row>
    <row r="235" customFormat="false" ht="47.25" hidden="true" customHeight="false" outlineLevel="0" collapsed="false">
      <c r="A235" s="24" t="s">
        <v>673</v>
      </c>
      <c r="B235" s="14" t="s">
        <v>674</v>
      </c>
      <c r="C235" s="15"/>
      <c r="D235" s="25"/>
      <c r="E235" s="17"/>
      <c r="F235" s="15"/>
      <c r="G235" s="17"/>
      <c r="H235" s="26"/>
    </row>
    <row r="236" customFormat="false" ht="47.25" hidden="true" customHeight="false" outlineLevel="0" collapsed="false">
      <c r="A236" s="24" t="s">
        <v>690</v>
      </c>
      <c r="B236" s="14" t="s">
        <v>691</v>
      </c>
      <c r="C236" s="15"/>
      <c r="D236" s="25"/>
      <c r="E236" s="17"/>
      <c r="F236" s="15"/>
      <c r="G236" s="17"/>
      <c r="H236" s="26"/>
    </row>
    <row r="237" customFormat="false" ht="47.25" hidden="true" customHeight="false" outlineLevel="0" collapsed="false">
      <c r="A237" s="24" t="s">
        <v>700</v>
      </c>
      <c r="B237" s="14" t="s">
        <v>701</v>
      </c>
      <c r="C237" s="15"/>
      <c r="D237" s="25"/>
      <c r="E237" s="17"/>
      <c r="F237" s="15"/>
      <c r="G237" s="17"/>
      <c r="H237" s="26"/>
    </row>
    <row r="238" customFormat="false" ht="47.25" hidden="true" customHeight="false" outlineLevel="0" collapsed="false">
      <c r="A238" s="24" t="s">
        <v>710</v>
      </c>
      <c r="B238" s="14" t="s">
        <v>711</v>
      </c>
      <c r="C238" s="15"/>
      <c r="D238" s="25"/>
      <c r="E238" s="17"/>
      <c r="F238" s="15"/>
      <c r="G238" s="17"/>
      <c r="H238" s="26"/>
    </row>
    <row r="239" customFormat="false" ht="15.75" hidden="true" customHeight="false" outlineLevel="0" collapsed="false">
      <c r="A239" s="24" t="s">
        <v>726</v>
      </c>
      <c r="B239" s="13" t="s">
        <v>727</v>
      </c>
      <c r="C239" s="13"/>
      <c r="D239" s="13"/>
      <c r="E239" s="13"/>
      <c r="F239" s="13"/>
      <c r="G239" s="13"/>
      <c r="H239" s="26"/>
    </row>
    <row r="240" customFormat="false" ht="78.75" hidden="true" customHeight="false" outlineLevel="0" collapsed="false">
      <c r="A240" s="24" t="s">
        <v>728</v>
      </c>
      <c r="B240" s="14" t="s">
        <v>1307</v>
      </c>
      <c r="C240" s="15"/>
      <c r="D240" s="25"/>
      <c r="E240" s="17"/>
      <c r="F240" s="15"/>
      <c r="G240" s="17"/>
      <c r="H240" s="26"/>
    </row>
    <row r="241" customFormat="false" ht="47.25" hidden="true" customHeight="false" outlineLevel="0" collapsed="false">
      <c r="A241" s="24" t="s">
        <v>730</v>
      </c>
      <c r="B241" s="14" t="s">
        <v>731</v>
      </c>
      <c r="C241" s="15"/>
      <c r="D241" s="25"/>
      <c r="E241" s="17"/>
      <c r="F241" s="15"/>
      <c r="G241" s="17"/>
      <c r="H241" s="26"/>
    </row>
    <row r="242" customFormat="false" ht="47.25" hidden="true" customHeight="false" outlineLevel="0" collapsed="false">
      <c r="A242" s="24" t="s">
        <v>732</v>
      </c>
      <c r="B242" s="14" t="s">
        <v>733</v>
      </c>
      <c r="C242" s="15"/>
      <c r="D242" s="25"/>
      <c r="E242" s="17"/>
      <c r="F242" s="15"/>
      <c r="G242" s="17"/>
      <c r="H242" s="26"/>
    </row>
    <row r="243" customFormat="false" ht="15.75" hidden="true" customHeight="false" outlineLevel="0" collapsed="false">
      <c r="A243" s="24" t="s">
        <v>734</v>
      </c>
      <c r="B243" s="13" t="s">
        <v>735</v>
      </c>
      <c r="C243" s="13"/>
      <c r="D243" s="13"/>
      <c r="E243" s="13"/>
      <c r="F243" s="13"/>
      <c r="G243" s="13"/>
      <c r="H243" s="26"/>
    </row>
    <row r="244" customFormat="false" ht="31.5" hidden="true" customHeight="false" outlineLevel="0" collapsed="false">
      <c r="A244" s="24" t="s">
        <v>736</v>
      </c>
      <c r="B244" s="14" t="s">
        <v>737</v>
      </c>
      <c r="C244" s="15"/>
      <c r="D244" s="25"/>
      <c r="E244" s="17"/>
      <c r="F244" s="15"/>
      <c r="G244" s="17"/>
      <c r="H244" s="26"/>
    </row>
    <row r="245" customFormat="false" ht="47.25" hidden="true" customHeight="false" outlineLevel="0" collapsed="false">
      <c r="A245" s="24" t="s">
        <v>738</v>
      </c>
      <c r="B245" s="14" t="s">
        <v>739</v>
      </c>
      <c r="C245" s="15"/>
      <c r="D245" s="25"/>
      <c r="E245" s="17"/>
      <c r="F245" s="15"/>
      <c r="G245" s="17"/>
      <c r="H245" s="26"/>
    </row>
    <row r="246" customFormat="false" ht="31.5" hidden="true" customHeight="false" outlineLevel="0" collapsed="false">
      <c r="A246" s="24" t="s">
        <v>740</v>
      </c>
      <c r="B246" s="14" t="s">
        <v>741</v>
      </c>
      <c r="C246" s="15"/>
      <c r="D246" s="25"/>
      <c r="E246" s="17"/>
      <c r="F246" s="15"/>
      <c r="G246" s="17"/>
      <c r="H246" s="26"/>
    </row>
    <row r="247" customFormat="false" ht="15.75" hidden="true" customHeight="false" outlineLevel="0" collapsed="false">
      <c r="A247" s="24" t="s">
        <v>742</v>
      </c>
      <c r="B247" s="13" t="s">
        <v>743</v>
      </c>
      <c r="C247" s="13"/>
      <c r="D247" s="13"/>
      <c r="E247" s="13"/>
      <c r="F247" s="13"/>
      <c r="G247" s="13"/>
      <c r="H247" s="26"/>
    </row>
    <row r="248" customFormat="false" ht="31.5" hidden="true" customHeight="false" outlineLevel="0" collapsed="false">
      <c r="A248" s="24" t="s">
        <v>744</v>
      </c>
      <c r="B248" s="14" t="s">
        <v>745</v>
      </c>
      <c r="C248" s="15"/>
      <c r="D248" s="25"/>
      <c r="E248" s="17"/>
      <c r="F248" s="15"/>
      <c r="G248" s="17"/>
      <c r="H248" s="26"/>
    </row>
    <row r="249" customFormat="false" ht="60" hidden="true" customHeight="false" outlineLevel="0" collapsed="false">
      <c r="A249" s="24" t="s">
        <v>777</v>
      </c>
      <c r="B249" s="15" t="s">
        <v>778</v>
      </c>
      <c r="C249" s="15"/>
      <c r="D249" s="25"/>
      <c r="E249" s="17"/>
      <c r="F249" s="15"/>
      <c r="G249" s="17"/>
      <c r="H249" s="26"/>
    </row>
    <row r="250" customFormat="false" ht="31.5" hidden="true" customHeight="false" outlineLevel="0" collapsed="false">
      <c r="A250" s="24" t="s">
        <v>781</v>
      </c>
      <c r="B250" s="22" t="s">
        <v>1353</v>
      </c>
      <c r="C250" s="15"/>
      <c r="D250" s="25"/>
      <c r="E250" s="17"/>
      <c r="F250" s="15"/>
      <c r="G250" s="17"/>
      <c r="H250" s="26"/>
    </row>
    <row r="251" customFormat="false" ht="47.25" hidden="true" customHeight="false" outlineLevel="0" collapsed="false">
      <c r="A251" s="24" t="s">
        <v>783</v>
      </c>
      <c r="B251" s="14" t="s">
        <v>784</v>
      </c>
      <c r="C251" s="15"/>
      <c r="D251" s="25"/>
      <c r="E251" s="17"/>
      <c r="F251" s="15"/>
      <c r="G251" s="17"/>
      <c r="H251" s="26"/>
    </row>
    <row r="252" customFormat="false" ht="47.25" hidden="true" customHeight="false" outlineLevel="0" collapsed="false">
      <c r="A252" s="24" t="s">
        <v>786</v>
      </c>
      <c r="B252" s="14" t="s">
        <v>787</v>
      </c>
      <c r="C252" s="15"/>
      <c r="D252" s="25"/>
      <c r="E252" s="17"/>
      <c r="F252" s="15"/>
      <c r="G252" s="17"/>
      <c r="H252" s="26"/>
    </row>
    <row r="253" customFormat="false" ht="31.5" hidden="true" customHeight="false" outlineLevel="0" collapsed="false">
      <c r="A253" s="24" t="s">
        <v>789</v>
      </c>
      <c r="B253" s="14" t="s">
        <v>790</v>
      </c>
      <c r="C253" s="15"/>
      <c r="D253" s="25"/>
      <c r="E253" s="17"/>
      <c r="F253" s="15"/>
      <c r="G253" s="17"/>
      <c r="H253" s="26"/>
    </row>
    <row r="254" customFormat="false" ht="15.75" hidden="true" customHeight="false" outlineLevel="0" collapsed="false">
      <c r="A254" s="24" t="s">
        <v>803</v>
      </c>
      <c r="B254" s="13" t="s">
        <v>804</v>
      </c>
      <c r="C254" s="13"/>
      <c r="D254" s="13"/>
      <c r="E254" s="13"/>
      <c r="F254" s="13"/>
      <c r="G254" s="13"/>
      <c r="H254" s="26"/>
    </row>
    <row r="255" customFormat="false" ht="31.5" hidden="true" customHeight="false" outlineLevel="0" collapsed="false">
      <c r="A255" s="24" t="s">
        <v>805</v>
      </c>
      <c r="B255" s="14" t="s">
        <v>806</v>
      </c>
      <c r="C255" s="15"/>
      <c r="D255" s="25"/>
      <c r="E255" s="17"/>
      <c r="F255" s="15"/>
      <c r="G255" s="17"/>
      <c r="H255" s="26"/>
    </row>
    <row r="256" customFormat="false" ht="31.5" hidden="true" customHeight="false" outlineLevel="0" collapsed="false">
      <c r="A256" s="24" t="s">
        <v>813</v>
      </c>
      <c r="B256" s="14" t="s">
        <v>814</v>
      </c>
      <c r="C256" s="15"/>
      <c r="D256" s="25"/>
      <c r="E256" s="17"/>
      <c r="F256" s="15"/>
      <c r="G256" s="17"/>
      <c r="H256" s="26"/>
    </row>
    <row r="257" customFormat="false" ht="31.5" hidden="true" customHeight="false" outlineLevel="0" collapsed="false">
      <c r="A257" s="24" t="s">
        <v>821</v>
      </c>
      <c r="B257" s="14" t="s">
        <v>822</v>
      </c>
      <c r="C257" s="15"/>
      <c r="D257" s="25"/>
      <c r="E257" s="17"/>
      <c r="F257" s="15"/>
      <c r="G257" s="17"/>
      <c r="H257" s="26"/>
    </row>
    <row r="258" customFormat="false" ht="31.5" hidden="true" customHeight="false" outlineLevel="0" collapsed="false">
      <c r="A258" s="24" t="s">
        <v>829</v>
      </c>
      <c r="B258" s="14" t="s">
        <v>830</v>
      </c>
      <c r="C258" s="15"/>
      <c r="D258" s="25"/>
      <c r="E258" s="17"/>
      <c r="F258" s="15"/>
      <c r="G258" s="17"/>
      <c r="H258" s="26"/>
    </row>
    <row r="259" customFormat="false" ht="31.5" hidden="true" customHeight="false" outlineLevel="0" collapsed="false">
      <c r="A259" s="24" t="s">
        <v>836</v>
      </c>
      <c r="B259" s="14" t="s">
        <v>837</v>
      </c>
      <c r="C259" s="15"/>
      <c r="D259" s="25"/>
      <c r="E259" s="17"/>
      <c r="F259" s="15"/>
      <c r="G259" s="17"/>
      <c r="H259" s="26"/>
    </row>
    <row r="260" customFormat="false" ht="15.75" hidden="true" customHeight="false" outlineLevel="0" collapsed="false">
      <c r="A260" s="24" t="s">
        <v>840</v>
      </c>
      <c r="B260" s="13" t="s">
        <v>841</v>
      </c>
      <c r="C260" s="13"/>
      <c r="D260" s="13"/>
      <c r="E260" s="13"/>
      <c r="F260" s="13"/>
      <c r="G260" s="13"/>
      <c r="H260" s="26"/>
    </row>
    <row r="261" customFormat="false" ht="31.5" hidden="true" customHeight="false" outlineLevel="0" collapsed="false">
      <c r="A261" s="24" t="s">
        <v>842</v>
      </c>
      <c r="B261" s="14" t="s">
        <v>843</v>
      </c>
      <c r="C261" s="15"/>
      <c r="D261" s="25"/>
      <c r="E261" s="17"/>
      <c r="F261" s="15"/>
      <c r="G261" s="17"/>
      <c r="H261" s="26"/>
    </row>
    <row r="262" customFormat="false" ht="31.5" hidden="true" customHeight="false" outlineLevel="0" collapsed="false">
      <c r="A262" s="24" t="s">
        <v>853</v>
      </c>
      <c r="B262" s="14" t="s">
        <v>854</v>
      </c>
      <c r="C262" s="15"/>
      <c r="D262" s="25"/>
      <c r="E262" s="17"/>
      <c r="F262" s="15"/>
      <c r="G262" s="17"/>
      <c r="H262" s="26"/>
    </row>
    <row r="263" customFormat="false" ht="31.5" hidden="true" customHeight="false" outlineLevel="0" collapsed="false">
      <c r="A263" s="24" t="s">
        <v>864</v>
      </c>
      <c r="B263" s="14" t="s">
        <v>865</v>
      </c>
      <c r="C263" s="15"/>
      <c r="D263" s="25"/>
      <c r="E263" s="17"/>
      <c r="F263" s="15"/>
      <c r="G263" s="17"/>
      <c r="H263" s="26"/>
    </row>
    <row r="264" customFormat="false" ht="31.5" hidden="true" customHeight="false" outlineLevel="0" collapsed="false">
      <c r="A264" s="24" t="s">
        <v>873</v>
      </c>
      <c r="B264" s="14" t="s">
        <v>874</v>
      </c>
      <c r="C264" s="15"/>
      <c r="D264" s="25"/>
      <c r="E264" s="17"/>
      <c r="F264" s="15"/>
      <c r="G264" s="17"/>
      <c r="H264" s="26"/>
    </row>
    <row r="265" customFormat="false" ht="18.75" hidden="true" customHeight="false" outlineLevel="0" collapsed="false">
      <c r="A265" s="24"/>
      <c r="B265" s="4" t="s">
        <v>878</v>
      </c>
      <c r="C265" s="4"/>
      <c r="D265" s="4"/>
      <c r="E265" s="4"/>
      <c r="F265" s="4"/>
      <c r="G265" s="4"/>
      <c r="H265" s="26"/>
    </row>
    <row r="266" customFormat="false" ht="15.75" hidden="true" customHeight="false" outlineLevel="0" collapsed="false">
      <c r="A266" s="24" t="s">
        <v>879</v>
      </c>
      <c r="B266" s="13" t="s">
        <v>880</v>
      </c>
      <c r="C266" s="13"/>
      <c r="D266" s="13"/>
      <c r="E266" s="13"/>
      <c r="F266" s="13"/>
      <c r="G266" s="13"/>
      <c r="H266" s="26"/>
    </row>
    <row r="267" customFormat="false" ht="47.25" hidden="true" customHeight="false" outlineLevel="0" collapsed="false">
      <c r="A267" s="24" t="s">
        <v>881</v>
      </c>
      <c r="B267" s="14" t="s">
        <v>101</v>
      </c>
      <c r="C267" s="15"/>
      <c r="D267" s="25"/>
      <c r="E267" s="17"/>
      <c r="F267" s="15"/>
      <c r="G267" s="17"/>
      <c r="H267" s="26"/>
    </row>
    <row r="268" customFormat="false" ht="47.25" hidden="true" customHeight="false" outlineLevel="0" collapsed="false">
      <c r="A268" s="24" t="s">
        <v>882</v>
      </c>
      <c r="B268" s="14" t="s">
        <v>103</v>
      </c>
      <c r="C268" s="15"/>
      <c r="D268" s="25"/>
      <c r="E268" s="17"/>
      <c r="F268" s="15"/>
      <c r="G268" s="17"/>
      <c r="H268" s="26"/>
    </row>
    <row r="269" customFormat="false" ht="47.25" hidden="true" customHeight="false" outlineLevel="0" collapsed="false">
      <c r="A269" s="24" t="s">
        <v>883</v>
      </c>
      <c r="B269" s="14" t="s">
        <v>105</v>
      </c>
      <c r="C269" s="15"/>
      <c r="D269" s="25"/>
      <c r="E269" s="17"/>
      <c r="F269" s="15"/>
      <c r="G269" s="17"/>
      <c r="H269" s="26"/>
    </row>
    <row r="270" customFormat="false" ht="47.25" hidden="true" customHeight="false" outlineLevel="0" collapsed="false">
      <c r="A270" s="24" t="s">
        <v>884</v>
      </c>
      <c r="B270" s="14" t="s">
        <v>107</v>
      </c>
      <c r="C270" s="15"/>
      <c r="D270" s="25"/>
      <c r="E270" s="17"/>
      <c r="F270" s="15"/>
      <c r="G270" s="17"/>
      <c r="H270" s="26"/>
    </row>
    <row r="271" customFormat="false" ht="47.25" hidden="true" customHeight="false" outlineLevel="0" collapsed="false">
      <c r="A271" s="24" t="s">
        <v>885</v>
      </c>
      <c r="B271" s="14" t="s">
        <v>109</v>
      </c>
      <c r="C271" s="15"/>
      <c r="D271" s="25"/>
      <c r="E271" s="17"/>
      <c r="F271" s="15"/>
      <c r="G271" s="17"/>
      <c r="H271" s="26"/>
    </row>
    <row r="272" customFormat="false" ht="47.25" hidden="true" customHeight="false" outlineLevel="0" collapsed="false">
      <c r="A272" s="24" t="s">
        <v>886</v>
      </c>
      <c r="B272" s="14" t="s">
        <v>111</v>
      </c>
      <c r="C272" s="15"/>
      <c r="D272" s="25"/>
      <c r="E272" s="17"/>
      <c r="F272" s="15"/>
      <c r="G272" s="17"/>
      <c r="H272" s="26"/>
    </row>
    <row r="273" customFormat="false" ht="47.25" hidden="true" customHeight="false" outlineLevel="0" collapsed="false">
      <c r="A273" s="24" t="s">
        <v>887</v>
      </c>
      <c r="B273" s="14" t="s">
        <v>113</v>
      </c>
      <c r="C273" s="15"/>
      <c r="D273" s="25"/>
      <c r="E273" s="17"/>
      <c r="F273" s="15"/>
      <c r="G273" s="17"/>
      <c r="H273" s="26"/>
    </row>
    <row r="274" customFormat="false" ht="78.75" hidden="true" customHeight="false" outlineLevel="0" collapsed="false">
      <c r="A274" s="24" t="s">
        <v>888</v>
      </c>
      <c r="B274" s="14" t="s">
        <v>889</v>
      </c>
      <c r="C274" s="15"/>
      <c r="D274" s="25"/>
      <c r="E274" s="17"/>
      <c r="F274" s="15"/>
      <c r="G274" s="17"/>
      <c r="H274" s="26"/>
    </row>
    <row r="275" customFormat="false" ht="47.25" hidden="true" customHeight="false" outlineLevel="0" collapsed="false">
      <c r="A275" s="24" t="s">
        <v>890</v>
      </c>
      <c r="B275" s="14" t="s">
        <v>891</v>
      </c>
      <c r="C275" s="15"/>
      <c r="D275" s="25"/>
      <c r="E275" s="17"/>
      <c r="F275" s="15"/>
      <c r="G275" s="17"/>
      <c r="H275" s="26"/>
    </row>
    <row r="276" customFormat="false" ht="47.25" hidden="true" customHeight="false" outlineLevel="0" collapsed="false">
      <c r="A276" s="24" t="s">
        <v>892</v>
      </c>
      <c r="B276" s="14" t="s">
        <v>458</v>
      </c>
      <c r="C276" s="15"/>
      <c r="D276" s="25"/>
      <c r="E276" s="17"/>
      <c r="F276" s="15"/>
      <c r="G276" s="17"/>
      <c r="H276" s="26"/>
    </row>
    <row r="277" customFormat="false" ht="31.5" hidden="true" customHeight="false" outlineLevel="0" collapsed="false">
      <c r="A277" s="24" t="s">
        <v>893</v>
      </c>
      <c r="B277" s="14" t="s">
        <v>894</v>
      </c>
      <c r="C277" s="15"/>
      <c r="D277" s="25"/>
      <c r="E277" s="17"/>
      <c r="F277" s="15"/>
      <c r="G277" s="17"/>
      <c r="H277" s="26"/>
    </row>
    <row r="278" customFormat="false" ht="31.5" hidden="true" customHeight="false" outlineLevel="0" collapsed="false">
      <c r="A278" s="24" t="s">
        <v>895</v>
      </c>
      <c r="B278" s="14" t="s">
        <v>123</v>
      </c>
      <c r="C278" s="15"/>
      <c r="D278" s="25"/>
      <c r="E278" s="17"/>
      <c r="F278" s="15"/>
      <c r="G278" s="17"/>
      <c r="H278" s="26"/>
    </row>
    <row r="279" customFormat="false" ht="31.5" hidden="true" customHeight="false" outlineLevel="0" collapsed="false">
      <c r="A279" s="24" t="s">
        <v>896</v>
      </c>
      <c r="B279" s="14" t="s">
        <v>897</v>
      </c>
      <c r="C279" s="15"/>
      <c r="D279" s="25"/>
      <c r="E279" s="17"/>
      <c r="F279" s="15"/>
      <c r="G279" s="17"/>
      <c r="H279" s="26"/>
    </row>
    <row r="280" customFormat="false" ht="31.5" hidden="true" customHeight="false" outlineLevel="0" collapsed="false">
      <c r="A280" s="24" t="s">
        <v>898</v>
      </c>
      <c r="B280" s="14" t="s">
        <v>127</v>
      </c>
      <c r="C280" s="15"/>
      <c r="D280" s="25"/>
      <c r="E280" s="17"/>
      <c r="F280" s="15"/>
      <c r="G280" s="17"/>
      <c r="H280" s="26"/>
    </row>
    <row r="281" customFormat="false" ht="18.75" hidden="false" customHeight="false" outlineLevel="0" collapsed="false">
      <c r="A281" s="11"/>
      <c r="B281" s="12" t="s">
        <v>899</v>
      </c>
      <c r="C281" s="12"/>
      <c r="D281" s="12"/>
      <c r="E281" s="12"/>
      <c r="F281" s="12"/>
      <c r="G281" s="12"/>
      <c r="H281" s="5" t="n">
        <f aca="false">H285+H294+H300+H307+H311</f>
        <v>31</v>
      </c>
      <c r="I281" s="5" t="n">
        <f aca="false">I285+I294+I300+I307+I311</f>
        <v>62</v>
      </c>
    </row>
    <row r="282" customFormat="false" ht="15.75" hidden="true" customHeight="false" outlineLevel="0" collapsed="false">
      <c r="A282" s="24" t="s">
        <v>900</v>
      </c>
      <c r="B282" s="13" t="s">
        <v>901</v>
      </c>
      <c r="C282" s="13"/>
      <c r="D282" s="13"/>
      <c r="E282" s="13"/>
      <c r="F282" s="13"/>
      <c r="G282" s="13"/>
      <c r="H282" s="26"/>
    </row>
    <row r="283" customFormat="false" ht="31.5" hidden="true" customHeight="false" outlineLevel="0" collapsed="false">
      <c r="A283" s="24" t="s">
        <v>902</v>
      </c>
      <c r="B283" s="14" t="s">
        <v>903</v>
      </c>
      <c r="C283" s="15"/>
      <c r="D283" s="25"/>
      <c r="E283" s="17"/>
      <c r="F283" s="15"/>
      <c r="G283" s="17"/>
      <c r="H283" s="26"/>
    </row>
    <row r="284" customFormat="false" ht="47.25" hidden="true" customHeight="false" outlineLevel="0" collapsed="false">
      <c r="A284" s="24" t="s">
        <v>904</v>
      </c>
      <c r="B284" s="14" t="s">
        <v>905</v>
      </c>
      <c r="C284" s="15"/>
      <c r="D284" s="25"/>
      <c r="E284" s="17"/>
      <c r="F284" s="15"/>
      <c r="G284" s="17"/>
      <c r="H284" s="26"/>
    </row>
    <row r="285" customFormat="false" ht="15.75" hidden="false" customHeight="false" outlineLevel="0" collapsed="false">
      <c r="A285" s="11" t="s">
        <v>906</v>
      </c>
      <c r="B285" s="13" t="s">
        <v>907</v>
      </c>
      <c r="C285" s="13"/>
      <c r="D285" s="13"/>
      <c r="E285" s="13"/>
      <c r="F285" s="13"/>
      <c r="G285" s="13"/>
      <c r="H285" s="5" t="n">
        <f aca="false">SUM(D286:D293)</f>
        <v>8</v>
      </c>
      <c r="I285" s="3" t="n">
        <f aca="false">COUNT(D286:D293)*2</f>
        <v>16</v>
      </c>
    </row>
    <row r="286" customFormat="false" ht="31.5" hidden="false" customHeight="false" outlineLevel="0" collapsed="false">
      <c r="A286" s="11" t="s">
        <v>908</v>
      </c>
      <c r="B286" s="14" t="s">
        <v>1656</v>
      </c>
      <c r="C286" s="44" t="s">
        <v>1657</v>
      </c>
      <c r="D286" s="148" t="n">
        <v>1</v>
      </c>
      <c r="E286" s="17" t="s">
        <v>138</v>
      </c>
      <c r="F286" s="15" t="s">
        <v>911</v>
      </c>
      <c r="G286" s="17"/>
      <c r="H286" s="5"/>
    </row>
    <row r="287" customFormat="false" ht="30" hidden="false" customHeight="false" outlineLevel="0" collapsed="false">
      <c r="A287" s="11"/>
      <c r="B287" s="14"/>
      <c r="C287" s="44" t="s">
        <v>1658</v>
      </c>
      <c r="D287" s="148" t="n">
        <v>1</v>
      </c>
      <c r="E287" s="17" t="s">
        <v>138</v>
      </c>
      <c r="F287" s="15" t="s">
        <v>913</v>
      </c>
      <c r="G287" s="17"/>
      <c r="H287" s="5"/>
    </row>
    <row r="288" customFormat="false" ht="45" hidden="false" customHeight="false" outlineLevel="0" collapsed="false">
      <c r="A288" s="11"/>
      <c r="B288" s="14"/>
      <c r="C288" s="44" t="s">
        <v>914</v>
      </c>
      <c r="D288" s="148" t="n">
        <v>1</v>
      </c>
      <c r="E288" s="17" t="s">
        <v>138</v>
      </c>
      <c r="F288" s="15" t="s">
        <v>915</v>
      </c>
      <c r="G288" s="17"/>
      <c r="H288" s="5"/>
    </row>
    <row r="289" customFormat="false" ht="45" hidden="false" customHeight="false" outlineLevel="0" collapsed="false">
      <c r="A289" s="11"/>
      <c r="B289" s="14"/>
      <c r="C289" s="44" t="s">
        <v>916</v>
      </c>
      <c r="D289" s="148" t="n">
        <v>1</v>
      </c>
      <c r="E289" s="17" t="s">
        <v>138</v>
      </c>
      <c r="F289" s="15" t="s">
        <v>917</v>
      </c>
      <c r="G289" s="17"/>
      <c r="H289" s="5"/>
      <c r="J289" s="166"/>
    </row>
    <row r="290" customFormat="false" ht="60" hidden="false" customHeight="false" outlineLevel="0" collapsed="false">
      <c r="A290" s="11"/>
      <c r="B290" s="14"/>
      <c r="C290" s="21" t="s">
        <v>1659</v>
      </c>
      <c r="D290" s="148" t="n">
        <v>1</v>
      </c>
      <c r="E290" s="17" t="s">
        <v>138</v>
      </c>
      <c r="F290" s="15"/>
      <c r="G290" s="17"/>
      <c r="H290" s="5"/>
    </row>
    <row r="291" customFormat="false" ht="47.25" hidden="false" customHeight="false" outlineLevel="0" collapsed="false">
      <c r="A291" s="11" t="s">
        <v>920</v>
      </c>
      <c r="B291" s="14" t="s">
        <v>1660</v>
      </c>
      <c r="C291" s="44" t="s">
        <v>1661</v>
      </c>
      <c r="D291" s="151" t="n">
        <v>1</v>
      </c>
      <c r="E291" s="55" t="s">
        <v>280</v>
      </c>
      <c r="F291" s="15" t="s">
        <v>1359</v>
      </c>
      <c r="G291" s="17"/>
      <c r="H291" s="5"/>
    </row>
    <row r="292" customFormat="false" ht="30" hidden="false" customHeight="false" outlineLevel="0" collapsed="false">
      <c r="A292" s="11"/>
      <c r="B292" s="14"/>
      <c r="C292" s="44" t="s">
        <v>1662</v>
      </c>
      <c r="D292" s="151" t="n">
        <v>1</v>
      </c>
      <c r="E292" s="55" t="s">
        <v>280</v>
      </c>
      <c r="F292" s="21"/>
      <c r="G292" s="17"/>
      <c r="H292" s="5"/>
    </row>
    <row r="293" customFormat="false" ht="31.5" hidden="false" customHeight="false" outlineLevel="0" collapsed="false">
      <c r="A293" s="11" t="s">
        <v>922</v>
      </c>
      <c r="B293" s="14" t="s">
        <v>923</v>
      </c>
      <c r="C293" s="38" t="s">
        <v>1663</v>
      </c>
      <c r="D293" s="148" t="n">
        <v>1</v>
      </c>
      <c r="E293" s="55" t="s">
        <v>595</v>
      </c>
      <c r="F293" s="15" t="s">
        <v>1664</v>
      </c>
      <c r="G293" s="17"/>
      <c r="H293" s="5"/>
    </row>
    <row r="294" customFormat="false" ht="15.75" hidden="false" customHeight="false" outlineLevel="0" collapsed="false">
      <c r="A294" s="11" t="s">
        <v>927</v>
      </c>
      <c r="B294" s="13" t="s">
        <v>928</v>
      </c>
      <c r="C294" s="13"/>
      <c r="D294" s="13"/>
      <c r="E294" s="13"/>
      <c r="F294" s="13"/>
      <c r="G294" s="13"/>
      <c r="H294" s="5" t="n">
        <f aca="false">SUM(D295:D298)</f>
        <v>4</v>
      </c>
      <c r="I294" s="3" t="n">
        <f aca="false">COUNT(D295:D298)*2</f>
        <v>8</v>
      </c>
    </row>
    <row r="295" customFormat="false" ht="47.25" hidden="false" customHeight="false" outlineLevel="0" collapsed="false">
      <c r="A295" s="11" t="s">
        <v>929</v>
      </c>
      <c r="B295" s="14" t="s">
        <v>930</v>
      </c>
      <c r="C295" s="38" t="s">
        <v>931</v>
      </c>
      <c r="D295" s="148" t="n">
        <v>1</v>
      </c>
      <c r="E295" s="51" t="s">
        <v>138</v>
      </c>
      <c r="F295" s="15"/>
      <c r="G295" s="17"/>
      <c r="H295" s="5"/>
    </row>
    <row r="296" customFormat="false" ht="30" hidden="false" customHeight="false" outlineLevel="0" collapsed="false">
      <c r="A296" s="11"/>
      <c r="B296" s="14"/>
      <c r="C296" s="38" t="s">
        <v>1665</v>
      </c>
      <c r="D296" s="148" t="n">
        <v>1</v>
      </c>
      <c r="E296" s="51" t="s">
        <v>138</v>
      </c>
      <c r="F296" s="15"/>
      <c r="G296" s="17"/>
      <c r="H296" s="5"/>
    </row>
    <row r="297" customFormat="false" ht="15.75" hidden="false" customHeight="false" outlineLevel="0" collapsed="false">
      <c r="A297" s="11"/>
      <c r="B297" s="14"/>
      <c r="C297" s="38" t="s">
        <v>932</v>
      </c>
      <c r="D297" s="148" t="n">
        <v>1</v>
      </c>
      <c r="E297" s="51" t="s">
        <v>138</v>
      </c>
      <c r="F297" s="15"/>
      <c r="G297" s="17"/>
      <c r="H297" s="5"/>
    </row>
    <row r="298" customFormat="false" ht="31.5" hidden="false" customHeight="false" outlineLevel="0" collapsed="false">
      <c r="A298" s="11" t="s">
        <v>933</v>
      </c>
      <c r="B298" s="14" t="s">
        <v>934</v>
      </c>
      <c r="C298" s="38" t="s">
        <v>1666</v>
      </c>
      <c r="D298" s="148" t="n">
        <v>1</v>
      </c>
      <c r="E298" s="51" t="s">
        <v>149</v>
      </c>
      <c r="F298" s="15"/>
      <c r="G298" s="17"/>
      <c r="H298" s="5"/>
    </row>
    <row r="299" customFormat="false" ht="30" hidden="false" customHeight="false" outlineLevel="0" collapsed="false">
      <c r="A299" s="11"/>
      <c r="B299" s="14"/>
      <c r="C299" s="38" t="s">
        <v>1667</v>
      </c>
      <c r="D299" s="148"/>
      <c r="E299" s="51"/>
      <c r="F299" s="15"/>
      <c r="G299" s="17"/>
      <c r="H299" s="5"/>
    </row>
    <row r="300" customFormat="false" ht="15" hidden="false" customHeight="false" outlineLevel="0" collapsed="false">
      <c r="A300" s="11" t="s">
        <v>936</v>
      </c>
      <c r="B300" s="71" t="s">
        <v>1371</v>
      </c>
      <c r="C300" s="71"/>
      <c r="D300" s="71"/>
      <c r="E300" s="71"/>
      <c r="F300" s="71"/>
      <c r="G300" s="71"/>
      <c r="H300" s="5" t="n">
        <f aca="false">SUM(D301:D305)</f>
        <v>5</v>
      </c>
      <c r="I300" s="3" t="n">
        <f aca="false">COUNT(D301:D305)*2</f>
        <v>10</v>
      </c>
    </row>
    <row r="301" customFormat="false" ht="60" hidden="false" customHeight="false" outlineLevel="0" collapsed="false">
      <c r="A301" s="11" t="s">
        <v>938</v>
      </c>
      <c r="B301" s="15" t="s">
        <v>939</v>
      </c>
      <c r="C301" s="21" t="s">
        <v>940</v>
      </c>
      <c r="D301" s="148" t="n">
        <v>1</v>
      </c>
      <c r="E301" s="167" t="s">
        <v>280</v>
      </c>
      <c r="F301" s="15" t="s">
        <v>1668</v>
      </c>
      <c r="G301" s="17"/>
      <c r="H301" s="5"/>
    </row>
    <row r="302" customFormat="false" ht="90" hidden="false" customHeight="false" outlineLevel="0" collapsed="false">
      <c r="A302" s="11"/>
      <c r="B302" s="15"/>
      <c r="C302" s="38" t="s">
        <v>1669</v>
      </c>
      <c r="D302" s="148" t="n">
        <v>1</v>
      </c>
      <c r="E302" s="51" t="s">
        <v>595</v>
      </c>
      <c r="F302" s="38" t="s">
        <v>1670</v>
      </c>
      <c r="G302" s="17"/>
      <c r="H302" s="5"/>
    </row>
    <row r="303" customFormat="false" ht="30" hidden="false" customHeight="false" outlineLevel="0" collapsed="false">
      <c r="A303" s="11"/>
      <c r="B303" s="15"/>
      <c r="C303" s="38" t="s">
        <v>944</v>
      </c>
      <c r="D303" s="148" t="n">
        <v>1</v>
      </c>
      <c r="E303" s="51" t="s">
        <v>595</v>
      </c>
      <c r="F303" s="38" t="s">
        <v>945</v>
      </c>
      <c r="G303" s="17"/>
      <c r="H303" s="5"/>
    </row>
    <row r="304" customFormat="false" ht="45" hidden="false" customHeight="false" outlineLevel="0" collapsed="false">
      <c r="A304" s="11"/>
      <c r="B304" s="15"/>
      <c r="C304" s="38" t="s">
        <v>946</v>
      </c>
      <c r="D304" s="151" t="n">
        <v>1</v>
      </c>
      <c r="E304" s="55" t="s">
        <v>280</v>
      </c>
      <c r="F304" s="21" t="s">
        <v>947</v>
      </c>
      <c r="G304" s="17"/>
      <c r="H304" s="5"/>
    </row>
    <row r="305" customFormat="false" ht="30" hidden="false" customHeight="false" outlineLevel="0" collapsed="false">
      <c r="A305" s="11"/>
      <c r="B305" s="15"/>
      <c r="C305" s="140" t="s">
        <v>1376</v>
      </c>
      <c r="D305" s="168" t="n">
        <v>1</v>
      </c>
      <c r="E305" s="74" t="s">
        <v>280</v>
      </c>
      <c r="F305" s="15"/>
      <c r="G305" s="17"/>
      <c r="H305" s="5"/>
    </row>
    <row r="306" customFormat="false" ht="60" hidden="true" customHeight="false" outlineLevel="0" collapsed="false">
      <c r="A306" s="40" t="s">
        <v>948</v>
      </c>
      <c r="B306" s="15" t="s">
        <v>949</v>
      </c>
      <c r="C306" s="72"/>
      <c r="D306" s="74"/>
      <c r="E306" s="74"/>
      <c r="F306" s="38"/>
      <c r="G306" s="17"/>
      <c r="H306" s="26"/>
    </row>
    <row r="307" customFormat="false" ht="15" hidden="false" customHeight="false" outlineLevel="0" collapsed="false">
      <c r="A307" s="11" t="s">
        <v>952</v>
      </c>
      <c r="B307" s="71" t="s">
        <v>953</v>
      </c>
      <c r="C307" s="71"/>
      <c r="D307" s="71"/>
      <c r="E307" s="71"/>
      <c r="F307" s="71"/>
      <c r="G307" s="71"/>
      <c r="H307" s="5" t="n">
        <f aca="false">SUM(D309:D310)</f>
        <v>2</v>
      </c>
      <c r="I307" s="3" t="n">
        <f aca="false">COUNT(D309:D310)*2</f>
        <v>4</v>
      </c>
    </row>
    <row r="308" customFormat="false" ht="30" hidden="true" customHeight="false" outlineLevel="0" collapsed="false">
      <c r="A308" s="24" t="s">
        <v>954</v>
      </c>
      <c r="B308" s="15" t="s">
        <v>955</v>
      </c>
      <c r="C308" s="15"/>
      <c r="D308" s="25"/>
      <c r="E308" s="17"/>
      <c r="F308" s="15"/>
      <c r="G308" s="17"/>
      <c r="H308" s="26"/>
    </row>
    <row r="309" customFormat="false" ht="45" hidden="false" customHeight="false" outlineLevel="0" collapsed="false">
      <c r="A309" s="11" t="s">
        <v>956</v>
      </c>
      <c r="B309" s="15" t="s">
        <v>957</v>
      </c>
      <c r="C309" s="44" t="s">
        <v>1386</v>
      </c>
      <c r="D309" s="151" t="n">
        <v>1</v>
      </c>
      <c r="E309" s="55" t="s">
        <v>266</v>
      </c>
      <c r="F309" s="21" t="s">
        <v>1387</v>
      </c>
      <c r="G309" s="17"/>
      <c r="H309" s="5"/>
    </row>
    <row r="310" customFormat="false" ht="45" hidden="false" customHeight="false" outlineLevel="0" collapsed="false">
      <c r="A310" s="11" t="s">
        <v>959</v>
      </c>
      <c r="B310" s="15" t="s">
        <v>960</v>
      </c>
      <c r="C310" s="44" t="s">
        <v>961</v>
      </c>
      <c r="D310" s="151" t="n">
        <v>1</v>
      </c>
      <c r="E310" s="55" t="s">
        <v>280</v>
      </c>
      <c r="F310" s="21"/>
      <c r="G310" s="17"/>
      <c r="H310" s="5"/>
    </row>
    <row r="311" customFormat="false" ht="15.75" hidden="false" customHeight="false" outlineLevel="0" collapsed="false">
      <c r="A311" s="11" t="s">
        <v>963</v>
      </c>
      <c r="B311" s="13" t="s">
        <v>964</v>
      </c>
      <c r="C311" s="13"/>
      <c r="D311" s="13"/>
      <c r="E311" s="13"/>
      <c r="F311" s="13"/>
      <c r="G311" s="13"/>
      <c r="H311" s="5" t="n">
        <f aca="false">SUM(D312:D323)</f>
        <v>12</v>
      </c>
      <c r="I311" s="3" t="n">
        <f aca="false">COUNT(D312:D323)*2</f>
        <v>24</v>
      </c>
    </row>
    <row r="312" customFormat="false" ht="63" hidden="false" customHeight="false" outlineLevel="0" collapsed="false">
      <c r="A312" s="11" t="s">
        <v>965</v>
      </c>
      <c r="B312" s="14" t="s">
        <v>966</v>
      </c>
      <c r="C312" s="38" t="s">
        <v>967</v>
      </c>
      <c r="D312" s="148" t="n">
        <v>1</v>
      </c>
      <c r="E312" s="17" t="s">
        <v>138</v>
      </c>
      <c r="F312" s="15"/>
      <c r="G312" s="17"/>
      <c r="H312" s="5"/>
    </row>
    <row r="313" customFormat="false" ht="30" hidden="false" customHeight="false" outlineLevel="0" collapsed="false">
      <c r="A313" s="11"/>
      <c r="B313" s="14"/>
      <c r="C313" s="38" t="s">
        <v>968</v>
      </c>
      <c r="D313" s="148" t="n">
        <v>1</v>
      </c>
      <c r="E313" s="17" t="s">
        <v>138</v>
      </c>
      <c r="F313" s="15"/>
      <c r="G313" s="17"/>
      <c r="H313" s="5"/>
    </row>
    <row r="314" customFormat="false" ht="45" hidden="false" customHeight="false" outlineLevel="0" collapsed="false">
      <c r="A314" s="11"/>
      <c r="B314" s="14"/>
      <c r="C314" s="38" t="s">
        <v>969</v>
      </c>
      <c r="D314" s="148" t="n">
        <v>1</v>
      </c>
      <c r="E314" s="17" t="s">
        <v>138</v>
      </c>
      <c r="F314" s="15"/>
      <c r="G314" s="17"/>
      <c r="H314" s="5"/>
    </row>
    <row r="315" customFormat="false" ht="45" hidden="false" customHeight="false" outlineLevel="0" collapsed="false">
      <c r="A315" s="11"/>
      <c r="B315" s="14"/>
      <c r="C315" s="38" t="s">
        <v>970</v>
      </c>
      <c r="D315" s="148" t="n">
        <v>1</v>
      </c>
      <c r="E315" s="17" t="s">
        <v>138</v>
      </c>
      <c r="F315" s="15"/>
      <c r="G315" s="17"/>
      <c r="H315" s="5"/>
    </row>
    <row r="316" customFormat="false" ht="30" hidden="false" customHeight="false" outlineLevel="0" collapsed="false">
      <c r="A316" s="11"/>
      <c r="B316" s="14"/>
      <c r="C316" s="44" t="s">
        <v>971</v>
      </c>
      <c r="D316" s="148" t="n">
        <v>1</v>
      </c>
      <c r="E316" s="17" t="s">
        <v>138</v>
      </c>
      <c r="F316" s="15"/>
      <c r="G316" s="17"/>
      <c r="H316" s="5"/>
    </row>
    <row r="317" customFormat="false" ht="31.5" hidden="false" customHeight="false" outlineLevel="0" collapsed="false">
      <c r="A317" s="11" t="s">
        <v>972</v>
      </c>
      <c r="B317" s="14" t="s">
        <v>973</v>
      </c>
      <c r="C317" s="44" t="s">
        <v>974</v>
      </c>
      <c r="D317" s="151" t="n">
        <v>1</v>
      </c>
      <c r="E317" s="17" t="s">
        <v>138</v>
      </c>
      <c r="F317" s="15" t="s">
        <v>975</v>
      </c>
      <c r="G317" s="17"/>
      <c r="H317" s="5"/>
    </row>
    <row r="318" customFormat="false" ht="30" hidden="false" customHeight="false" outlineLevel="0" collapsed="false">
      <c r="A318" s="11"/>
      <c r="B318" s="14"/>
      <c r="C318" s="44" t="s">
        <v>976</v>
      </c>
      <c r="D318" s="151" t="n">
        <v>1</v>
      </c>
      <c r="E318" s="17" t="s">
        <v>138</v>
      </c>
      <c r="F318" s="15" t="s">
        <v>1671</v>
      </c>
      <c r="G318" s="17"/>
      <c r="H318" s="5"/>
    </row>
    <row r="319" customFormat="false" ht="30" hidden="false" customHeight="false" outlineLevel="0" collapsed="false">
      <c r="A319" s="11"/>
      <c r="B319" s="14"/>
      <c r="C319" s="44" t="s">
        <v>978</v>
      </c>
      <c r="D319" s="151" t="n">
        <v>1</v>
      </c>
      <c r="E319" s="17" t="s">
        <v>149</v>
      </c>
      <c r="F319" s="44" t="s">
        <v>979</v>
      </c>
      <c r="G319" s="17"/>
      <c r="H319" s="5"/>
    </row>
    <row r="320" customFormat="false" ht="30" hidden="false" customHeight="false" outlineLevel="0" collapsed="false">
      <c r="A320" s="11"/>
      <c r="B320" s="14"/>
      <c r="C320" s="41" t="s">
        <v>980</v>
      </c>
      <c r="D320" s="151" t="n">
        <v>1</v>
      </c>
      <c r="E320" s="55" t="s">
        <v>280</v>
      </c>
      <c r="F320" s="44"/>
      <c r="G320" s="17"/>
      <c r="H320" s="5"/>
    </row>
    <row r="321" customFormat="false" ht="45" hidden="false" customHeight="false" outlineLevel="0" collapsed="false">
      <c r="A321" s="11"/>
      <c r="B321" s="14"/>
      <c r="C321" s="44" t="s">
        <v>981</v>
      </c>
      <c r="D321" s="151" t="n">
        <v>1</v>
      </c>
      <c r="E321" s="55" t="s">
        <v>749</v>
      </c>
      <c r="F321" s="15" t="s">
        <v>982</v>
      </c>
      <c r="G321" s="17"/>
      <c r="H321" s="5"/>
    </row>
    <row r="322" customFormat="false" ht="60" hidden="false" customHeight="false" outlineLevel="0" collapsed="false">
      <c r="A322" s="11"/>
      <c r="B322" s="14"/>
      <c r="C322" s="44" t="s">
        <v>983</v>
      </c>
      <c r="D322" s="151" t="n">
        <v>1</v>
      </c>
      <c r="E322" s="55" t="s">
        <v>280</v>
      </c>
      <c r="F322" s="15" t="s">
        <v>984</v>
      </c>
      <c r="G322" s="17"/>
      <c r="H322" s="5"/>
    </row>
    <row r="323" customFormat="false" ht="31.5" hidden="false" customHeight="false" outlineLevel="0" collapsed="false">
      <c r="A323" s="11" t="s">
        <v>985</v>
      </c>
      <c r="B323" s="14" t="s">
        <v>986</v>
      </c>
      <c r="C323" s="38" t="s">
        <v>1672</v>
      </c>
      <c r="D323" s="148" t="n">
        <v>1</v>
      </c>
      <c r="E323" s="17" t="s">
        <v>171</v>
      </c>
      <c r="F323" s="15"/>
      <c r="G323" s="17"/>
      <c r="H323" s="5"/>
    </row>
    <row r="324" customFormat="false" ht="18.75" hidden="false" customHeight="false" outlineLevel="0" collapsed="false">
      <c r="A324" s="11"/>
      <c r="B324" s="12" t="s">
        <v>987</v>
      </c>
      <c r="C324" s="12"/>
      <c r="D324" s="12"/>
      <c r="E324" s="12"/>
      <c r="F324" s="12"/>
      <c r="G324" s="12"/>
      <c r="H324" s="5" t="n">
        <f aca="false">H334+H348</f>
        <v>11</v>
      </c>
      <c r="I324" s="5" t="n">
        <f aca="false">I334+I348</f>
        <v>22</v>
      </c>
    </row>
    <row r="325" customFormat="false" ht="15.75" hidden="true" customHeight="false" outlineLevel="0" collapsed="false">
      <c r="A325" s="24" t="s">
        <v>988</v>
      </c>
      <c r="B325" s="13" t="s">
        <v>989</v>
      </c>
      <c r="C325" s="13"/>
      <c r="D325" s="13"/>
      <c r="E325" s="13"/>
      <c r="F325" s="13"/>
      <c r="G325" s="13"/>
      <c r="H325" s="26"/>
    </row>
    <row r="326" customFormat="false" ht="15.75" hidden="true" customHeight="false" outlineLevel="0" collapsed="false">
      <c r="A326" s="24" t="s">
        <v>990</v>
      </c>
      <c r="B326" s="14" t="s">
        <v>991</v>
      </c>
      <c r="C326" s="15"/>
      <c r="D326" s="25"/>
      <c r="E326" s="17"/>
      <c r="F326" s="15"/>
      <c r="G326" s="17"/>
      <c r="H326" s="26"/>
    </row>
    <row r="327" customFormat="false" ht="31.5" hidden="true" customHeight="false" outlineLevel="0" collapsed="false">
      <c r="A327" s="24" t="s">
        <v>992</v>
      </c>
      <c r="B327" s="14" t="s">
        <v>993</v>
      </c>
      <c r="C327" s="15"/>
      <c r="D327" s="25"/>
      <c r="E327" s="17"/>
      <c r="F327" s="15"/>
      <c r="G327" s="17"/>
      <c r="H327" s="26"/>
    </row>
    <row r="328" customFormat="false" ht="31.5" hidden="true" customHeight="false" outlineLevel="0" collapsed="false">
      <c r="A328" s="24" t="s">
        <v>994</v>
      </c>
      <c r="B328" s="14" t="s">
        <v>995</v>
      </c>
      <c r="C328" s="15"/>
      <c r="D328" s="25"/>
      <c r="E328" s="17"/>
      <c r="F328" s="15"/>
      <c r="G328" s="17"/>
      <c r="H328" s="26"/>
    </row>
    <row r="329" customFormat="false" ht="30" hidden="true" customHeight="false" outlineLevel="0" collapsed="false">
      <c r="A329" s="24" t="s">
        <v>996</v>
      </c>
      <c r="B329" s="15" t="s">
        <v>997</v>
      </c>
      <c r="C329" s="15"/>
      <c r="D329" s="25"/>
      <c r="E329" s="17"/>
      <c r="F329" s="15"/>
      <c r="G329" s="17"/>
      <c r="H329" s="26"/>
    </row>
    <row r="330" customFormat="false" ht="15.75" hidden="true" customHeight="false" outlineLevel="0" collapsed="false">
      <c r="A330" s="24" t="s">
        <v>998</v>
      </c>
      <c r="B330" s="13" t="s">
        <v>999</v>
      </c>
      <c r="C330" s="13"/>
      <c r="D330" s="13"/>
      <c r="E330" s="13"/>
      <c r="F330" s="13"/>
      <c r="G330" s="13"/>
      <c r="H330" s="26"/>
    </row>
    <row r="331" customFormat="false" ht="31.5" hidden="true" customHeight="false" outlineLevel="0" collapsed="false">
      <c r="A331" s="24" t="s">
        <v>1000</v>
      </c>
      <c r="B331" s="14" t="s">
        <v>1001</v>
      </c>
      <c r="C331" s="15"/>
      <c r="D331" s="25"/>
      <c r="E331" s="17"/>
      <c r="F331" s="15"/>
      <c r="G331" s="17"/>
      <c r="H331" s="26"/>
    </row>
    <row r="332" customFormat="false" ht="31.5" hidden="true" customHeight="false" outlineLevel="0" collapsed="false">
      <c r="A332" s="24" t="s">
        <v>1003</v>
      </c>
      <c r="B332" s="14" t="s">
        <v>1004</v>
      </c>
      <c r="C332" s="15"/>
      <c r="D332" s="25"/>
      <c r="E332" s="17"/>
      <c r="F332" s="15"/>
      <c r="G332" s="17"/>
      <c r="H332" s="26"/>
    </row>
    <row r="333" customFormat="false" ht="47.25" hidden="true" customHeight="false" outlineLevel="0" collapsed="false">
      <c r="A333" s="24" t="s">
        <v>1005</v>
      </c>
      <c r="B333" s="14" t="s">
        <v>1006</v>
      </c>
      <c r="C333" s="15"/>
      <c r="D333" s="25"/>
      <c r="E333" s="17"/>
      <c r="F333" s="15"/>
      <c r="G333" s="17"/>
      <c r="H333" s="26"/>
    </row>
    <row r="334" customFormat="false" ht="15.75" hidden="false" customHeight="false" outlineLevel="0" collapsed="false">
      <c r="A334" s="11" t="s">
        <v>1007</v>
      </c>
      <c r="B334" s="13" t="s">
        <v>1008</v>
      </c>
      <c r="C334" s="13"/>
      <c r="D334" s="13"/>
      <c r="E334" s="13"/>
      <c r="F334" s="13"/>
      <c r="G334" s="13"/>
      <c r="H334" s="5" t="n">
        <f aca="false">SUM(D335:D341)</f>
        <v>7</v>
      </c>
      <c r="I334" s="3" t="n">
        <f aca="false">COUNT(D335:D341)*2</f>
        <v>14</v>
      </c>
    </row>
    <row r="335" customFormat="false" ht="45" hidden="false" customHeight="false" outlineLevel="0" collapsed="false">
      <c r="A335" s="11" t="s">
        <v>1009</v>
      </c>
      <c r="B335" s="14" t="s">
        <v>1010</v>
      </c>
      <c r="C335" s="15" t="s">
        <v>1673</v>
      </c>
      <c r="D335" s="148" t="n">
        <v>1</v>
      </c>
      <c r="E335" s="17" t="s">
        <v>15</v>
      </c>
      <c r="F335" s="15" t="s">
        <v>1674</v>
      </c>
      <c r="G335" s="17"/>
      <c r="H335" s="5"/>
    </row>
    <row r="336" customFormat="false" ht="30" hidden="false" customHeight="false" outlineLevel="0" collapsed="false">
      <c r="A336" s="11"/>
      <c r="B336" s="14"/>
      <c r="C336" s="15" t="s">
        <v>1675</v>
      </c>
      <c r="D336" s="148" t="n">
        <v>1</v>
      </c>
      <c r="E336" s="17" t="s">
        <v>15</v>
      </c>
      <c r="F336" s="15" t="s">
        <v>1674</v>
      </c>
      <c r="G336" s="17"/>
      <c r="H336" s="5"/>
    </row>
    <row r="337" customFormat="false" ht="30" hidden="false" customHeight="false" outlineLevel="0" collapsed="false">
      <c r="A337" s="11"/>
      <c r="B337" s="14"/>
      <c r="C337" s="15" t="s">
        <v>1676</v>
      </c>
      <c r="D337" s="148" t="n">
        <v>1</v>
      </c>
      <c r="E337" s="17" t="s">
        <v>15</v>
      </c>
      <c r="F337" s="15"/>
      <c r="G337" s="17"/>
      <c r="H337" s="5"/>
    </row>
    <row r="338" customFormat="false" ht="30" hidden="false" customHeight="false" outlineLevel="0" collapsed="false">
      <c r="A338" s="11"/>
      <c r="B338" s="14"/>
      <c r="C338" s="15" t="s">
        <v>1677</v>
      </c>
      <c r="D338" s="148" t="n">
        <v>1</v>
      </c>
      <c r="E338" s="17" t="s">
        <v>15</v>
      </c>
      <c r="F338" s="15"/>
      <c r="G338" s="17"/>
      <c r="H338" s="5"/>
    </row>
    <row r="339" customFormat="false" ht="45" hidden="false" customHeight="false" outlineLevel="0" collapsed="false">
      <c r="A339" s="11" t="s">
        <v>1012</v>
      </c>
      <c r="B339" s="14" t="s">
        <v>1013</v>
      </c>
      <c r="C339" s="49" t="s">
        <v>1678</v>
      </c>
      <c r="D339" s="148" t="n">
        <v>1</v>
      </c>
      <c r="E339" s="17" t="s">
        <v>15</v>
      </c>
      <c r="F339" s="15"/>
      <c r="G339" s="17"/>
      <c r="H339" s="5"/>
    </row>
    <row r="340" customFormat="false" ht="30" hidden="false" customHeight="false" outlineLevel="0" collapsed="false">
      <c r="A340" s="11"/>
      <c r="B340" s="14"/>
      <c r="C340" s="15" t="s">
        <v>1679</v>
      </c>
      <c r="D340" s="148" t="n">
        <v>1</v>
      </c>
      <c r="E340" s="17" t="s">
        <v>15</v>
      </c>
      <c r="F340" s="15"/>
      <c r="G340" s="17"/>
      <c r="H340" s="5"/>
    </row>
    <row r="341" customFormat="false" ht="45" hidden="false" customHeight="false" outlineLevel="0" collapsed="false">
      <c r="A341" s="11"/>
      <c r="B341" s="14"/>
      <c r="C341" s="15" t="s">
        <v>1680</v>
      </c>
      <c r="D341" s="148" t="n">
        <v>1</v>
      </c>
      <c r="E341" s="17" t="s">
        <v>15</v>
      </c>
      <c r="F341" s="15" t="s">
        <v>1681</v>
      </c>
      <c r="G341" s="17"/>
      <c r="H341" s="5"/>
    </row>
    <row r="342" customFormat="false" ht="31.5" hidden="true" customHeight="false" outlineLevel="0" collapsed="false">
      <c r="A342" s="24" t="s">
        <v>1014</v>
      </c>
      <c r="B342" s="14" t="s">
        <v>1015</v>
      </c>
      <c r="C342" s="49"/>
      <c r="D342" s="25"/>
      <c r="E342" s="17"/>
      <c r="F342" s="15"/>
      <c r="G342" s="17"/>
      <c r="H342" s="26"/>
    </row>
    <row r="343" customFormat="false" ht="47.25" hidden="true" customHeight="false" outlineLevel="0" collapsed="false">
      <c r="A343" s="24" t="s">
        <v>1016</v>
      </c>
      <c r="B343" s="30" t="s">
        <v>1017</v>
      </c>
      <c r="C343" s="15"/>
      <c r="D343" s="25"/>
      <c r="E343" s="17"/>
      <c r="F343" s="15"/>
      <c r="G343" s="17"/>
      <c r="H343" s="26"/>
    </row>
    <row r="344" customFormat="false" ht="31.5" hidden="true" customHeight="false" outlineLevel="0" collapsed="false">
      <c r="A344" s="24" t="s">
        <v>1018</v>
      </c>
      <c r="B344" s="14" t="s">
        <v>1019</v>
      </c>
      <c r="C344" s="15"/>
      <c r="D344" s="25"/>
      <c r="E344" s="17"/>
      <c r="F344" s="15"/>
      <c r="G344" s="17"/>
      <c r="H344" s="26"/>
    </row>
    <row r="345" customFormat="false" ht="47.25" hidden="true" customHeight="false" outlineLevel="0" collapsed="false">
      <c r="A345" s="24" t="s">
        <v>1020</v>
      </c>
      <c r="B345" s="14" t="s">
        <v>1021</v>
      </c>
      <c r="C345" s="15"/>
      <c r="D345" s="25"/>
      <c r="E345" s="17"/>
      <c r="F345" s="15"/>
      <c r="G345" s="17"/>
      <c r="H345" s="26"/>
    </row>
    <row r="346" customFormat="false" ht="31.5" hidden="true" customHeight="false" outlineLevel="0" collapsed="false">
      <c r="A346" s="24" t="s">
        <v>1022</v>
      </c>
      <c r="B346" s="14" t="s">
        <v>1023</v>
      </c>
      <c r="C346" s="15"/>
      <c r="D346" s="25"/>
      <c r="E346" s="17"/>
      <c r="F346" s="15"/>
      <c r="G346" s="17"/>
      <c r="H346" s="26"/>
    </row>
    <row r="347" customFormat="false" ht="31.5" hidden="true" customHeight="false" outlineLevel="0" collapsed="false">
      <c r="A347" s="24" t="s">
        <v>1024</v>
      </c>
      <c r="B347" s="14" t="s">
        <v>1025</v>
      </c>
      <c r="C347" s="15"/>
      <c r="D347" s="25"/>
      <c r="E347" s="17"/>
      <c r="F347" s="15"/>
      <c r="G347" s="17"/>
      <c r="H347" s="26"/>
    </row>
    <row r="348" customFormat="false" ht="15.75" hidden="false" customHeight="false" outlineLevel="0" collapsed="false">
      <c r="A348" s="11" t="s">
        <v>1026</v>
      </c>
      <c r="B348" s="13" t="s">
        <v>1027</v>
      </c>
      <c r="C348" s="13"/>
      <c r="D348" s="13"/>
      <c r="E348" s="13"/>
      <c r="F348" s="13"/>
      <c r="G348" s="13"/>
      <c r="H348" s="5" t="n">
        <f aca="false">SUM(D349:D352)</f>
        <v>4</v>
      </c>
      <c r="I348" s="3" t="n">
        <f aca="false">COUNT(D349:D352)*2</f>
        <v>8</v>
      </c>
    </row>
    <row r="349" customFormat="false" ht="31.5" hidden="false" customHeight="false" outlineLevel="0" collapsed="false">
      <c r="A349" s="11" t="s">
        <v>1028</v>
      </c>
      <c r="B349" s="14" t="s">
        <v>1029</v>
      </c>
      <c r="C349" s="15" t="s">
        <v>1030</v>
      </c>
      <c r="D349" s="148" t="n">
        <v>1</v>
      </c>
      <c r="E349" s="17" t="s">
        <v>266</v>
      </c>
      <c r="F349" s="15"/>
      <c r="G349" s="17"/>
      <c r="H349" s="5"/>
    </row>
    <row r="350" customFormat="false" ht="47.25" hidden="false" customHeight="false" outlineLevel="0" collapsed="false">
      <c r="A350" s="11" t="s">
        <v>1031</v>
      </c>
      <c r="B350" s="14" t="s">
        <v>1032</v>
      </c>
      <c r="C350" s="15" t="s">
        <v>1682</v>
      </c>
      <c r="D350" s="148" t="n">
        <v>1</v>
      </c>
      <c r="E350" s="17" t="s">
        <v>15</v>
      </c>
      <c r="F350" s="15"/>
      <c r="G350" s="17"/>
      <c r="H350" s="5"/>
    </row>
    <row r="351" customFormat="false" ht="105" hidden="false" customHeight="false" outlineLevel="0" collapsed="false">
      <c r="A351" s="11" t="s">
        <v>1035</v>
      </c>
      <c r="B351" s="14" t="s">
        <v>1036</v>
      </c>
      <c r="C351" s="49" t="s">
        <v>1037</v>
      </c>
      <c r="D351" s="148" t="n">
        <v>1</v>
      </c>
      <c r="E351" s="17" t="s">
        <v>1683</v>
      </c>
      <c r="F351" s="15" t="s">
        <v>1684</v>
      </c>
      <c r="G351" s="17"/>
      <c r="H351" s="5"/>
    </row>
    <row r="352" customFormat="false" ht="31.5" hidden="false" customHeight="false" outlineLevel="0" collapsed="false">
      <c r="A352" s="11" t="s">
        <v>1038</v>
      </c>
      <c r="B352" s="14" t="s">
        <v>1039</v>
      </c>
      <c r="C352" s="15" t="s">
        <v>1685</v>
      </c>
      <c r="D352" s="148" t="n">
        <v>1</v>
      </c>
      <c r="E352" s="17" t="s">
        <v>138</v>
      </c>
      <c r="F352" s="15" t="s">
        <v>1686</v>
      </c>
      <c r="G352" s="17"/>
      <c r="H352" s="5"/>
    </row>
    <row r="353" customFormat="false" ht="18.75" hidden="false" customHeight="false" outlineLevel="0" collapsed="false">
      <c r="A353" s="11"/>
      <c r="B353" s="12" t="s">
        <v>1042</v>
      </c>
      <c r="C353" s="12"/>
      <c r="D353" s="12"/>
      <c r="E353" s="12"/>
      <c r="F353" s="12"/>
      <c r="G353" s="12"/>
      <c r="H353" s="5" t="n">
        <f aca="false">H354+H358+H361+H365</f>
        <v>6</v>
      </c>
      <c r="I353" s="5" t="n">
        <f aca="false">I354+I358+I361+I365</f>
        <v>12</v>
      </c>
    </row>
    <row r="354" customFormat="false" ht="15" hidden="false" customHeight="false" outlineLevel="0" collapsed="false">
      <c r="A354" s="11" t="s">
        <v>1043</v>
      </c>
      <c r="B354" s="71" t="s">
        <v>1044</v>
      </c>
      <c r="C354" s="71"/>
      <c r="D354" s="71"/>
      <c r="E354" s="71"/>
      <c r="F354" s="71"/>
      <c r="G354" s="71"/>
      <c r="H354" s="5" t="n">
        <f aca="false">SUM(D355:D356)</f>
        <v>2</v>
      </c>
      <c r="I354" s="3" t="n">
        <f aca="false">COUNT(D355:D356)*2</f>
        <v>4</v>
      </c>
    </row>
    <row r="355" customFormat="false" ht="30" hidden="false" customHeight="false" outlineLevel="0" collapsed="false">
      <c r="A355" s="11" t="s">
        <v>1045</v>
      </c>
      <c r="B355" s="15" t="s">
        <v>1046</v>
      </c>
      <c r="C355" s="41" t="s">
        <v>1687</v>
      </c>
      <c r="D355" s="148" t="n">
        <v>1</v>
      </c>
      <c r="E355" s="17" t="s">
        <v>161</v>
      </c>
      <c r="F355" s="15"/>
      <c r="G355" s="17"/>
      <c r="H355" s="5"/>
    </row>
    <row r="356" customFormat="false" ht="15" hidden="false" customHeight="false" outlineLevel="0" collapsed="false">
      <c r="A356" s="11"/>
      <c r="B356" s="15"/>
      <c r="C356" s="41" t="s">
        <v>1688</v>
      </c>
      <c r="D356" s="148" t="n">
        <v>1</v>
      </c>
      <c r="E356" s="17" t="s">
        <v>161</v>
      </c>
      <c r="F356" s="15"/>
      <c r="G356" s="17"/>
      <c r="H356" s="5"/>
    </row>
    <row r="357" customFormat="false" ht="45" hidden="true" customHeight="false" outlineLevel="0" collapsed="false">
      <c r="A357" s="24" t="s">
        <v>1057</v>
      </c>
      <c r="B357" s="15" t="s">
        <v>1058</v>
      </c>
      <c r="C357" s="15"/>
      <c r="D357" s="25"/>
      <c r="E357" s="17"/>
      <c r="F357" s="15"/>
      <c r="G357" s="17"/>
      <c r="H357" s="26"/>
    </row>
    <row r="358" customFormat="false" ht="15" hidden="false" customHeight="false" outlineLevel="0" collapsed="false">
      <c r="A358" s="11" t="s">
        <v>1059</v>
      </c>
      <c r="B358" s="71" t="s">
        <v>1060</v>
      </c>
      <c r="C358" s="71"/>
      <c r="D358" s="71"/>
      <c r="E358" s="71"/>
      <c r="F358" s="71"/>
      <c r="G358" s="71"/>
      <c r="H358" s="5" t="n">
        <f aca="false">SUM(D359)</f>
        <v>1</v>
      </c>
      <c r="I358" s="3" t="n">
        <f aca="false">COUNT(D359)*2</f>
        <v>2</v>
      </c>
    </row>
    <row r="359" customFormat="false" ht="30" hidden="false" customHeight="false" outlineLevel="0" collapsed="false">
      <c r="A359" s="11" t="s">
        <v>1061</v>
      </c>
      <c r="B359" s="15" t="s">
        <v>1062</v>
      </c>
      <c r="C359" s="41" t="s">
        <v>1689</v>
      </c>
      <c r="D359" s="148" t="n">
        <v>1</v>
      </c>
      <c r="E359" s="17" t="s">
        <v>161</v>
      </c>
      <c r="F359" s="15"/>
      <c r="G359" s="17"/>
      <c r="H359" s="5"/>
    </row>
    <row r="360" customFormat="false" ht="45" hidden="true" customHeight="false" outlineLevel="0" collapsed="false">
      <c r="A360" s="24" t="s">
        <v>1068</v>
      </c>
      <c r="B360" s="15" t="s">
        <v>1069</v>
      </c>
      <c r="C360" s="15"/>
      <c r="D360" s="25"/>
      <c r="E360" s="17"/>
      <c r="F360" s="15"/>
      <c r="G360" s="17"/>
      <c r="H360" s="26"/>
    </row>
    <row r="361" customFormat="false" ht="15" hidden="false" customHeight="false" outlineLevel="0" collapsed="false">
      <c r="A361" s="11" t="s">
        <v>1070</v>
      </c>
      <c r="B361" s="71" t="s">
        <v>1071</v>
      </c>
      <c r="C361" s="71"/>
      <c r="D361" s="71"/>
      <c r="E361" s="71"/>
      <c r="F361" s="71"/>
      <c r="G361" s="71"/>
      <c r="H361" s="5" t="n">
        <f aca="false">SUM(D362:D363)</f>
        <v>2</v>
      </c>
      <c r="I361" s="3" t="n">
        <f aca="false">COUNT(D362:D363)*2</f>
        <v>4</v>
      </c>
    </row>
    <row r="362" customFormat="false" ht="30" hidden="false" customHeight="false" outlineLevel="0" collapsed="false">
      <c r="A362" s="11" t="s">
        <v>1072</v>
      </c>
      <c r="B362" s="15" t="s">
        <v>1073</v>
      </c>
      <c r="C362" s="41" t="s">
        <v>1690</v>
      </c>
      <c r="D362" s="148" t="n">
        <v>1</v>
      </c>
      <c r="E362" s="17" t="s">
        <v>161</v>
      </c>
      <c r="F362" s="15"/>
      <c r="G362" s="17"/>
      <c r="H362" s="5"/>
    </row>
    <row r="363" customFormat="false" ht="45" hidden="false" customHeight="false" outlineLevel="0" collapsed="false">
      <c r="A363" s="11"/>
      <c r="B363" s="15"/>
      <c r="C363" s="41" t="s">
        <v>1691</v>
      </c>
      <c r="D363" s="148" t="n">
        <v>1</v>
      </c>
      <c r="E363" s="17" t="s">
        <v>161</v>
      </c>
      <c r="F363" s="15"/>
      <c r="G363" s="17"/>
      <c r="H363" s="5"/>
    </row>
    <row r="364" customFormat="false" ht="45" hidden="true" customHeight="false" outlineLevel="0" collapsed="false">
      <c r="A364" s="24" t="s">
        <v>1082</v>
      </c>
      <c r="B364" s="15" t="s">
        <v>1083</v>
      </c>
      <c r="C364" s="15"/>
      <c r="D364" s="25"/>
      <c r="E364" s="17"/>
      <c r="F364" s="15"/>
      <c r="G364" s="17"/>
      <c r="H364" s="26"/>
    </row>
    <row r="365" customFormat="false" ht="15" hidden="true" customHeight="false" outlineLevel="0" collapsed="false">
      <c r="A365" s="24" t="s">
        <v>1084</v>
      </c>
      <c r="B365" s="71" t="s">
        <v>1085</v>
      </c>
      <c r="C365" s="71"/>
      <c r="D365" s="71"/>
      <c r="E365" s="71"/>
      <c r="F365" s="71"/>
      <c r="G365" s="71"/>
      <c r="H365" s="26" t="n">
        <f aca="false">SUM(D366)</f>
        <v>1</v>
      </c>
      <c r="I365" s="3" t="n">
        <f aca="false">COUNT(D366)*2</f>
        <v>2</v>
      </c>
    </row>
    <row r="366" customFormat="false" ht="30" hidden="true" customHeight="false" outlineLevel="0" collapsed="false">
      <c r="A366" s="24" t="s">
        <v>1086</v>
      </c>
      <c r="B366" s="15" t="s">
        <v>1087</v>
      </c>
      <c r="C366" s="169" t="s">
        <v>1692</v>
      </c>
      <c r="D366" s="25" t="n">
        <v>1</v>
      </c>
      <c r="E366" s="17" t="s">
        <v>161</v>
      </c>
      <c r="F366" s="15"/>
      <c r="G366" s="17"/>
      <c r="H366" s="26"/>
    </row>
    <row r="367" customFormat="false" ht="45" hidden="true" customHeight="false" outlineLevel="0" collapsed="false">
      <c r="A367" s="24" t="s">
        <v>1093</v>
      </c>
      <c r="B367" s="15" t="s">
        <v>1094</v>
      </c>
      <c r="C367" s="15"/>
      <c r="D367" s="25"/>
      <c r="E367" s="17"/>
      <c r="F367" s="15"/>
      <c r="G367" s="17"/>
      <c r="H367" s="26"/>
    </row>
    <row r="369" customFormat="false" ht="46.5" hidden="false" customHeight="true" outlineLevel="0" collapsed="false">
      <c r="A369" s="78" t="s">
        <v>1693</v>
      </c>
      <c r="B369" s="78"/>
      <c r="C369" s="78"/>
    </row>
    <row r="370" customFormat="false" ht="46.5" hidden="false" customHeight="false" outlineLevel="0" collapsed="false">
      <c r="A370" s="79"/>
      <c r="B370" s="80" t="s">
        <v>1694</v>
      </c>
      <c r="C370" s="81" t="n">
        <f aca="false">D391</f>
        <v>50</v>
      </c>
    </row>
    <row r="371" customFormat="false" ht="26.25" hidden="false" customHeight="true" outlineLevel="0" collapsed="false">
      <c r="A371" s="82"/>
      <c r="B371" s="83" t="s">
        <v>1097</v>
      </c>
      <c r="C371" s="83"/>
    </row>
    <row r="372" customFormat="false" ht="21" hidden="false" customHeight="false" outlineLevel="0" collapsed="false">
      <c r="A372" s="84" t="s">
        <v>1098</v>
      </c>
      <c r="B372" s="85" t="s">
        <v>1099</v>
      </c>
      <c r="C372" s="86" t="n">
        <f aca="false">D383</f>
        <v>50</v>
      </c>
    </row>
    <row r="373" customFormat="false" ht="21" hidden="false" customHeight="false" outlineLevel="0" collapsed="false">
      <c r="A373" s="84" t="s">
        <v>1100</v>
      </c>
      <c r="B373" s="85" t="s">
        <v>1101</v>
      </c>
      <c r="C373" s="86" t="n">
        <f aca="false">D384</f>
        <v>50</v>
      </c>
    </row>
    <row r="374" customFormat="false" ht="21" hidden="false" customHeight="false" outlineLevel="0" collapsed="false">
      <c r="A374" s="84" t="s">
        <v>1102</v>
      </c>
      <c r="B374" s="85" t="s">
        <v>1103</v>
      </c>
      <c r="C374" s="86" t="n">
        <f aca="false">D385</f>
        <v>50</v>
      </c>
    </row>
    <row r="375" customFormat="false" ht="21" hidden="false" customHeight="false" outlineLevel="0" collapsed="false">
      <c r="A375" s="84" t="s">
        <v>1104</v>
      </c>
      <c r="B375" s="85" t="s">
        <v>1105</v>
      </c>
      <c r="C375" s="86" t="n">
        <f aca="false">D386</f>
        <v>50</v>
      </c>
    </row>
    <row r="376" customFormat="false" ht="21" hidden="false" customHeight="false" outlineLevel="0" collapsed="false">
      <c r="A376" s="84" t="s">
        <v>1106</v>
      </c>
      <c r="B376" s="85" t="s">
        <v>1107</v>
      </c>
      <c r="C376" s="86" t="n">
        <f aca="false">D387</f>
        <v>50</v>
      </c>
    </row>
    <row r="377" customFormat="false" ht="21" hidden="false" customHeight="false" outlineLevel="0" collapsed="false">
      <c r="A377" s="84" t="s">
        <v>1108</v>
      </c>
      <c r="B377" s="85" t="s">
        <v>1109</v>
      </c>
      <c r="C377" s="86" t="n">
        <f aca="false">D388</f>
        <v>50</v>
      </c>
    </row>
    <row r="378" customFormat="false" ht="21" hidden="false" customHeight="false" outlineLevel="0" collapsed="false">
      <c r="A378" s="84" t="s">
        <v>1110</v>
      </c>
      <c r="B378" s="85" t="s">
        <v>1111</v>
      </c>
      <c r="C378" s="86" t="n">
        <f aca="false">D389</f>
        <v>50</v>
      </c>
    </row>
    <row r="379" customFormat="false" ht="21" hidden="false" customHeight="false" outlineLevel="0" collapsed="false">
      <c r="A379" s="84" t="s">
        <v>1112</v>
      </c>
      <c r="B379" s="85" t="s">
        <v>1113</v>
      </c>
      <c r="C379" s="86" t="n">
        <f aca="false">D390</f>
        <v>50</v>
      </c>
    </row>
    <row r="380" customFormat="false" ht="15" hidden="false" customHeight="false" outlineLevel="0" collapsed="false">
      <c r="G380" s="0" t="n">
        <v>0</v>
      </c>
    </row>
    <row r="381" customFormat="false" ht="15" hidden="false" customHeight="false" outlineLevel="0" collapsed="false">
      <c r="G381" s="0" t="n">
        <v>1</v>
      </c>
    </row>
    <row r="382" customFormat="false" ht="15" hidden="false" customHeight="false" outlineLevel="0" collapsed="false">
      <c r="A382" s="142"/>
      <c r="B382" s="142" t="s">
        <v>1114</v>
      </c>
      <c r="C382" s="142" t="s">
        <v>1115</v>
      </c>
      <c r="D382" s="142" t="s">
        <v>1116</v>
      </c>
      <c r="G382" s="0" t="n">
        <v>2</v>
      </c>
    </row>
    <row r="383" customFormat="false" ht="15" hidden="false" customHeight="false" outlineLevel="0" collapsed="false">
      <c r="A383" s="142" t="s">
        <v>1098</v>
      </c>
      <c r="B383" s="142" t="n">
        <f aca="false">H4</f>
        <v>10</v>
      </c>
      <c r="C383" s="142" t="n">
        <f aca="false">I4</f>
        <v>20</v>
      </c>
      <c r="D383" s="142" t="n">
        <f aca="false">B383*100/C383</f>
        <v>50</v>
      </c>
    </row>
    <row r="384" customFormat="false" ht="15" hidden="false" customHeight="false" outlineLevel="0" collapsed="false">
      <c r="A384" s="142" t="s">
        <v>1100</v>
      </c>
      <c r="B384" s="142" t="n">
        <f aca="false">H47</f>
        <v>5</v>
      </c>
      <c r="C384" s="142" t="n">
        <f aca="false">I47</f>
        <v>10</v>
      </c>
      <c r="D384" s="142" t="n">
        <f aca="false">B384*100/C384</f>
        <v>50</v>
      </c>
    </row>
    <row r="385" s="98" customFormat="true" ht="15" hidden="false" customHeight="false" outlineLevel="0" collapsed="false">
      <c r="A385" s="142" t="s">
        <v>1102</v>
      </c>
      <c r="B385" s="142" t="n">
        <f aca="false">H73</f>
        <v>21</v>
      </c>
      <c r="C385" s="142" t="n">
        <f aca="false">I73</f>
        <v>42</v>
      </c>
      <c r="D385" s="142" t="n">
        <f aca="false">B385*100/C385</f>
        <v>50</v>
      </c>
      <c r="E385" s="0"/>
      <c r="F385" s="1"/>
      <c r="H385" s="97"/>
      <c r="I385" s="97"/>
    </row>
    <row r="386" s="98" customFormat="true" ht="15" hidden="false" customHeight="false" outlineLevel="0" collapsed="false">
      <c r="A386" s="142" t="s">
        <v>1104</v>
      </c>
      <c r="B386" s="142" t="n">
        <f aca="false">H116</f>
        <v>7</v>
      </c>
      <c r="C386" s="142" t="n">
        <f aca="false">I116</f>
        <v>14</v>
      </c>
      <c r="D386" s="142" t="n">
        <f aca="false">B386*100/C386</f>
        <v>50</v>
      </c>
      <c r="E386" s="0"/>
      <c r="F386" s="1"/>
      <c r="H386" s="97"/>
      <c r="I386" s="97"/>
    </row>
    <row r="387" s="98" customFormat="true" ht="15" hidden="false" customHeight="false" outlineLevel="0" collapsed="false">
      <c r="A387" s="142" t="s">
        <v>1106</v>
      </c>
      <c r="B387" s="142" t="n">
        <f aca="false">H176</f>
        <v>16</v>
      </c>
      <c r="C387" s="142" t="n">
        <f aca="false">I176</f>
        <v>32</v>
      </c>
      <c r="D387" s="142" t="n">
        <f aca="false">B387*100/C387</f>
        <v>50</v>
      </c>
      <c r="E387" s="0"/>
      <c r="F387" s="1"/>
      <c r="H387" s="97"/>
      <c r="I387" s="97"/>
    </row>
    <row r="388" customFormat="false" ht="15" hidden="false" customHeight="false" outlineLevel="0" collapsed="false">
      <c r="A388" s="142" t="s">
        <v>1108</v>
      </c>
      <c r="B388" s="142" t="n">
        <f aca="false">H281</f>
        <v>31</v>
      </c>
      <c r="C388" s="142" t="n">
        <f aca="false">I281</f>
        <v>62</v>
      </c>
      <c r="D388" s="142" t="n">
        <f aca="false">B388*100/C388</f>
        <v>50</v>
      </c>
    </row>
    <row r="389" s="98" customFormat="true" ht="15" hidden="false" customHeight="false" outlineLevel="0" collapsed="false">
      <c r="A389" s="142" t="s">
        <v>1110</v>
      </c>
      <c r="B389" s="142" t="n">
        <f aca="false">H324</f>
        <v>11</v>
      </c>
      <c r="C389" s="142" t="n">
        <f aca="false">I324</f>
        <v>22</v>
      </c>
      <c r="D389" s="142" t="n">
        <f aca="false">B389*100/C389</f>
        <v>50</v>
      </c>
      <c r="E389" s="0"/>
      <c r="F389" s="1"/>
      <c r="H389" s="97"/>
      <c r="I389" s="97"/>
    </row>
    <row r="390" customFormat="false" ht="15" hidden="false" customHeight="false" outlineLevel="0" collapsed="false">
      <c r="A390" s="142" t="s">
        <v>1112</v>
      </c>
      <c r="B390" s="142" t="n">
        <f aca="false">H353</f>
        <v>6</v>
      </c>
      <c r="C390" s="142" t="n">
        <f aca="false">I353</f>
        <v>12</v>
      </c>
      <c r="D390" s="142" t="n">
        <f aca="false">B390*100/C390</f>
        <v>50</v>
      </c>
    </row>
    <row r="391" customFormat="false" ht="15" hidden="false" customHeight="false" outlineLevel="0" collapsed="false">
      <c r="A391" s="142" t="s">
        <v>1117</v>
      </c>
      <c r="B391" s="142" t="n">
        <f aca="false">SUM(B383:B390)</f>
        <v>107</v>
      </c>
      <c r="C391" s="142" t="n">
        <f aca="false">SUM(C383:C390)</f>
        <v>214</v>
      </c>
      <c r="D391" s="142" t="n">
        <f aca="false">B391*100/C391</f>
        <v>50</v>
      </c>
    </row>
  </sheetData>
  <autoFilter ref="A3:G367"/>
  <mergeCells count="64">
    <mergeCell ref="A1:G1"/>
    <mergeCell ref="A2:G2"/>
    <mergeCell ref="B4:G4"/>
    <mergeCell ref="B5:G5"/>
    <mergeCell ref="B11:G11"/>
    <mergeCell ref="B17:G17"/>
    <mergeCell ref="B31:G31"/>
    <mergeCell ref="B47:G47"/>
    <mergeCell ref="B48:G48"/>
    <mergeCell ref="B57:G57"/>
    <mergeCell ref="B62:G62"/>
    <mergeCell ref="B67:G67"/>
    <mergeCell ref="B73:G73"/>
    <mergeCell ref="B74:G74"/>
    <mergeCell ref="B83:G83"/>
    <mergeCell ref="B88:G88"/>
    <mergeCell ref="B96:G96"/>
    <mergeCell ref="B105:G105"/>
    <mergeCell ref="B116:G116"/>
    <mergeCell ref="B117:G117"/>
    <mergeCell ref="B131:G131"/>
    <mergeCell ref="B137:G137"/>
    <mergeCell ref="B142:G142"/>
    <mergeCell ref="B146:G146"/>
    <mergeCell ref="B151:G151"/>
    <mergeCell ref="B155:G155"/>
    <mergeCell ref="B159:G159"/>
    <mergeCell ref="B176:G176"/>
    <mergeCell ref="B177:G177"/>
    <mergeCell ref="B181:G181"/>
    <mergeCell ref="B185:G185"/>
    <mergeCell ref="B190:G190"/>
    <mergeCell ref="B198:G198"/>
    <mergeCell ref="B205:G205"/>
    <mergeCell ref="B210:G210"/>
    <mergeCell ref="B216:G216"/>
    <mergeCell ref="B231:G231"/>
    <mergeCell ref="B232:G232"/>
    <mergeCell ref="B239:G239"/>
    <mergeCell ref="B243:G243"/>
    <mergeCell ref="B247:G247"/>
    <mergeCell ref="B254:G254"/>
    <mergeCell ref="B260:G260"/>
    <mergeCell ref="B265:G265"/>
    <mergeCell ref="B266:G266"/>
    <mergeCell ref="B281:G281"/>
    <mergeCell ref="B282:G282"/>
    <mergeCell ref="B285:G285"/>
    <mergeCell ref="B294:G294"/>
    <mergeCell ref="B300:G300"/>
    <mergeCell ref="B307:G307"/>
    <mergeCell ref="B311:G311"/>
    <mergeCell ref="B324:G324"/>
    <mergeCell ref="B325:G325"/>
    <mergeCell ref="B330:G330"/>
    <mergeCell ref="B334:G334"/>
    <mergeCell ref="B348:G348"/>
    <mergeCell ref="B353:G353"/>
    <mergeCell ref="B354:G354"/>
    <mergeCell ref="B358:G358"/>
    <mergeCell ref="B361:G361"/>
    <mergeCell ref="B365:G365"/>
    <mergeCell ref="A369:C369"/>
    <mergeCell ref="B371:C371"/>
  </mergeCells>
  <dataValidations count="1">
    <dataValidation allowBlank="true" error="Re-enter 0,1,2" operator="between" showDropDown="false" showErrorMessage="true" showInputMessage="true" sqref="D1:D391" type="list">
      <formula1>$G$380:$G$382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89" man="true" max="16383" min="0"/>
    <brk id="203" man="true" max="16383" min="0"/>
  </rowBreaks>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68"/>
  <sheetViews>
    <sheetView windowProtection="false" showFormulas="false" showGridLines="true" showRowColHeaders="true" showZeros="true" rightToLeft="false" tabSelected="false" showOutlineSymbols="true" defaultGridColor="true" view="pageBreakPreview" topLeftCell="A77" colorId="64" zoomScale="90" zoomScaleNormal="91" zoomScalePageLayoutView="90" workbookViewId="0">
      <selection pane="topLeft" activeCell="B81" activeCellId="0" sqref="B81"/>
    </sheetView>
  </sheetViews>
  <sheetFormatPr defaultRowHeight="15"/>
  <cols>
    <col collapsed="false" hidden="false" max="1" min="1" style="0" width="16.1377551020408"/>
    <col collapsed="false" hidden="false" max="2" min="2" style="1" width="36.1683673469388"/>
    <col collapsed="false" hidden="false" max="3" min="3" style="1" width="33.8112244897959"/>
    <col collapsed="false" hidden="false" max="4" min="4" style="0" width="13.5459183673469"/>
    <col collapsed="false" hidden="false" max="5" min="5" style="0" width="12.9591836734694"/>
    <col collapsed="false" hidden="false" max="6" min="6" style="1" width="24.5051020408163"/>
    <col collapsed="false" hidden="false" max="7" min="7" style="0" width="19.5561224489796"/>
    <col collapsed="false" hidden="false" max="9" min="8" style="3" width="8.48469387755102"/>
    <col collapsed="false" hidden="false" max="1025" min="10" style="0" width="8.48469387755102"/>
  </cols>
  <sheetData>
    <row r="1" customFormat="false" ht="18.75" hidden="false" customHeight="false" outlineLevel="0" collapsed="false">
      <c r="A1" s="4" t="s">
        <v>0</v>
      </c>
      <c r="B1" s="4"/>
      <c r="C1" s="4"/>
      <c r="D1" s="4"/>
      <c r="E1" s="4"/>
      <c r="F1" s="4"/>
      <c r="G1" s="4"/>
      <c r="H1" s="6"/>
    </row>
    <row r="2" customFormat="false" ht="18.75" hidden="false" customHeight="false" outlineLevel="0" collapsed="false">
      <c r="A2" s="4" t="s">
        <v>1695</v>
      </c>
      <c r="B2" s="4"/>
      <c r="C2" s="4"/>
      <c r="D2" s="4"/>
      <c r="E2" s="4"/>
      <c r="F2" s="4"/>
      <c r="G2" s="4"/>
      <c r="H2" s="6"/>
    </row>
    <row r="3" customFormat="false" ht="30" hidden="false" customHeight="false" outlineLevel="0" collapsed="false">
      <c r="A3" s="8" t="s">
        <v>2</v>
      </c>
      <c r="B3" s="8" t="s">
        <v>3</v>
      </c>
      <c r="C3" s="9" t="s">
        <v>4</v>
      </c>
      <c r="D3" s="9" t="s">
        <v>5</v>
      </c>
      <c r="E3" s="101" t="s">
        <v>1119</v>
      </c>
      <c r="F3" s="9" t="s">
        <v>7</v>
      </c>
      <c r="G3" s="10" t="s">
        <v>8</v>
      </c>
      <c r="H3" s="6"/>
    </row>
    <row r="4" customFormat="false" ht="18.75" hidden="false" customHeight="false" outlineLevel="0" collapsed="false">
      <c r="A4" s="11"/>
      <c r="B4" s="170" t="s">
        <v>9</v>
      </c>
      <c r="C4" s="171"/>
      <c r="D4" s="171"/>
      <c r="E4" s="171"/>
      <c r="F4" s="171"/>
      <c r="G4" s="172"/>
      <c r="H4" s="6" t="n">
        <f aca="false">H25</f>
        <v>53</v>
      </c>
      <c r="I4" s="6" t="n">
        <f aca="false">I25</f>
        <v>106</v>
      </c>
    </row>
    <row r="5" customFormat="false" ht="15.75" hidden="true" customHeight="true" outlineLevel="0" collapsed="false">
      <c r="A5" s="24" t="s">
        <v>10</v>
      </c>
      <c r="B5" s="173" t="s">
        <v>11</v>
      </c>
      <c r="C5" s="174"/>
      <c r="D5" s="174"/>
      <c r="E5" s="174"/>
      <c r="F5" s="174"/>
      <c r="G5" s="175"/>
      <c r="H5" s="7"/>
    </row>
    <row r="6" customFormat="false" ht="31.5" hidden="true" customHeight="true" outlineLevel="0" collapsed="false">
      <c r="A6" s="24" t="s">
        <v>12</v>
      </c>
      <c r="B6" s="14" t="s">
        <v>13</v>
      </c>
      <c r="C6" s="15"/>
      <c r="D6" s="25"/>
      <c r="E6" s="17"/>
      <c r="F6" s="15"/>
      <c r="G6" s="17"/>
      <c r="H6" s="7"/>
    </row>
    <row r="7" customFormat="false" ht="31.5" hidden="true" customHeight="true" outlineLevel="0" collapsed="false">
      <c r="A7" s="24" t="s">
        <v>17</v>
      </c>
      <c r="B7" s="14" t="s">
        <v>18</v>
      </c>
      <c r="C7" s="15"/>
      <c r="D7" s="25"/>
      <c r="E7" s="17"/>
      <c r="F7" s="15"/>
      <c r="G7" s="17"/>
      <c r="H7" s="7"/>
    </row>
    <row r="8" customFormat="false" ht="15.75" hidden="true" customHeight="true" outlineLevel="0" collapsed="false">
      <c r="A8" s="24" t="s">
        <v>29</v>
      </c>
      <c r="B8" s="14" t="s">
        <v>30</v>
      </c>
      <c r="C8" s="15"/>
      <c r="D8" s="25"/>
      <c r="E8" s="17"/>
      <c r="F8" s="15"/>
      <c r="G8" s="17"/>
      <c r="H8" s="7"/>
    </row>
    <row r="9" customFormat="false" ht="31.5" hidden="true" customHeight="true" outlineLevel="0" collapsed="false">
      <c r="A9" s="24" t="s">
        <v>33</v>
      </c>
      <c r="B9" s="14" t="s">
        <v>34</v>
      </c>
      <c r="C9" s="15"/>
      <c r="D9" s="25"/>
      <c r="E9" s="17"/>
      <c r="F9" s="15"/>
      <c r="G9" s="17"/>
      <c r="H9" s="7"/>
    </row>
    <row r="10" customFormat="false" ht="63" hidden="true" customHeight="true" outlineLevel="0" collapsed="false">
      <c r="A10" s="24" t="s">
        <v>39</v>
      </c>
      <c r="B10" s="22" t="s">
        <v>40</v>
      </c>
      <c r="C10" s="15"/>
      <c r="D10" s="25"/>
      <c r="E10" s="17"/>
      <c r="F10" s="15"/>
      <c r="G10" s="17"/>
      <c r="H10" s="7"/>
    </row>
    <row r="11" customFormat="false" ht="15.75" hidden="true" customHeight="true" outlineLevel="0" collapsed="false">
      <c r="A11" s="24" t="s">
        <v>42</v>
      </c>
      <c r="B11" s="173" t="s">
        <v>43</v>
      </c>
      <c r="C11" s="174"/>
      <c r="D11" s="174"/>
      <c r="E11" s="174"/>
      <c r="F11" s="174"/>
      <c r="G11" s="175"/>
      <c r="H11" s="7"/>
    </row>
    <row r="12" customFormat="false" ht="31.5" hidden="true" customHeight="true" outlineLevel="0" collapsed="false">
      <c r="A12" s="24" t="s">
        <v>44</v>
      </c>
      <c r="B12" s="14" t="s">
        <v>45</v>
      </c>
      <c r="C12" s="15"/>
      <c r="D12" s="25"/>
      <c r="E12" s="17"/>
      <c r="F12" s="15"/>
      <c r="G12" s="17"/>
      <c r="H12" s="7"/>
    </row>
    <row r="13" customFormat="false" ht="31.5" hidden="true" customHeight="true" outlineLevel="0" collapsed="false">
      <c r="A13" s="24" t="s">
        <v>54</v>
      </c>
      <c r="B13" s="14" t="s">
        <v>55</v>
      </c>
      <c r="C13" s="15"/>
      <c r="D13" s="25"/>
      <c r="E13" s="17"/>
      <c r="F13" s="15"/>
      <c r="G13" s="17"/>
      <c r="H13" s="7"/>
    </row>
    <row r="14" customFormat="false" ht="31.5" hidden="true" customHeight="true" outlineLevel="0" collapsed="false">
      <c r="A14" s="24" t="s">
        <v>63</v>
      </c>
      <c r="B14" s="14" t="s">
        <v>1128</v>
      </c>
      <c r="C14" s="15"/>
      <c r="D14" s="25"/>
      <c r="E14" s="17"/>
      <c r="F14" s="15"/>
      <c r="G14" s="17"/>
      <c r="H14" s="7"/>
    </row>
    <row r="15" customFormat="false" ht="31.5" hidden="true" customHeight="true" outlineLevel="0" collapsed="false">
      <c r="A15" s="24" t="s">
        <v>66</v>
      </c>
      <c r="B15" s="14" t="s">
        <v>67</v>
      </c>
      <c r="C15" s="15"/>
      <c r="D15" s="25"/>
      <c r="E15" s="17"/>
      <c r="F15" s="15"/>
      <c r="G15" s="17"/>
      <c r="H15" s="7"/>
    </row>
    <row r="16" customFormat="false" ht="31.5" hidden="true" customHeight="true" outlineLevel="0" collapsed="false">
      <c r="A16" s="24" t="s">
        <v>74</v>
      </c>
      <c r="B16" s="14" t="s">
        <v>75</v>
      </c>
      <c r="C16" s="15"/>
      <c r="D16" s="25"/>
      <c r="E16" s="17"/>
      <c r="F16" s="15"/>
      <c r="G16" s="17"/>
      <c r="H16" s="7"/>
    </row>
    <row r="17" customFormat="false" ht="15.75" hidden="true" customHeight="true" outlineLevel="0" collapsed="false">
      <c r="A17" s="24" t="s">
        <v>78</v>
      </c>
      <c r="B17" s="173" t="s">
        <v>79</v>
      </c>
      <c r="C17" s="174"/>
      <c r="D17" s="174"/>
      <c r="E17" s="174"/>
      <c r="F17" s="174"/>
      <c r="G17" s="175"/>
      <c r="H17" s="7"/>
    </row>
    <row r="18" customFormat="false" ht="31.5" hidden="true" customHeight="true" outlineLevel="0" collapsed="false">
      <c r="A18" s="24" t="s">
        <v>80</v>
      </c>
      <c r="B18" s="14" t="s">
        <v>81</v>
      </c>
      <c r="C18" s="15"/>
      <c r="D18" s="25"/>
      <c r="E18" s="17"/>
      <c r="F18" s="15"/>
      <c r="G18" s="17"/>
      <c r="H18" s="7"/>
    </row>
    <row r="19" customFormat="false" ht="31.5" hidden="true" customHeight="true" outlineLevel="0" collapsed="false">
      <c r="A19" s="24" t="s">
        <v>82</v>
      </c>
      <c r="B19" s="14" t="s">
        <v>83</v>
      </c>
      <c r="C19" s="15"/>
      <c r="D19" s="25"/>
      <c r="E19" s="17"/>
      <c r="F19" s="15"/>
      <c r="G19" s="17"/>
      <c r="H19" s="7"/>
    </row>
    <row r="20" customFormat="false" ht="31.5" hidden="true" customHeight="true" outlineLevel="0" collapsed="false">
      <c r="A20" s="24" t="s">
        <v>84</v>
      </c>
      <c r="B20" s="14" t="s">
        <v>85</v>
      </c>
      <c r="C20" s="15"/>
      <c r="D20" s="25"/>
      <c r="E20" s="17"/>
      <c r="F20" s="15"/>
      <c r="G20" s="17"/>
      <c r="H20" s="7"/>
    </row>
    <row r="21" customFormat="false" ht="31.5" hidden="true" customHeight="true" outlineLevel="0" collapsed="false">
      <c r="A21" s="24" t="s">
        <v>88</v>
      </c>
      <c r="B21" s="14" t="s">
        <v>1132</v>
      </c>
      <c r="C21" s="15"/>
      <c r="D21" s="25"/>
      <c r="E21" s="17"/>
      <c r="F21" s="15"/>
      <c r="G21" s="17"/>
      <c r="H21" s="7"/>
    </row>
    <row r="22" customFormat="false" ht="15.75" hidden="true" customHeight="true" outlineLevel="0" collapsed="false">
      <c r="A22" s="145" t="s">
        <v>92</v>
      </c>
      <c r="B22" s="107" t="s">
        <v>93</v>
      </c>
      <c r="C22" s="34"/>
      <c r="D22" s="31"/>
      <c r="E22" s="64"/>
      <c r="F22" s="34"/>
      <c r="G22" s="64"/>
      <c r="H22" s="7"/>
    </row>
    <row r="23" s="20" customFormat="true" ht="31.5" hidden="true" customHeight="true" outlineLevel="0" collapsed="false">
      <c r="A23" s="145" t="s">
        <v>94</v>
      </c>
      <c r="B23" s="14" t="s">
        <v>95</v>
      </c>
      <c r="C23" s="15"/>
      <c r="D23" s="25"/>
      <c r="E23" s="17"/>
      <c r="F23" s="15"/>
      <c r="G23" s="17"/>
      <c r="H23" s="176"/>
    </row>
    <row r="24" s="20" customFormat="true" ht="15.75" hidden="true" customHeight="true" outlineLevel="0" collapsed="false">
      <c r="A24" s="145" t="s">
        <v>96</v>
      </c>
      <c r="B24" s="14" t="s">
        <v>97</v>
      </c>
      <c r="C24" s="15"/>
      <c r="D24" s="25"/>
      <c r="E24" s="17"/>
      <c r="F24" s="15"/>
      <c r="G24" s="17"/>
      <c r="H24" s="176"/>
    </row>
    <row r="25" customFormat="false" ht="15.75" hidden="false" customHeight="false" outlineLevel="0" collapsed="false">
      <c r="A25" s="157" t="s">
        <v>98</v>
      </c>
      <c r="B25" s="173" t="s">
        <v>99</v>
      </c>
      <c r="C25" s="174"/>
      <c r="D25" s="174"/>
      <c r="E25" s="174"/>
      <c r="F25" s="174"/>
      <c r="G25" s="175"/>
      <c r="H25" s="6" t="n">
        <f aca="false">SUM(D26:D78)</f>
        <v>53</v>
      </c>
      <c r="I25" s="3" t="n">
        <f aca="false">COUNT(D26:D78)*2</f>
        <v>106</v>
      </c>
    </row>
    <row r="26" customFormat="false" ht="47.25" hidden="false" customHeight="false" outlineLevel="0" collapsed="false">
      <c r="A26" s="11" t="s">
        <v>100</v>
      </c>
      <c r="B26" s="29" t="s">
        <v>101</v>
      </c>
      <c r="C26" s="15" t="s">
        <v>1696</v>
      </c>
      <c r="D26" s="25" t="n">
        <v>1</v>
      </c>
      <c r="E26" s="17" t="s">
        <v>15</v>
      </c>
      <c r="F26" s="15" t="s">
        <v>1697</v>
      </c>
      <c r="G26" s="17"/>
      <c r="H26" s="6"/>
    </row>
    <row r="27" customFormat="false" ht="15.75" hidden="false" customHeight="false" outlineLevel="0" collapsed="false">
      <c r="A27" s="11"/>
      <c r="B27" s="29"/>
      <c r="C27" s="1" t="s">
        <v>1698</v>
      </c>
      <c r="D27" s="25" t="n">
        <v>1</v>
      </c>
      <c r="E27" s="17" t="s">
        <v>15</v>
      </c>
      <c r="F27" s="15"/>
      <c r="G27" s="17"/>
      <c r="H27" s="6"/>
    </row>
    <row r="28" customFormat="false" ht="15" hidden="false" customHeight="false" outlineLevel="0" collapsed="false">
      <c r="A28" s="11"/>
      <c r="C28" s="15" t="s">
        <v>1699</v>
      </c>
      <c r="D28" s="25" t="n">
        <v>1</v>
      </c>
      <c r="E28" s="17" t="s">
        <v>15</v>
      </c>
      <c r="F28" s="15"/>
      <c r="G28" s="17"/>
      <c r="H28" s="6"/>
    </row>
    <row r="29" customFormat="false" ht="45" hidden="false" customHeight="false" outlineLevel="0" collapsed="false">
      <c r="A29" s="11"/>
      <c r="B29" s="29"/>
      <c r="C29" s="15" t="s">
        <v>1700</v>
      </c>
      <c r="D29" s="25" t="n">
        <v>1</v>
      </c>
      <c r="E29" s="17" t="s">
        <v>15</v>
      </c>
      <c r="F29" s="15" t="s">
        <v>1701</v>
      </c>
      <c r="G29" s="17"/>
      <c r="H29" s="6"/>
    </row>
    <row r="30" customFormat="false" ht="60" hidden="false" customHeight="false" outlineLevel="0" collapsed="false">
      <c r="A30" s="11"/>
      <c r="B30" s="29"/>
      <c r="C30" s="18" t="s">
        <v>1702</v>
      </c>
      <c r="D30" s="20" t="n">
        <v>1</v>
      </c>
      <c r="E30" s="17" t="s">
        <v>15</v>
      </c>
      <c r="F30" s="1" t="s">
        <v>1703</v>
      </c>
      <c r="G30" s="17"/>
      <c r="H30" s="6"/>
    </row>
    <row r="31" customFormat="false" ht="75" hidden="false" customHeight="false" outlineLevel="0" collapsed="false">
      <c r="A31" s="11"/>
      <c r="B31" s="29"/>
      <c r="C31" s="32" t="s">
        <v>1704</v>
      </c>
      <c r="D31" s="25" t="n">
        <v>1</v>
      </c>
      <c r="E31" s="17" t="s">
        <v>15</v>
      </c>
      <c r="F31" s="15" t="s">
        <v>1705</v>
      </c>
      <c r="G31" s="17"/>
      <c r="H31" s="6"/>
    </row>
    <row r="32" customFormat="false" ht="47.25" hidden="false" customHeight="false" outlineLevel="0" collapsed="false">
      <c r="A32" s="11" t="s">
        <v>102</v>
      </c>
      <c r="B32" s="29" t="s">
        <v>103</v>
      </c>
      <c r="C32" s="112" t="s">
        <v>1706</v>
      </c>
      <c r="D32" s="25" t="n">
        <v>1</v>
      </c>
      <c r="E32" s="17" t="s">
        <v>15</v>
      </c>
      <c r="F32" s="15"/>
      <c r="G32" s="17"/>
      <c r="H32" s="6"/>
    </row>
    <row r="33" customFormat="false" ht="31.5" hidden="false" customHeight="false" outlineLevel="0" collapsed="false">
      <c r="A33" s="11"/>
      <c r="B33" s="29"/>
      <c r="C33" s="177" t="s">
        <v>1707</v>
      </c>
      <c r="D33" s="25" t="n">
        <v>1</v>
      </c>
      <c r="E33" s="17" t="s">
        <v>15</v>
      </c>
      <c r="F33" s="15"/>
      <c r="G33" s="17"/>
      <c r="H33" s="6"/>
    </row>
    <row r="34" customFormat="false" ht="31.5" hidden="false" customHeight="false" outlineLevel="0" collapsed="false">
      <c r="A34" s="11"/>
      <c r="B34" s="29"/>
      <c r="C34" s="177" t="s">
        <v>1708</v>
      </c>
      <c r="D34" s="25" t="n">
        <v>1</v>
      </c>
      <c r="E34" s="17" t="s">
        <v>15</v>
      </c>
      <c r="G34" s="17"/>
      <c r="H34" s="6"/>
    </row>
    <row r="35" customFormat="false" ht="15.75" hidden="false" customHeight="false" outlineLevel="0" collapsed="false">
      <c r="A35" s="11"/>
      <c r="B35" s="29"/>
      <c r="C35" s="1" t="s">
        <v>1709</v>
      </c>
      <c r="D35" s="25" t="n">
        <v>1</v>
      </c>
      <c r="E35" s="17" t="s">
        <v>15</v>
      </c>
      <c r="F35" s="15"/>
      <c r="G35" s="17"/>
      <c r="H35" s="6"/>
    </row>
    <row r="36" customFormat="false" ht="45" hidden="false" customHeight="false" outlineLevel="0" collapsed="false">
      <c r="A36" s="11"/>
      <c r="B36" s="29"/>
      <c r="C36" s="18" t="s">
        <v>1710</v>
      </c>
      <c r="D36" s="25" t="n">
        <v>1</v>
      </c>
      <c r="E36" s="17" t="s">
        <v>15</v>
      </c>
      <c r="F36" s="15"/>
      <c r="G36" s="17"/>
      <c r="H36" s="6"/>
    </row>
    <row r="37" customFormat="false" ht="47.25" hidden="false" customHeight="false" outlineLevel="0" collapsed="false">
      <c r="A37" s="11"/>
      <c r="B37" s="29"/>
      <c r="C37" s="177" t="s">
        <v>1711</v>
      </c>
      <c r="D37" s="25" t="n">
        <v>1</v>
      </c>
      <c r="E37" s="17" t="s">
        <v>15</v>
      </c>
      <c r="F37" s="15"/>
      <c r="G37" s="17"/>
      <c r="H37" s="6"/>
    </row>
    <row r="38" customFormat="false" ht="47.25" hidden="false" customHeight="false" outlineLevel="0" collapsed="false">
      <c r="A38" s="11" t="s">
        <v>104</v>
      </c>
      <c r="B38" s="29" t="s">
        <v>105</v>
      </c>
      <c r="C38" s="15" t="s">
        <v>1712</v>
      </c>
      <c r="D38" s="25" t="n">
        <v>1</v>
      </c>
      <c r="E38" s="17" t="s">
        <v>15</v>
      </c>
      <c r="F38" s="15" t="s">
        <v>1713</v>
      </c>
      <c r="G38" s="17"/>
      <c r="H38" s="6"/>
    </row>
    <row r="39" customFormat="false" ht="60" hidden="false" customHeight="false" outlineLevel="0" collapsed="false">
      <c r="A39" s="11"/>
      <c r="B39" s="29"/>
      <c r="C39" s="15" t="s">
        <v>1714</v>
      </c>
      <c r="D39" s="25" t="n">
        <v>1</v>
      </c>
      <c r="E39" s="17" t="s">
        <v>15</v>
      </c>
      <c r="F39" s="15" t="s">
        <v>1715</v>
      </c>
      <c r="G39" s="17"/>
      <c r="H39" s="6"/>
    </row>
    <row r="40" customFormat="false" ht="105" hidden="false" customHeight="false" outlineLevel="0" collapsed="false">
      <c r="A40" s="11"/>
      <c r="B40" s="29"/>
      <c r="C40" s="15" t="s">
        <v>1716</v>
      </c>
      <c r="D40" s="25" t="n">
        <v>1</v>
      </c>
      <c r="E40" s="17" t="s">
        <v>15</v>
      </c>
      <c r="F40" s="15" t="s">
        <v>1717</v>
      </c>
      <c r="G40" s="17"/>
      <c r="H40" s="6"/>
    </row>
    <row r="41" customFormat="false" ht="120" hidden="false" customHeight="false" outlineLevel="0" collapsed="false">
      <c r="A41" s="11"/>
      <c r="B41" s="29"/>
      <c r="C41" s="15" t="s">
        <v>1718</v>
      </c>
      <c r="D41" s="25" t="n">
        <v>1</v>
      </c>
      <c r="E41" s="17" t="s">
        <v>15</v>
      </c>
      <c r="F41" s="15" t="s">
        <v>1719</v>
      </c>
      <c r="G41" s="17"/>
      <c r="H41" s="6"/>
    </row>
    <row r="42" customFormat="false" ht="60" hidden="false" customHeight="false" outlineLevel="0" collapsed="false">
      <c r="A42" s="11" t="s">
        <v>106</v>
      </c>
      <c r="B42" s="29" t="s">
        <v>107</v>
      </c>
      <c r="C42" s="15" t="s">
        <v>1720</v>
      </c>
      <c r="D42" s="25" t="n">
        <v>1</v>
      </c>
      <c r="E42" s="17" t="s">
        <v>15</v>
      </c>
      <c r="F42" s="15" t="s">
        <v>1721</v>
      </c>
      <c r="G42" s="17"/>
      <c r="H42" s="6"/>
    </row>
    <row r="43" customFormat="false" ht="30" hidden="false" customHeight="false" outlineLevel="0" collapsed="false">
      <c r="A43" s="11"/>
      <c r="B43" s="29"/>
      <c r="C43" s="15" t="s">
        <v>1722</v>
      </c>
      <c r="D43" s="25" t="n">
        <v>1</v>
      </c>
      <c r="E43" s="17" t="s">
        <v>15</v>
      </c>
      <c r="F43" s="15"/>
      <c r="G43" s="17"/>
      <c r="H43" s="6"/>
    </row>
    <row r="44" customFormat="false" ht="30" hidden="false" customHeight="false" outlineLevel="0" collapsed="false">
      <c r="A44" s="11"/>
      <c r="B44" s="29"/>
      <c r="C44" s="15" t="s">
        <v>1723</v>
      </c>
      <c r="D44" s="20" t="n">
        <v>1</v>
      </c>
      <c r="E44" s="17" t="s">
        <v>15</v>
      </c>
      <c r="G44" s="17"/>
      <c r="H44" s="6"/>
    </row>
    <row r="45" customFormat="false" ht="30" hidden="false" customHeight="false" outlineLevel="0" collapsed="false">
      <c r="A45" s="11"/>
      <c r="B45" s="29"/>
      <c r="C45" s="15" t="s">
        <v>1724</v>
      </c>
      <c r="D45" s="25" t="n">
        <v>1</v>
      </c>
      <c r="E45" s="17" t="s">
        <v>15</v>
      </c>
      <c r="F45" s="15"/>
      <c r="G45" s="17"/>
      <c r="H45" s="6"/>
    </row>
    <row r="46" customFormat="false" ht="30" hidden="false" customHeight="false" outlineLevel="0" collapsed="false">
      <c r="A46" s="11"/>
      <c r="B46" s="29"/>
      <c r="C46" s="15" t="s">
        <v>1725</v>
      </c>
      <c r="D46" s="25" t="n">
        <v>1</v>
      </c>
      <c r="E46" s="17" t="s">
        <v>15</v>
      </c>
      <c r="F46" s="15"/>
      <c r="G46" s="17"/>
      <c r="H46" s="6"/>
    </row>
    <row r="47" customFormat="false" ht="30" hidden="false" customHeight="false" outlineLevel="0" collapsed="false">
      <c r="A47" s="11"/>
      <c r="B47" s="29"/>
      <c r="C47" s="15" t="s">
        <v>1726</v>
      </c>
      <c r="D47" s="25" t="n">
        <v>1</v>
      </c>
      <c r="E47" s="17" t="s">
        <v>15</v>
      </c>
      <c r="F47" s="15"/>
      <c r="G47" s="17"/>
      <c r="H47" s="6"/>
    </row>
    <row r="48" customFormat="false" ht="47.25" hidden="false" customHeight="false" outlineLevel="0" collapsed="false">
      <c r="A48" s="11" t="s">
        <v>108</v>
      </c>
      <c r="B48" s="29" t="s">
        <v>109</v>
      </c>
      <c r="C48" s="15" t="s">
        <v>1727</v>
      </c>
      <c r="D48" s="25" t="n">
        <v>1</v>
      </c>
      <c r="E48" s="17" t="s">
        <v>15</v>
      </c>
      <c r="F48" s="15" t="s">
        <v>1728</v>
      </c>
      <c r="G48" s="17"/>
      <c r="H48" s="6"/>
    </row>
    <row r="49" customFormat="false" ht="30" hidden="false" customHeight="false" outlineLevel="0" collapsed="false">
      <c r="A49" s="11"/>
      <c r="B49" s="29"/>
      <c r="C49" s="15" t="s">
        <v>1729</v>
      </c>
      <c r="D49" s="25" t="n">
        <v>1</v>
      </c>
      <c r="E49" s="17" t="s">
        <v>15</v>
      </c>
      <c r="F49" s="15" t="s">
        <v>1730</v>
      </c>
      <c r="G49" s="17"/>
      <c r="H49" s="6"/>
    </row>
    <row r="50" customFormat="false" ht="30" hidden="false" customHeight="false" outlineLevel="0" collapsed="false">
      <c r="A50" s="11"/>
      <c r="B50" s="29"/>
      <c r="C50" s="15" t="s">
        <v>1731</v>
      </c>
      <c r="D50" s="25" t="n">
        <v>1</v>
      </c>
      <c r="E50" s="17" t="s">
        <v>15</v>
      </c>
      <c r="F50" s="15"/>
      <c r="G50" s="17"/>
      <c r="H50" s="6"/>
    </row>
    <row r="51" customFormat="false" ht="165" hidden="false" customHeight="false" outlineLevel="0" collapsed="false">
      <c r="A51" s="11"/>
      <c r="B51" s="29"/>
      <c r="C51" s="15" t="s">
        <v>1732</v>
      </c>
      <c r="D51" s="25" t="n">
        <v>1</v>
      </c>
      <c r="E51" s="17" t="s">
        <v>15</v>
      </c>
      <c r="F51" s="15" t="s">
        <v>1733</v>
      </c>
      <c r="G51" s="17"/>
      <c r="H51" s="6"/>
    </row>
    <row r="52" customFormat="false" ht="90" hidden="false" customHeight="false" outlineLevel="0" collapsed="false">
      <c r="A52" s="11" t="s">
        <v>110</v>
      </c>
      <c r="B52" s="29" t="s">
        <v>111</v>
      </c>
      <c r="C52" s="15" t="s">
        <v>1734</v>
      </c>
      <c r="D52" s="35" t="n">
        <v>1</v>
      </c>
      <c r="E52" s="17" t="s">
        <v>15</v>
      </c>
      <c r="F52" s="15" t="s">
        <v>1735</v>
      </c>
      <c r="G52" s="17"/>
      <c r="H52" s="6"/>
    </row>
    <row r="53" customFormat="false" ht="30" hidden="false" customHeight="false" outlineLevel="0" collapsed="false">
      <c r="A53" s="11"/>
      <c r="B53" s="29"/>
      <c r="C53" s="15" t="s">
        <v>1736</v>
      </c>
      <c r="D53" s="25" t="n">
        <v>1</v>
      </c>
      <c r="E53" s="17" t="s">
        <v>15</v>
      </c>
      <c r="F53" s="15" t="s">
        <v>1737</v>
      </c>
      <c r="G53" s="17"/>
      <c r="H53" s="6"/>
    </row>
    <row r="54" customFormat="false" ht="30" hidden="false" customHeight="false" outlineLevel="0" collapsed="false">
      <c r="A54" s="11"/>
      <c r="B54" s="29"/>
      <c r="C54" s="21" t="s">
        <v>1738</v>
      </c>
      <c r="D54" s="25" t="n">
        <v>1</v>
      </c>
      <c r="E54" s="17" t="s">
        <v>15</v>
      </c>
      <c r="F54" s="15"/>
      <c r="G54" s="17"/>
      <c r="H54" s="6"/>
    </row>
    <row r="55" customFormat="false" ht="47.25" hidden="false" customHeight="false" outlineLevel="0" collapsed="false">
      <c r="A55" s="11" t="s">
        <v>112</v>
      </c>
      <c r="B55" s="29" t="s">
        <v>113</v>
      </c>
      <c r="C55" s="15" t="s">
        <v>1739</v>
      </c>
      <c r="D55" s="25" t="n">
        <v>1</v>
      </c>
      <c r="E55" s="17" t="s">
        <v>15</v>
      </c>
      <c r="F55" s="49" t="s">
        <v>1740</v>
      </c>
      <c r="G55" s="17"/>
      <c r="H55" s="6"/>
    </row>
    <row r="56" customFormat="false" ht="45" hidden="false" customHeight="false" outlineLevel="0" collapsed="false">
      <c r="A56" s="11"/>
      <c r="B56" s="29"/>
      <c r="C56" s="15" t="s">
        <v>1741</v>
      </c>
      <c r="D56" s="25" t="n">
        <v>1</v>
      </c>
      <c r="E56" s="17" t="s">
        <v>15</v>
      </c>
      <c r="F56" s="15"/>
      <c r="G56" s="17"/>
      <c r="H56" s="6"/>
    </row>
    <row r="57" customFormat="false" ht="90" hidden="false" customHeight="false" outlineLevel="0" collapsed="false">
      <c r="A57" s="11" t="s">
        <v>114</v>
      </c>
      <c r="B57" s="29" t="s">
        <v>115</v>
      </c>
      <c r="C57" s="15" t="s">
        <v>1742</v>
      </c>
      <c r="D57" s="25" t="n">
        <v>1</v>
      </c>
      <c r="E57" s="17" t="s">
        <v>15</v>
      </c>
      <c r="F57" s="15" t="s">
        <v>1743</v>
      </c>
      <c r="G57" s="17"/>
      <c r="H57" s="6"/>
    </row>
    <row r="58" customFormat="false" ht="60" hidden="false" customHeight="false" outlineLevel="0" collapsed="false">
      <c r="A58" s="11"/>
      <c r="B58" s="29"/>
      <c r="C58" s="15" t="s">
        <v>1744</v>
      </c>
      <c r="D58" s="25" t="n">
        <v>1</v>
      </c>
      <c r="E58" s="17" t="s">
        <v>15</v>
      </c>
      <c r="F58" s="15" t="s">
        <v>1745</v>
      </c>
      <c r="G58" s="17"/>
      <c r="H58" s="6"/>
    </row>
    <row r="59" customFormat="false" ht="47.25" hidden="false" customHeight="false" outlineLevel="0" collapsed="false">
      <c r="A59" s="11" t="s">
        <v>116</v>
      </c>
      <c r="B59" s="29" t="s">
        <v>117</v>
      </c>
      <c r="C59" s="15" t="s">
        <v>1746</v>
      </c>
      <c r="D59" s="25" t="n">
        <v>1</v>
      </c>
      <c r="E59" s="17" t="s">
        <v>15</v>
      </c>
      <c r="F59" s="15" t="s">
        <v>1747</v>
      </c>
      <c r="G59" s="17"/>
      <c r="H59" s="6"/>
    </row>
    <row r="60" customFormat="false" ht="47.25" hidden="false" customHeight="false" outlineLevel="0" collapsed="false">
      <c r="A60" s="11" t="s">
        <v>118</v>
      </c>
      <c r="B60" s="29" t="s">
        <v>1133</v>
      </c>
      <c r="C60" s="15" t="s">
        <v>1748</v>
      </c>
      <c r="D60" s="25" t="n">
        <v>1</v>
      </c>
      <c r="E60" s="17" t="s">
        <v>15</v>
      </c>
      <c r="F60" s="15" t="s">
        <v>1749</v>
      </c>
      <c r="G60" s="17"/>
      <c r="H60" s="6"/>
    </row>
    <row r="61" customFormat="false" ht="75" hidden="false" customHeight="false" outlineLevel="0" collapsed="false">
      <c r="A61" s="11"/>
      <c r="B61" s="29"/>
      <c r="C61" s="15" t="s">
        <v>1750</v>
      </c>
      <c r="D61" s="25" t="n">
        <v>1</v>
      </c>
      <c r="E61" s="17" t="s">
        <v>15</v>
      </c>
      <c r="F61" s="49" t="s">
        <v>1751</v>
      </c>
      <c r="G61" s="17"/>
      <c r="H61" s="6"/>
    </row>
    <row r="62" customFormat="false" ht="75" hidden="false" customHeight="false" outlineLevel="0" collapsed="false">
      <c r="A62" s="11"/>
      <c r="B62" s="29"/>
      <c r="C62" s="15" t="s">
        <v>1752</v>
      </c>
      <c r="D62" s="25" t="n">
        <v>1</v>
      </c>
      <c r="E62" s="17" t="s">
        <v>15</v>
      </c>
      <c r="F62" s="15" t="s">
        <v>1753</v>
      </c>
      <c r="G62" s="17"/>
      <c r="H62" s="6"/>
    </row>
    <row r="63" customFormat="false" ht="15.75" hidden="false" customHeight="false" outlineLevel="0" collapsed="false">
      <c r="A63" s="11"/>
      <c r="B63" s="29"/>
      <c r="C63" s="15" t="s">
        <v>1754</v>
      </c>
      <c r="D63" s="25" t="n">
        <v>1</v>
      </c>
      <c r="E63" s="17" t="s">
        <v>15</v>
      </c>
      <c r="F63" s="21" t="s">
        <v>1755</v>
      </c>
      <c r="G63" s="17"/>
      <c r="H63" s="6"/>
    </row>
    <row r="64" customFormat="false" ht="31.5" hidden="false" customHeight="false" outlineLevel="0" collapsed="false">
      <c r="A64" s="11" t="s">
        <v>120</v>
      </c>
      <c r="B64" s="29" t="s">
        <v>894</v>
      </c>
      <c r="C64" s="15" t="s">
        <v>1756</v>
      </c>
      <c r="D64" s="25" t="n">
        <v>1</v>
      </c>
      <c r="E64" s="17" t="s">
        <v>15</v>
      </c>
      <c r="F64" s="15"/>
      <c r="G64" s="17"/>
      <c r="H64" s="6"/>
    </row>
    <row r="65" customFormat="false" ht="150" hidden="false" customHeight="false" outlineLevel="0" collapsed="false">
      <c r="A65" s="11"/>
      <c r="B65" s="29"/>
      <c r="C65" s="15" t="s">
        <v>1757</v>
      </c>
      <c r="D65" s="25" t="n">
        <v>1</v>
      </c>
      <c r="E65" s="17" t="s">
        <v>15</v>
      </c>
      <c r="F65" s="15" t="s">
        <v>1758</v>
      </c>
      <c r="G65" s="17"/>
      <c r="H65" s="6"/>
    </row>
    <row r="66" customFormat="false" ht="90" hidden="false" customHeight="false" outlineLevel="0" collapsed="false">
      <c r="A66" s="11"/>
      <c r="B66" s="29"/>
      <c r="C66" s="15" t="s">
        <v>1759</v>
      </c>
      <c r="D66" s="25" t="n">
        <v>1</v>
      </c>
      <c r="E66" s="17" t="s">
        <v>15</v>
      </c>
      <c r="F66" s="15" t="s">
        <v>1760</v>
      </c>
      <c r="G66" s="17"/>
      <c r="H66" s="6"/>
    </row>
    <row r="67" customFormat="false" ht="30" hidden="false" customHeight="false" outlineLevel="0" collapsed="false">
      <c r="A67" s="11"/>
      <c r="B67" s="29"/>
      <c r="C67" s="15" t="s">
        <v>1761</v>
      </c>
      <c r="D67" s="25" t="n">
        <v>1</v>
      </c>
      <c r="E67" s="17" t="s">
        <v>15</v>
      </c>
      <c r="G67" s="17"/>
      <c r="H67" s="6"/>
    </row>
    <row r="68" customFormat="false" ht="135" hidden="false" customHeight="false" outlineLevel="0" collapsed="false">
      <c r="A68" s="11"/>
      <c r="B68" s="29"/>
      <c r="C68" s="15" t="s">
        <v>1762</v>
      </c>
      <c r="D68" s="31" t="n">
        <v>1</v>
      </c>
      <c r="E68" s="17" t="s">
        <v>15</v>
      </c>
      <c r="F68" s="15" t="s">
        <v>1763</v>
      </c>
      <c r="G68" s="64"/>
      <c r="H68" s="178"/>
    </row>
    <row r="69" customFormat="false" ht="31.5" hidden="false" customHeight="false" outlineLevel="0" collapsed="false">
      <c r="A69" s="11" t="s">
        <v>122</v>
      </c>
      <c r="B69" s="29" t="s">
        <v>123</v>
      </c>
      <c r="C69" s="15" t="s">
        <v>1764</v>
      </c>
      <c r="D69" s="25" t="n">
        <v>1</v>
      </c>
      <c r="E69" s="17" t="s">
        <v>15</v>
      </c>
      <c r="F69" s="15" t="s">
        <v>1765</v>
      </c>
      <c r="G69" s="17"/>
      <c r="H69" s="6"/>
    </row>
    <row r="70" customFormat="false" ht="30" hidden="false" customHeight="false" outlineLevel="0" collapsed="false">
      <c r="A70" s="11"/>
      <c r="B70" s="29"/>
      <c r="C70" s="15" t="s">
        <v>1766</v>
      </c>
      <c r="D70" s="25" t="n">
        <v>1</v>
      </c>
      <c r="E70" s="17" t="s">
        <v>15</v>
      </c>
      <c r="F70" s="15" t="s">
        <v>1767</v>
      </c>
      <c r="G70" s="17"/>
      <c r="H70" s="6"/>
    </row>
    <row r="71" customFormat="false" ht="30" hidden="false" customHeight="false" outlineLevel="0" collapsed="false">
      <c r="A71" s="11"/>
      <c r="B71" s="29"/>
      <c r="C71" s="15" t="s">
        <v>1768</v>
      </c>
      <c r="D71" s="25" t="n">
        <v>1</v>
      </c>
      <c r="E71" s="17" t="s">
        <v>15</v>
      </c>
      <c r="F71" s="15" t="s">
        <v>1769</v>
      </c>
      <c r="G71" s="17"/>
      <c r="H71" s="6"/>
    </row>
    <row r="72" customFormat="false" ht="45" hidden="false" customHeight="false" outlineLevel="0" collapsed="false">
      <c r="A72" s="11"/>
      <c r="B72" s="29"/>
      <c r="C72" s="15" t="s">
        <v>1770</v>
      </c>
      <c r="D72" s="25" t="n">
        <v>1</v>
      </c>
      <c r="E72" s="17" t="s">
        <v>15</v>
      </c>
      <c r="F72" s="15" t="s">
        <v>1771</v>
      </c>
      <c r="G72" s="17"/>
      <c r="H72" s="6"/>
    </row>
    <row r="73" customFormat="false" ht="30" hidden="false" customHeight="false" outlineLevel="0" collapsed="false">
      <c r="A73" s="11"/>
      <c r="B73" s="29"/>
      <c r="C73" s="15" t="s">
        <v>1772</v>
      </c>
      <c r="D73" s="25" t="n">
        <v>1</v>
      </c>
      <c r="E73" s="17" t="s">
        <v>15</v>
      </c>
      <c r="F73" s="15" t="s">
        <v>1773</v>
      </c>
      <c r="G73" s="17"/>
      <c r="H73" s="6"/>
    </row>
    <row r="74" customFormat="false" ht="63.75" hidden="false" customHeight="true" outlineLevel="0" collapsed="false">
      <c r="A74" s="11"/>
      <c r="B74" s="29"/>
      <c r="C74" s="15" t="s">
        <v>1774</v>
      </c>
      <c r="D74" s="25" t="n">
        <v>1</v>
      </c>
      <c r="E74" s="17" t="s">
        <v>15</v>
      </c>
      <c r="F74" s="15" t="s">
        <v>1775</v>
      </c>
      <c r="G74" s="17"/>
      <c r="H74" s="6"/>
    </row>
    <row r="75" customFormat="false" ht="45" hidden="false" customHeight="false" outlineLevel="0" collapsed="false">
      <c r="A75" s="11"/>
      <c r="B75" s="29"/>
      <c r="C75" s="1" t="s">
        <v>1776</v>
      </c>
      <c r="D75" s="25" t="n">
        <v>1</v>
      </c>
      <c r="E75" s="17" t="s">
        <v>15</v>
      </c>
      <c r="F75" s="15" t="s">
        <v>1777</v>
      </c>
      <c r="G75" s="17"/>
      <c r="H75" s="6"/>
    </row>
    <row r="76" customFormat="false" ht="31.5" hidden="false" customHeight="false" outlineLevel="0" collapsed="false">
      <c r="A76" s="11" t="s">
        <v>124</v>
      </c>
      <c r="B76" s="29" t="s">
        <v>897</v>
      </c>
      <c r="C76" s="15" t="s">
        <v>1778</v>
      </c>
      <c r="D76" s="25" t="n">
        <v>1</v>
      </c>
      <c r="E76" s="17" t="s">
        <v>15</v>
      </c>
      <c r="F76" s="15"/>
      <c r="G76" s="17"/>
      <c r="H76" s="6"/>
    </row>
    <row r="77" customFormat="false" ht="60" hidden="false" customHeight="false" outlineLevel="0" collapsed="false">
      <c r="A77" s="11" t="s">
        <v>126</v>
      </c>
      <c r="B77" s="29" t="s">
        <v>127</v>
      </c>
      <c r="C77" s="15" t="s">
        <v>1779</v>
      </c>
      <c r="D77" s="25" t="n">
        <v>1</v>
      </c>
      <c r="E77" s="17" t="s">
        <v>15</v>
      </c>
      <c r="F77" s="15" t="s">
        <v>1780</v>
      </c>
      <c r="G77" s="17"/>
      <c r="H77" s="6"/>
    </row>
    <row r="78" customFormat="false" ht="45" hidden="false" customHeight="false" outlineLevel="0" collapsed="false">
      <c r="A78" s="11"/>
      <c r="B78" s="29"/>
      <c r="C78" s="15" t="s">
        <v>1781</v>
      </c>
      <c r="D78" s="25" t="n">
        <v>1</v>
      </c>
      <c r="E78" s="17" t="s">
        <v>15</v>
      </c>
      <c r="F78" s="15"/>
      <c r="G78" s="17"/>
      <c r="H78" s="6"/>
    </row>
    <row r="79" customFormat="false" ht="45" hidden="true" customHeight="true" outlineLevel="0" collapsed="false">
      <c r="A79" s="24" t="s">
        <v>128</v>
      </c>
      <c r="B79" s="21" t="s">
        <v>129</v>
      </c>
      <c r="C79" s="15"/>
      <c r="D79" s="25"/>
      <c r="E79" s="17"/>
      <c r="F79" s="15"/>
      <c r="G79" s="17"/>
      <c r="H79" s="7"/>
    </row>
    <row r="80" customFormat="false" ht="17.35" hidden="false" customHeight="false" outlineLevel="0" collapsed="false">
      <c r="A80" s="11"/>
      <c r="B80" s="170" t="s">
        <v>130</v>
      </c>
      <c r="C80" s="171"/>
      <c r="D80" s="171"/>
      <c r="E80" s="171"/>
      <c r="F80" s="171"/>
      <c r="G80" s="172"/>
      <c r="H80" s="6" t="n">
        <f aca="false">H81</f>
        <v>7</v>
      </c>
      <c r="I80" s="6" t="n">
        <f aca="false">I81</f>
        <v>14</v>
      </c>
    </row>
    <row r="81" customFormat="false" ht="15.75" hidden="false" customHeight="false" outlineLevel="0" collapsed="false">
      <c r="A81" s="11" t="s">
        <v>131</v>
      </c>
      <c r="B81" s="173" t="s">
        <v>132</v>
      </c>
      <c r="C81" s="174"/>
      <c r="D81" s="174"/>
      <c r="E81" s="174"/>
      <c r="F81" s="174"/>
      <c r="G81" s="175"/>
      <c r="H81" s="6" t="n">
        <f aca="false">SUM(D83:D90)</f>
        <v>7</v>
      </c>
      <c r="I81" s="3" t="n">
        <f aca="false">COUNT(D83:D90)*2</f>
        <v>14</v>
      </c>
    </row>
    <row r="82" customFormat="false" ht="31.5" hidden="true" customHeight="true" outlineLevel="0" collapsed="false">
      <c r="A82" s="24" t="s">
        <v>133</v>
      </c>
      <c r="B82" s="30" t="s">
        <v>134</v>
      </c>
      <c r="C82" s="15"/>
      <c r="D82" s="25"/>
      <c r="E82" s="17"/>
      <c r="F82" s="15"/>
      <c r="G82" s="17"/>
      <c r="H82" s="7"/>
    </row>
    <row r="83" customFormat="false" ht="47.25" hidden="false" customHeight="false" outlineLevel="0" collapsed="false">
      <c r="A83" s="11" t="s">
        <v>135</v>
      </c>
      <c r="B83" s="30" t="s">
        <v>136</v>
      </c>
      <c r="C83" s="15" t="s">
        <v>1782</v>
      </c>
      <c r="D83" s="25" t="n">
        <v>1</v>
      </c>
      <c r="E83" s="17" t="s">
        <v>138</v>
      </c>
      <c r="F83" s="15" t="s">
        <v>1783</v>
      </c>
      <c r="G83" s="17"/>
      <c r="H83" s="6"/>
    </row>
    <row r="84" customFormat="false" ht="31.5" hidden="true" customHeight="true" outlineLevel="0" collapsed="false">
      <c r="A84" s="24" t="s">
        <v>144</v>
      </c>
      <c r="B84" s="30" t="s">
        <v>145</v>
      </c>
      <c r="C84" s="179"/>
      <c r="D84" s="25"/>
      <c r="E84" s="17"/>
      <c r="F84" s="15"/>
      <c r="G84" s="17"/>
      <c r="H84" s="7"/>
    </row>
    <row r="85" customFormat="false" ht="75" hidden="false" customHeight="false" outlineLevel="0" collapsed="false">
      <c r="A85" s="11" t="s">
        <v>146</v>
      </c>
      <c r="B85" s="30" t="s">
        <v>1137</v>
      </c>
      <c r="C85" s="179" t="s">
        <v>1784</v>
      </c>
      <c r="D85" s="25" t="n">
        <v>1</v>
      </c>
      <c r="E85" s="17" t="s">
        <v>138</v>
      </c>
      <c r="F85" s="15" t="s">
        <v>1785</v>
      </c>
      <c r="G85" s="17"/>
      <c r="H85" s="6"/>
    </row>
    <row r="86" customFormat="false" ht="90" hidden="false" customHeight="false" outlineLevel="0" collapsed="false">
      <c r="A86" s="11"/>
      <c r="B86" s="30"/>
      <c r="C86" s="179" t="s">
        <v>1786</v>
      </c>
      <c r="D86" s="25" t="n">
        <v>1</v>
      </c>
      <c r="E86" s="17" t="s">
        <v>138</v>
      </c>
      <c r="F86" s="15" t="s">
        <v>1787</v>
      </c>
      <c r="G86" s="17"/>
      <c r="H86" s="6"/>
    </row>
    <row r="87" customFormat="false" ht="90" hidden="false" customHeight="false" outlineLevel="0" collapsed="false">
      <c r="A87" s="11"/>
      <c r="B87" s="30"/>
      <c r="C87" s="15" t="s">
        <v>1788</v>
      </c>
      <c r="D87" s="25" t="n">
        <v>1</v>
      </c>
      <c r="E87" s="17" t="s">
        <v>138</v>
      </c>
      <c r="F87" s="15" t="s">
        <v>1789</v>
      </c>
      <c r="G87" s="17"/>
      <c r="H87" s="6"/>
    </row>
    <row r="88" customFormat="false" ht="60" hidden="false" customHeight="false" outlineLevel="0" collapsed="false">
      <c r="A88" s="11"/>
      <c r="B88" s="30"/>
      <c r="C88" s="15" t="s">
        <v>1790</v>
      </c>
      <c r="D88" s="25" t="n">
        <v>1</v>
      </c>
      <c r="E88" s="17" t="s">
        <v>138</v>
      </c>
      <c r="F88" s="15" t="s">
        <v>1791</v>
      </c>
      <c r="G88" s="17"/>
      <c r="H88" s="6"/>
    </row>
    <row r="89" customFormat="false" ht="45" hidden="false" customHeight="false" outlineLevel="0" collapsed="false">
      <c r="A89" s="11"/>
      <c r="B89" s="30"/>
      <c r="C89" s="15" t="s">
        <v>1792</v>
      </c>
      <c r="D89" s="25" t="n">
        <v>1</v>
      </c>
      <c r="E89" s="17" t="s">
        <v>138</v>
      </c>
      <c r="F89" s="15" t="s">
        <v>1793</v>
      </c>
      <c r="G89" s="17"/>
      <c r="H89" s="6"/>
    </row>
    <row r="90" customFormat="false" ht="75" hidden="false" customHeight="false" outlineLevel="0" collapsed="false">
      <c r="A90" s="11"/>
      <c r="B90" s="30"/>
      <c r="C90" s="15" t="s">
        <v>1794</v>
      </c>
      <c r="D90" s="25" t="n">
        <v>1</v>
      </c>
      <c r="E90" s="17" t="s">
        <v>138</v>
      </c>
      <c r="F90" s="15" t="s">
        <v>1795</v>
      </c>
      <c r="G90" s="17"/>
      <c r="H90" s="6"/>
    </row>
    <row r="91" customFormat="false" ht="31.5" hidden="true" customHeight="true" outlineLevel="0" collapsed="false">
      <c r="A91" s="24" t="s">
        <v>151</v>
      </c>
      <c r="B91" s="30" t="s">
        <v>152</v>
      </c>
      <c r="C91" s="15"/>
      <c r="D91" s="25"/>
      <c r="E91" s="17"/>
      <c r="F91" s="15"/>
      <c r="G91" s="17"/>
      <c r="H91" s="7"/>
    </row>
    <row r="92" customFormat="false" ht="47.25" hidden="true" customHeight="true" outlineLevel="0" collapsed="false">
      <c r="A92" s="24" t="s">
        <v>153</v>
      </c>
      <c r="B92" s="14" t="s">
        <v>154</v>
      </c>
      <c r="C92" s="15"/>
      <c r="D92" s="25"/>
      <c r="E92" s="17"/>
      <c r="F92" s="15"/>
      <c r="G92" s="17"/>
      <c r="H92" s="7"/>
    </row>
    <row r="93" customFormat="false" ht="47.25" hidden="true" customHeight="true" outlineLevel="0" collapsed="false">
      <c r="A93" s="24" t="s">
        <v>155</v>
      </c>
      <c r="B93" s="14" t="s">
        <v>156</v>
      </c>
      <c r="C93" s="15"/>
      <c r="D93" s="25"/>
      <c r="E93" s="17"/>
      <c r="F93" s="15"/>
      <c r="G93" s="17"/>
      <c r="H93" s="7"/>
    </row>
    <row r="94" customFormat="false" ht="47.25" hidden="true" customHeight="true" outlineLevel="0" collapsed="false">
      <c r="A94" s="24" t="s">
        <v>164</v>
      </c>
      <c r="B94" s="14" t="s">
        <v>165</v>
      </c>
      <c r="C94" s="15"/>
      <c r="D94" s="25"/>
      <c r="E94" s="17"/>
      <c r="F94" s="15"/>
      <c r="G94" s="17"/>
      <c r="H94" s="7"/>
    </row>
    <row r="95" customFormat="false" ht="15.75" hidden="true" customHeight="true" outlineLevel="0" collapsed="false">
      <c r="A95" s="24" t="s">
        <v>166</v>
      </c>
      <c r="B95" s="173" t="s">
        <v>167</v>
      </c>
      <c r="C95" s="174"/>
      <c r="D95" s="174"/>
      <c r="E95" s="174"/>
      <c r="F95" s="174"/>
      <c r="G95" s="175"/>
      <c r="H95" s="7"/>
    </row>
    <row r="96" customFormat="false" ht="31.5" hidden="true" customHeight="true" outlineLevel="0" collapsed="false">
      <c r="A96" s="24" t="s">
        <v>168</v>
      </c>
      <c r="B96" s="14" t="s">
        <v>169</v>
      </c>
      <c r="C96" s="15"/>
      <c r="D96" s="25"/>
      <c r="E96" s="17"/>
      <c r="F96" s="15"/>
      <c r="G96" s="17"/>
      <c r="H96" s="7"/>
    </row>
    <row r="97" customFormat="false" ht="63" hidden="true" customHeight="true" outlineLevel="0" collapsed="false">
      <c r="A97" s="24" t="s">
        <v>175</v>
      </c>
      <c r="B97" s="14" t="s">
        <v>176</v>
      </c>
      <c r="C97" s="15"/>
      <c r="D97" s="25"/>
      <c r="E97" s="17"/>
      <c r="F97" s="15"/>
      <c r="G97" s="17"/>
      <c r="H97" s="7"/>
    </row>
    <row r="98" customFormat="false" ht="31.5" hidden="true" customHeight="true" outlineLevel="0" collapsed="false">
      <c r="A98" s="24" t="s">
        <v>177</v>
      </c>
      <c r="B98" s="14" t="s">
        <v>178</v>
      </c>
      <c r="C98" s="15"/>
      <c r="D98" s="25"/>
      <c r="E98" s="17"/>
      <c r="F98" s="15"/>
      <c r="G98" s="17"/>
      <c r="H98" s="7"/>
    </row>
    <row r="99" customFormat="false" ht="47.25" hidden="true" customHeight="true" outlineLevel="0" collapsed="false">
      <c r="A99" s="24" t="s">
        <v>180</v>
      </c>
      <c r="B99" s="14" t="s">
        <v>181</v>
      </c>
      <c r="C99" s="15"/>
      <c r="D99" s="25"/>
      <c r="E99" s="17"/>
      <c r="F99" s="15"/>
      <c r="G99" s="17"/>
      <c r="H99" s="7"/>
    </row>
    <row r="100" customFormat="false" ht="15.75" hidden="true" customHeight="true" outlineLevel="0" collapsed="false">
      <c r="A100" s="24" t="s">
        <v>182</v>
      </c>
      <c r="B100" s="173" t="s">
        <v>183</v>
      </c>
      <c r="C100" s="174"/>
      <c r="D100" s="174"/>
      <c r="E100" s="174"/>
      <c r="F100" s="174"/>
      <c r="G100" s="175"/>
      <c r="H100" s="7"/>
    </row>
    <row r="101" customFormat="false" ht="31.5" hidden="true" customHeight="true" outlineLevel="0" collapsed="false">
      <c r="A101" s="24" t="s">
        <v>184</v>
      </c>
      <c r="B101" s="14" t="s">
        <v>185</v>
      </c>
      <c r="C101" s="15"/>
      <c r="D101" s="25"/>
      <c r="E101" s="17"/>
      <c r="F101" s="15"/>
      <c r="G101" s="17"/>
      <c r="H101" s="7"/>
    </row>
    <row r="102" customFormat="false" ht="31.5" hidden="true" customHeight="true" outlineLevel="0" collapsed="false">
      <c r="A102" s="24" t="s">
        <v>189</v>
      </c>
      <c r="B102" s="14" t="s">
        <v>190</v>
      </c>
      <c r="C102" s="15"/>
      <c r="D102" s="25"/>
      <c r="E102" s="17"/>
      <c r="F102" s="15"/>
      <c r="G102" s="17"/>
      <c r="H102" s="7"/>
    </row>
    <row r="103" customFormat="false" ht="47.25" hidden="true" customHeight="true" outlineLevel="0" collapsed="false">
      <c r="A103" s="24" t="s">
        <v>193</v>
      </c>
      <c r="B103" s="14" t="s">
        <v>194</v>
      </c>
      <c r="C103" s="15"/>
      <c r="D103" s="25"/>
      <c r="E103" s="17"/>
      <c r="F103" s="15"/>
      <c r="G103" s="17"/>
      <c r="H103" s="7"/>
    </row>
    <row r="104" customFormat="false" ht="78.75" hidden="true" customHeight="true" outlineLevel="0" collapsed="false">
      <c r="A104" s="24" t="s">
        <v>197</v>
      </c>
      <c r="B104" s="14" t="s">
        <v>198</v>
      </c>
      <c r="C104" s="15"/>
      <c r="D104" s="25"/>
      <c r="E104" s="17"/>
      <c r="F104" s="15"/>
      <c r="G104" s="17"/>
      <c r="H104" s="7"/>
    </row>
    <row r="105" customFormat="false" ht="15.75" hidden="true" customHeight="true" outlineLevel="0" collapsed="false">
      <c r="A105" s="24" t="s">
        <v>199</v>
      </c>
      <c r="B105" s="173" t="s">
        <v>200</v>
      </c>
      <c r="C105" s="174"/>
      <c r="D105" s="174"/>
      <c r="E105" s="174"/>
      <c r="F105" s="174"/>
      <c r="G105" s="175"/>
      <c r="H105" s="7"/>
    </row>
    <row r="106" customFormat="false" ht="63" hidden="true" customHeight="true" outlineLevel="0" collapsed="false">
      <c r="A106" s="24" t="s">
        <v>201</v>
      </c>
      <c r="B106" s="14" t="s">
        <v>202</v>
      </c>
      <c r="C106" s="15"/>
      <c r="D106" s="25"/>
      <c r="E106" s="17"/>
      <c r="F106" s="15"/>
      <c r="G106" s="17"/>
      <c r="H106" s="7"/>
    </row>
    <row r="107" customFormat="false" ht="47.25" hidden="true" customHeight="true" outlineLevel="0" collapsed="false">
      <c r="A107" s="24" t="s">
        <v>206</v>
      </c>
      <c r="B107" s="14" t="s">
        <v>207</v>
      </c>
      <c r="C107" s="15"/>
      <c r="D107" s="25"/>
      <c r="E107" s="17"/>
      <c r="F107" s="15"/>
      <c r="G107" s="17"/>
      <c r="H107" s="7"/>
    </row>
    <row r="108" customFormat="false" ht="47.25" hidden="true" customHeight="true" outlineLevel="0" collapsed="false">
      <c r="A108" s="24" t="s">
        <v>208</v>
      </c>
      <c r="B108" s="14" t="s">
        <v>209</v>
      </c>
      <c r="C108" s="15"/>
      <c r="D108" s="25"/>
      <c r="E108" s="17"/>
      <c r="F108" s="15"/>
      <c r="G108" s="17"/>
      <c r="H108" s="7"/>
    </row>
    <row r="109" customFormat="false" ht="63" hidden="true" customHeight="true" outlineLevel="0" collapsed="false">
      <c r="A109" s="24" t="s">
        <v>210</v>
      </c>
      <c r="B109" s="14" t="s">
        <v>211</v>
      </c>
      <c r="C109" s="15"/>
      <c r="D109" s="25"/>
      <c r="E109" s="17"/>
      <c r="F109" s="15"/>
      <c r="G109" s="17"/>
      <c r="H109" s="7"/>
    </row>
    <row r="110" customFormat="false" ht="63" hidden="true" customHeight="true" outlineLevel="0" collapsed="false">
      <c r="A110" s="24" t="s">
        <v>213</v>
      </c>
      <c r="B110" s="14" t="s">
        <v>214</v>
      </c>
      <c r="C110" s="15"/>
      <c r="D110" s="25"/>
      <c r="E110" s="17"/>
      <c r="F110" s="15"/>
      <c r="G110" s="17"/>
      <c r="H110" s="7"/>
    </row>
    <row r="111" customFormat="false" ht="18.75" hidden="false" customHeight="false" outlineLevel="0" collapsed="false">
      <c r="A111" s="11"/>
      <c r="B111" s="170" t="s">
        <v>215</v>
      </c>
      <c r="C111" s="171"/>
      <c r="D111" s="171"/>
      <c r="E111" s="171"/>
      <c r="F111" s="171"/>
      <c r="G111" s="172"/>
      <c r="H111" s="6" t="n">
        <f aca="false">H123+H153</f>
        <v>29</v>
      </c>
      <c r="I111" s="6" t="n">
        <f aca="false">I123+I153</f>
        <v>58</v>
      </c>
    </row>
    <row r="112" customFormat="false" ht="15.75" hidden="true" customHeight="true" outlineLevel="0" collapsed="false">
      <c r="A112" s="24" t="s">
        <v>216</v>
      </c>
      <c r="B112" s="173" t="s">
        <v>217</v>
      </c>
      <c r="C112" s="174"/>
      <c r="D112" s="174"/>
      <c r="E112" s="174"/>
      <c r="F112" s="174"/>
      <c r="G112" s="175"/>
      <c r="H112" s="7"/>
    </row>
    <row r="113" customFormat="false" ht="31.5" hidden="true" customHeight="true" outlineLevel="0" collapsed="false">
      <c r="A113" s="24" t="s">
        <v>218</v>
      </c>
      <c r="B113" s="14" t="s">
        <v>219</v>
      </c>
      <c r="C113" s="15"/>
      <c r="D113" s="25"/>
      <c r="E113" s="17"/>
      <c r="F113" s="15"/>
      <c r="G113" s="17"/>
      <c r="H113" s="7"/>
    </row>
    <row r="114" customFormat="false" ht="31.5" hidden="true" customHeight="true" outlineLevel="0" collapsed="false">
      <c r="A114" s="24" t="s">
        <v>222</v>
      </c>
      <c r="B114" s="30" t="s">
        <v>223</v>
      </c>
      <c r="C114" s="15"/>
      <c r="D114" s="25"/>
      <c r="E114" s="17"/>
      <c r="F114" s="15"/>
      <c r="G114" s="17"/>
      <c r="H114" s="7"/>
    </row>
    <row r="115" customFormat="false" ht="31.5" hidden="true" customHeight="true" outlineLevel="0" collapsed="false">
      <c r="A115" s="24" t="s">
        <v>230</v>
      </c>
      <c r="B115" s="14" t="s">
        <v>231</v>
      </c>
      <c r="C115" s="177"/>
      <c r="D115" s="25"/>
      <c r="E115" s="17"/>
      <c r="F115" s="15"/>
      <c r="G115" s="17"/>
      <c r="H115" s="7"/>
    </row>
    <row r="116" customFormat="false" ht="47.25" hidden="true" customHeight="true" outlineLevel="0" collapsed="false">
      <c r="A116" s="24" t="s">
        <v>239</v>
      </c>
      <c r="B116" s="14" t="s">
        <v>240</v>
      </c>
      <c r="C116" s="15"/>
      <c r="D116" s="25"/>
      <c r="E116" s="17"/>
      <c r="F116" s="15"/>
      <c r="G116" s="17"/>
      <c r="H116" s="7"/>
    </row>
    <row r="117" customFormat="false" ht="47.25" hidden="true" customHeight="true" outlineLevel="0" collapsed="false">
      <c r="A117" s="24" t="s">
        <v>241</v>
      </c>
      <c r="B117" s="14" t="s">
        <v>242</v>
      </c>
      <c r="C117" s="15"/>
      <c r="D117" s="25"/>
      <c r="E117" s="17"/>
      <c r="F117" s="15"/>
      <c r="G117" s="17"/>
      <c r="H117" s="7"/>
    </row>
    <row r="118" customFormat="false" ht="15.75" hidden="true" customHeight="true" outlineLevel="0" collapsed="false">
      <c r="A118" s="24" t="s">
        <v>243</v>
      </c>
      <c r="B118" s="173" t="s">
        <v>244</v>
      </c>
      <c r="C118" s="174"/>
      <c r="D118" s="174"/>
      <c r="E118" s="174"/>
      <c r="F118" s="174"/>
      <c r="G118" s="175"/>
      <c r="H118" s="7"/>
    </row>
    <row r="119" customFormat="false" ht="31.5" hidden="true" customHeight="true" outlineLevel="0" collapsed="false">
      <c r="A119" s="24" t="s">
        <v>245</v>
      </c>
      <c r="B119" s="30" t="s">
        <v>246</v>
      </c>
      <c r="C119" s="15"/>
      <c r="D119" s="25"/>
      <c r="E119" s="17"/>
      <c r="F119" s="15"/>
      <c r="G119" s="17"/>
      <c r="H119" s="7"/>
    </row>
    <row r="120" customFormat="false" ht="31.5" hidden="true" customHeight="true" outlineLevel="0" collapsed="false">
      <c r="A120" s="24" t="s">
        <v>247</v>
      </c>
      <c r="B120" s="30" t="s">
        <v>248</v>
      </c>
      <c r="C120" s="15"/>
      <c r="D120" s="25"/>
      <c r="E120" s="17"/>
      <c r="F120" s="15"/>
      <c r="G120" s="17"/>
      <c r="H120" s="7"/>
    </row>
    <row r="121" customFormat="false" ht="31.5" hidden="true" customHeight="true" outlineLevel="0" collapsed="false">
      <c r="A121" s="24" t="s">
        <v>251</v>
      </c>
      <c r="B121" s="30" t="s">
        <v>252</v>
      </c>
      <c r="C121" s="15"/>
      <c r="D121" s="25"/>
      <c r="E121" s="17"/>
      <c r="F121" s="15"/>
      <c r="G121" s="17"/>
      <c r="H121" s="7"/>
    </row>
    <row r="122" customFormat="false" ht="47.25" hidden="true" customHeight="true" outlineLevel="0" collapsed="false">
      <c r="A122" s="24" t="s">
        <v>254</v>
      </c>
      <c r="B122" s="30" t="s">
        <v>255</v>
      </c>
      <c r="C122" s="15"/>
      <c r="D122" s="25"/>
      <c r="E122" s="17"/>
      <c r="F122" s="15"/>
      <c r="G122" s="17"/>
      <c r="H122" s="7"/>
    </row>
    <row r="123" customFormat="false" ht="15.75" hidden="false" customHeight="false" outlineLevel="0" collapsed="false">
      <c r="A123" s="11" t="s">
        <v>257</v>
      </c>
      <c r="B123" s="173" t="s">
        <v>258</v>
      </c>
      <c r="C123" s="174"/>
      <c r="D123" s="174"/>
      <c r="E123" s="174"/>
      <c r="F123" s="174"/>
      <c r="G123" s="175"/>
      <c r="H123" s="6" t="n">
        <f aca="false">SUM(D126:D151)</f>
        <v>25</v>
      </c>
      <c r="I123" s="3" t="n">
        <f aca="false">COUNT(D126:D151)*2</f>
        <v>50</v>
      </c>
    </row>
    <row r="124" customFormat="false" ht="47.25" hidden="true" customHeight="true" outlineLevel="0" collapsed="false">
      <c r="A124" s="24" t="s">
        <v>259</v>
      </c>
      <c r="B124" s="14" t="s">
        <v>260</v>
      </c>
      <c r="C124" s="15"/>
      <c r="D124" s="25"/>
      <c r="E124" s="17"/>
      <c r="F124" s="15"/>
      <c r="G124" s="17"/>
      <c r="H124" s="7"/>
    </row>
    <row r="125" customFormat="false" ht="47.25" hidden="true" customHeight="true" outlineLevel="0" collapsed="false">
      <c r="A125" s="24" t="s">
        <v>263</v>
      </c>
      <c r="B125" s="14" t="s">
        <v>264</v>
      </c>
      <c r="C125" s="177"/>
      <c r="D125" s="25"/>
      <c r="E125" s="17"/>
      <c r="F125" s="15"/>
      <c r="G125" s="17"/>
      <c r="H125" s="7"/>
    </row>
    <row r="126" customFormat="false" ht="31.5" hidden="false" customHeight="false" outlineLevel="0" collapsed="false">
      <c r="A126" s="11" t="s">
        <v>269</v>
      </c>
      <c r="B126" s="14" t="s">
        <v>270</v>
      </c>
      <c r="C126" s="177" t="s">
        <v>1796</v>
      </c>
      <c r="D126" s="25" t="n">
        <v>1</v>
      </c>
      <c r="E126" s="17" t="s">
        <v>595</v>
      </c>
      <c r="F126" s="15"/>
      <c r="G126" s="17"/>
      <c r="H126" s="6"/>
    </row>
    <row r="127" customFormat="false" ht="15.75" hidden="true" customHeight="true" outlineLevel="0" collapsed="false">
      <c r="A127" s="24" t="s">
        <v>271</v>
      </c>
      <c r="B127" s="14" t="s">
        <v>272</v>
      </c>
      <c r="C127" s="15"/>
      <c r="D127" s="25"/>
      <c r="E127" s="17"/>
      <c r="F127" s="15"/>
      <c r="G127" s="17"/>
      <c r="H127" s="7"/>
    </row>
    <row r="128" customFormat="false" ht="63" hidden="false" customHeight="false" outlineLevel="0" collapsed="false">
      <c r="A128" s="11" t="s">
        <v>273</v>
      </c>
      <c r="B128" s="29" t="s">
        <v>274</v>
      </c>
      <c r="C128" s="177" t="s">
        <v>1797</v>
      </c>
      <c r="D128" s="25" t="n">
        <v>1</v>
      </c>
      <c r="E128" s="17" t="s">
        <v>15</v>
      </c>
      <c r="F128" s="15" t="s">
        <v>1798</v>
      </c>
      <c r="G128" s="17"/>
      <c r="H128" s="6"/>
    </row>
    <row r="129" customFormat="false" ht="31.5" hidden="false" customHeight="false" outlineLevel="0" collapsed="false">
      <c r="A129" s="11"/>
      <c r="B129" s="14"/>
      <c r="C129" s="177" t="s">
        <v>1799</v>
      </c>
      <c r="D129" s="25" t="n">
        <v>1</v>
      </c>
      <c r="E129" s="17" t="s">
        <v>15</v>
      </c>
      <c r="F129" s="15" t="s">
        <v>1800</v>
      </c>
      <c r="G129" s="17"/>
      <c r="H129" s="6"/>
    </row>
    <row r="130" customFormat="false" ht="15.75" hidden="false" customHeight="false" outlineLevel="0" collapsed="false">
      <c r="A130" s="11"/>
      <c r="B130" s="14"/>
      <c r="C130" s="177" t="s">
        <v>1801</v>
      </c>
      <c r="D130" s="25" t="n">
        <v>1</v>
      </c>
      <c r="E130" s="17" t="s">
        <v>15</v>
      </c>
      <c r="F130" s="15" t="s">
        <v>1802</v>
      </c>
      <c r="G130" s="17"/>
      <c r="H130" s="6"/>
    </row>
    <row r="131" customFormat="false" ht="90" hidden="false" customHeight="false" outlineLevel="0" collapsed="false">
      <c r="A131" s="11"/>
      <c r="B131" s="14"/>
      <c r="C131" s="177" t="s">
        <v>1803</v>
      </c>
      <c r="D131" s="25" t="n">
        <v>1</v>
      </c>
      <c r="E131" s="17" t="s">
        <v>15</v>
      </c>
      <c r="F131" s="15" t="s">
        <v>1804</v>
      </c>
      <c r="G131" s="17"/>
      <c r="H131" s="6"/>
    </row>
    <row r="132" customFormat="false" ht="47.25" hidden="false" customHeight="false" outlineLevel="0" collapsed="false">
      <c r="A132" s="11"/>
      <c r="B132" s="14"/>
      <c r="C132" s="177" t="s">
        <v>1805</v>
      </c>
      <c r="D132" s="25" t="n">
        <v>1</v>
      </c>
      <c r="E132" s="17" t="s">
        <v>15</v>
      </c>
      <c r="F132" s="15" t="s">
        <v>1806</v>
      </c>
      <c r="G132" s="17"/>
      <c r="H132" s="6"/>
    </row>
    <row r="133" customFormat="false" ht="31.5" hidden="false" customHeight="false" outlineLevel="0" collapsed="false">
      <c r="A133" s="11"/>
      <c r="B133" s="14"/>
      <c r="C133" s="30" t="s">
        <v>1807</v>
      </c>
      <c r="D133" s="25" t="n">
        <v>1</v>
      </c>
      <c r="E133" s="17" t="s">
        <v>15</v>
      </c>
      <c r="F133" s="15"/>
      <c r="G133" s="17"/>
      <c r="H133" s="6"/>
    </row>
    <row r="134" customFormat="false" ht="30" hidden="false" customHeight="false" outlineLevel="0" collapsed="false">
      <c r="A134" s="11"/>
      <c r="B134" s="14"/>
      <c r="C134" s="15" t="s">
        <v>1808</v>
      </c>
      <c r="D134" s="25" t="n">
        <v>1</v>
      </c>
      <c r="E134" s="17" t="s">
        <v>15</v>
      </c>
      <c r="F134" s="15"/>
      <c r="G134" s="17"/>
      <c r="H134" s="6"/>
    </row>
    <row r="135" customFormat="false" ht="30" hidden="false" customHeight="false" outlineLevel="0" collapsed="false">
      <c r="A135" s="11"/>
      <c r="B135" s="14"/>
      <c r="C135" s="15" t="s">
        <v>1809</v>
      </c>
      <c r="D135" s="25" t="n">
        <v>1</v>
      </c>
      <c r="E135" s="17" t="s">
        <v>15</v>
      </c>
      <c r="F135" s="15"/>
      <c r="G135" s="17"/>
      <c r="H135" s="6"/>
    </row>
    <row r="136" customFormat="false" ht="60" hidden="false" customHeight="false" outlineLevel="0" collapsed="false">
      <c r="A136" s="11"/>
      <c r="B136" s="14"/>
      <c r="C136" s="15" t="s">
        <v>1810</v>
      </c>
      <c r="D136" s="25" t="n">
        <v>1</v>
      </c>
      <c r="E136" s="17" t="s">
        <v>15</v>
      </c>
      <c r="F136" s="15"/>
      <c r="G136" s="17"/>
      <c r="H136" s="6"/>
    </row>
    <row r="137" customFormat="false" ht="75" hidden="false" customHeight="false" outlineLevel="0" collapsed="false">
      <c r="A137" s="11"/>
      <c r="B137" s="14"/>
      <c r="C137" s="1" t="s">
        <v>1811</v>
      </c>
      <c r="D137" s="25" t="n">
        <v>1</v>
      </c>
      <c r="E137" s="17" t="s">
        <v>15</v>
      </c>
      <c r="F137" s="15" t="s">
        <v>1812</v>
      </c>
      <c r="G137" s="17"/>
      <c r="H137" s="6"/>
    </row>
    <row r="138" customFormat="false" ht="90" hidden="false" customHeight="false" outlineLevel="0" collapsed="false">
      <c r="A138" s="11"/>
      <c r="B138" s="14"/>
      <c r="C138" s="15" t="s">
        <v>1813</v>
      </c>
      <c r="D138" s="25" t="n">
        <v>1</v>
      </c>
      <c r="E138" s="17" t="s">
        <v>15</v>
      </c>
      <c r="F138" s="15" t="s">
        <v>1814</v>
      </c>
      <c r="G138" s="17"/>
      <c r="H138" s="6"/>
    </row>
    <row r="139" customFormat="false" ht="75" hidden="false" customHeight="false" outlineLevel="0" collapsed="false">
      <c r="A139" s="11"/>
      <c r="B139" s="14"/>
      <c r="C139" s="15" t="s">
        <v>1815</v>
      </c>
      <c r="D139" s="25" t="n">
        <v>1</v>
      </c>
      <c r="E139" s="17" t="s">
        <v>15</v>
      </c>
      <c r="F139" s="15" t="s">
        <v>1816</v>
      </c>
      <c r="G139" s="17"/>
      <c r="H139" s="6"/>
    </row>
    <row r="140" customFormat="false" ht="105" hidden="false" customHeight="false" outlineLevel="0" collapsed="false">
      <c r="A140" s="11"/>
      <c r="B140" s="14"/>
      <c r="C140" s="15" t="s">
        <v>1817</v>
      </c>
      <c r="D140" s="25" t="n">
        <v>1</v>
      </c>
      <c r="E140" s="17" t="s">
        <v>15</v>
      </c>
      <c r="F140" s="15" t="s">
        <v>1818</v>
      </c>
      <c r="G140" s="17"/>
      <c r="H140" s="6"/>
    </row>
    <row r="141" customFormat="false" ht="120" hidden="false" customHeight="false" outlineLevel="0" collapsed="false">
      <c r="A141" s="11"/>
      <c r="B141" s="14"/>
      <c r="C141" s="15" t="s">
        <v>1819</v>
      </c>
      <c r="D141" s="25" t="n">
        <v>1</v>
      </c>
      <c r="E141" s="17" t="s">
        <v>15</v>
      </c>
      <c r="F141" s="15" t="s">
        <v>1820</v>
      </c>
      <c r="G141" s="17"/>
      <c r="H141" s="141"/>
    </row>
    <row r="142" customFormat="false" ht="30" hidden="false" customHeight="false" outlineLevel="0" collapsed="false">
      <c r="A142" s="11"/>
      <c r="B142" s="14"/>
      <c r="C142" s="15" t="s">
        <v>1821</v>
      </c>
      <c r="D142" s="25" t="n">
        <v>1</v>
      </c>
      <c r="E142" s="17" t="s">
        <v>15</v>
      </c>
      <c r="F142" s="15" t="s">
        <v>1822</v>
      </c>
      <c r="G142" s="17"/>
      <c r="H142" s="6"/>
    </row>
    <row r="143" customFormat="false" ht="45" hidden="false" customHeight="false" outlineLevel="0" collapsed="false">
      <c r="A143" s="11"/>
      <c r="B143" s="14"/>
      <c r="C143" s="15" t="s">
        <v>1823</v>
      </c>
      <c r="D143" s="25" t="n">
        <v>1</v>
      </c>
      <c r="E143" s="17" t="s">
        <v>15</v>
      </c>
      <c r="F143" s="15" t="s">
        <v>1824</v>
      </c>
      <c r="G143" s="17"/>
      <c r="H143" s="6"/>
    </row>
    <row r="144" customFormat="false" ht="30" hidden="false" customHeight="false" outlineLevel="0" collapsed="false">
      <c r="A144" s="11"/>
      <c r="B144" s="14"/>
      <c r="C144" s="41" t="s">
        <v>1825</v>
      </c>
      <c r="D144" s="25" t="n">
        <v>1</v>
      </c>
      <c r="E144" s="17" t="s">
        <v>15</v>
      </c>
      <c r="F144" s="15" t="s">
        <v>1826</v>
      </c>
      <c r="G144" s="17"/>
      <c r="H144" s="6"/>
    </row>
    <row r="145" customFormat="false" ht="30" hidden="false" customHeight="false" outlineLevel="0" collapsed="false">
      <c r="A145" s="11"/>
      <c r="B145" s="14"/>
      <c r="C145" s="41" t="s">
        <v>1827</v>
      </c>
      <c r="D145" s="25" t="n">
        <v>1</v>
      </c>
      <c r="E145" s="17" t="s">
        <v>15</v>
      </c>
      <c r="F145" s="15" t="s">
        <v>1828</v>
      </c>
      <c r="G145" s="17"/>
      <c r="H145" s="6"/>
    </row>
    <row r="146" customFormat="false" ht="60" hidden="false" customHeight="false" outlineLevel="0" collapsed="false">
      <c r="A146" s="11"/>
      <c r="B146" s="14"/>
      <c r="C146" s="15" t="s">
        <v>1829</v>
      </c>
      <c r="D146" s="25" t="n">
        <v>1</v>
      </c>
      <c r="E146" s="17" t="s">
        <v>15</v>
      </c>
      <c r="F146" s="15" t="s">
        <v>1830</v>
      </c>
      <c r="G146" s="17"/>
      <c r="H146" s="6"/>
    </row>
    <row r="147" customFormat="false" ht="15.75" hidden="false" customHeight="false" outlineLevel="0" collapsed="false">
      <c r="A147" s="11"/>
      <c r="B147" s="14"/>
      <c r="C147" s="41" t="s">
        <v>1831</v>
      </c>
      <c r="D147" s="25" t="n">
        <v>1</v>
      </c>
      <c r="E147" s="17" t="s">
        <v>15</v>
      </c>
      <c r="F147" s="15"/>
      <c r="G147" s="17"/>
      <c r="H147" s="6"/>
    </row>
    <row r="148" customFormat="false" ht="15.75" hidden="false" customHeight="false" outlineLevel="0" collapsed="false">
      <c r="A148" s="11"/>
      <c r="B148" s="14"/>
      <c r="C148" s="41" t="s">
        <v>1832</v>
      </c>
      <c r="D148" s="25" t="n">
        <v>1</v>
      </c>
      <c r="E148" s="17" t="s">
        <v>15</v>
      </c>
      <c r="F148" s="15"/>
      <c r="G148" s="17"/>
      <c r="H148" s="6"/>
    </row>
    <row r="149" customFormat="false" ht="15.75" hidden="false" customHeight="false" outlineLevel="0" collapsed="false">
      <c r="A149" s="11"/>
      <c r="B149" s="14"/>
      <c r="C149" s="41" t="s">
        <v>1833</v>
      </c>
      <c r="D149" s="25" t="n">
        <v>1</v>
      </c>
      <c r="E149" s="17" t="s">
        <v>15</v>
      </c>
      <c r="F149" s="15"/>
      <c r="G149" s="17"/>
      <c r="H149" s="6"/>
    </row>
    <row r="150" customFormat="false" ht="15.75" hidden="false" customHeight="false" outlineLevel="0" collapsed="false">
      <c r="A150" s="11"/>
      <c r="B150" s="14"/>
      <c r="C150" s="41" t="s">
        <v>1834</v>
      </c>
      <c r="D150" s="25" t="n">
        <v>1</v>
      </c>
      <c r="E150" s="17" t="s">
        <v>15</v>
      </c>
      <c r="F150" s="15"/>
      <c r="G150" s="17"/>
      <c r="H150" s="6"/>
    </row>
    <row r="151" customFormat="false" ht="15.75" hidden="false" customHeight="false" outlineLevel="0" collapsed="false">
      <c r="A151" s="11"/>
      <c r="B151" s="14"/>
      <c r="C151" s="41" t="s">
        <v>1835</v>
      </c>
      <c r="D151" s="25" t="n">
        <v>1</v>
      </c>
      <c r="E151" s="17" t="s">
        <v>15</v>
      </c>
      <c r="F151" s="15"/>
      <c r="G151" s="17"/>
      <c r="H151" s="6"/>
    </row>
    <row r="152" customFormat="false" ht="31.5" hidden="true" customHeight="true" outlineLevel="0" collapsed="false">
      <c r="A152" s="24" t="s">
        <v>277</v>
      </c>
      <c r="B152" s="29" t="s">
        <v>1172</v>
      </c>
      <c r="C152" s="15"/>
      <c r="D152" s="25"/>
      <c r="E152" s="17"/>
      <c r="F152" s="15"/>
      <c r="G152" s="17"/>
      <c r="H152" s="7"/>
    </row>
    <row r="153" customFormat="false" ht="15.75" hidden="false" customHeight="false" outlineLevel="0" collapsed="false">
      <c r="A153" s="11" t="s">
        <v>283</v>
      </c>
      <c r="B153" s="173" t="s">
        <v>284</v>
      </c>
      <c r="C153" s="174"/>
      <c r="D153" s="174"/>
      <c r="E153" s="174"/>
      <c r="F153" s="174"/>
      <c r="G153" s="175"/>
      <c r="H153" s="6" t="n">
        <f aca="false">SUM(D154:D157)</f>
        <v>4</v>
      </c>
      <c r="I153" s="3" t="n">
        <f aca="false">COUNT(D154:D157)*2</f>
        <v>8</v>
      </c>
    </row>
    <row r="154" customFormat="false" ht="60" hidden="false" customHeight="false" outlineLevel="0" collapsed="false">
      <c r="A154" s="11" t="s">
        <v>285</v>
      </c>
      <c r="B154" s="14" t="s">
        <v>286</v>
      </c>
      <c r="C154" s="18" t="s">
        <v>1836</v>
      </c>
      <c r="D154" s="20" t="n">
        <v>1</v>
      </c>
      <c r="E154" s="20" t="s">
        <v>302</v>
      </c>
      <c r="F154" s="77" t="s">
        <v>1837</v>
      </c>
      <c r="G154" s="17"/>
      <c r="H154" s="6"/>
    </row>
    <row r="155" customFormat="false" ht="75" hidden="false" customHeight="false" outlineLevel="0" collapsed="false">
      <c r="A155" s="11"/>
      <c r="B155" s="14"/>
      <c r="C155" s="18" t="s">
        <v>1838</v>
      </c>
      <c r="D155" s="20" t="n">
        <v>1</v>
      </c>
      <c r="E155" s="20" t="s">
        <v>302</v>
      </c>
      <c r="F155" s="15" t="s">
        <v>1839</v>
      </c>
      <c r="G155" s="17"/>
      <c r="H155" s="6"/>
    </row>
    <row r="156" customFormat="false" ht="45" hidden="false" customHeight="false" outlineLevel="0" collapsed="false">
      <c r="A156" s="11"/>
      <c r="B156" s="14"/>
      <c r="C156" s="15" t="s">
        <v>1840</v>
      </c>
      <c r="D156" s="25" t="n">
        <v>1</v>
      </c>
      <c r="E156" s="20" t="s">
        <v>302</v>
      </c>
      <c r="F156" s="15" t="s">
        <v>1841</v>
      </c>
      <c r="G156" s="17"/>
      <c r="H156" s="6"/>
    </row>
    <row r="157" customFormat="false" ht="150" hidden="false" customHeight="false" outlineLevel="0" collapsed="false">
      <c r="A157" s="11"/>
      <c r="B157" s="14"/>
      <c r="C157" s="15" t="s">
        <v>1842</v>
      </c>
      <c r="D157" s="25" t="n">
        <v>1</v>
      </c>
      <c r="E157" s="20" t="s">
        <v>302</v>
      </c>
      <c r="F157" s="15" t="s">
        <v>1843</v>
      </c>
      <c r="G157" s="17"/>
      <c r="H157" s="6"/>
    </row>
    <row r="158" customFormat="false" ht="31.5" hidden="true" customHeight="true" outlineLevel="0" collapsed="false">
      <c r="A158" s="40" t="s">
        <v>293</v>
      </c>
      <c r="B158" s="14" t="s">
        <v>294</v>
      </c>
      <c r="C158" s="18"/>
      <c r="D158" s="20"/>
      <c r="E158" s="20"/>
      <c r="G158" s="17"/>
      <c r="H158" s="7"/>
    </row>
    <row r="159" customFormat="false" ht="47.25" hidden="true" customHeight="true" outlineLevel="0" collapsed="false">
      <c r="A159" s="40" t="s">
        <v>299</v>
      </c>
      <c r="B159" s="30" t="s">
        <v>300</v>
      </c>
      <c r="C159" s="15"/>
      <c r="D159" s="25"/>
      <c r="E159" s="17"/>
      <c r="F159" s="15"/>
      <c r="G159" s="17"/>
      <c r="H159" s="7"/>
    </row>
    <row r="160" customFormat="false" ht="15.75" hidden="true" customHeight="true" outlineLevel="0" collapsed="false">
      <c r="A160" s="40" t="s">
        <v>304</v>
      </c>
      <c r="B160" s="173" t="s">
        <v>305</v>
      </c>
      <c r="C160" s="174"/>
      <c r="D160" s="174"/>
      <c r="E160" s="174"/>
      <c r="F160" s="174"/>
      <c r="G160" s="175"/>
      <c r="H160" s="7"/>
    </row>
    <row r="161" customFormat="false" ht="47.25" hidden="true" customHeight="true" outlineLevel="0" collapsed="false">
      <c r="A161" s="24" t="s">
        <v>306</v>
      </c>
      <c r="B161" s="14" t="s">
        <v>307</v>
      </c>
      <c r="C161" s="15"/>
      <c r="D161" s="25"/>
      <c r="E161" s="17"/>
      <c r="F161" s="15"/>
      <c r="G161" s="17"/>
      <c r="H161" s="7"/>
    </row>
    <row r="162" customFormat="false" ht="47.25" hidden="true" customHeight="true" outlineLevel="0" collapsed="false">
      <c r="A162" s="40" t="s">
        <v>312</v>
      </c>
      <c r="B162" s="14" t="s">
        <v>313</v>
      </c>
      <c r="C162" s="15"/>
      <c r="D162" s="25"/>
      <c r="E162" s="17"/>
      <c r="F162" s="18"/>
      <c r="G162" s="17"/>
      <c r="H162" s="7"/>
    </row>
    <row r="163" customFormat="false" ht="47.25" hidden="true" customHeight="true" outlineLevel="0" collapsed="false">
      <c r="A163" s="40" t="s">
        <v>320</v>
      </c>
      <c r="B163" s="14" t="s">
        <v>321</v>
      </c>
      <c r="C163" s="15"/>
      <c r="D163" s="25"/>
      <c r="E163" s="17"/>
      <c r="F163" s="177"/>
      <c r="G163" s="17"/>
      <c r="H163" s="7"/>
    </row>
    <row r="164" customFormat="false" ht="47.25" hidden="true" customHeight="true" outlineLevel="0" collapsed="false">
      <c r="A164" s="24" t="s">
        <v>324</v>
      </c>
      <c r="B164" s="14" t="s">
        <v>325</v>
      </c>
      <c r="C164" s="15"/>
      <c r="D164" s="25"/>
      <c r="E164" s="17"/>
      <c r="F164" s="15"/>
      <c r="G164" s="17"/>
      <c r="H164" s="7"/>
    </row>
    <row r="165" customFormat="false" ht="15.75" hidden="true" customHeight="true" outlineLevel="0" collapsed="false">
      <c r="A165" s="24" t="s">
        <v>328</v>
      </c>
      <c r="B165" s="14" t="s">
        <v>1459</v>
      </c>
      <c r="C165" s="15"/>
      <c r="D165" s="25"/>
      <c r="E165" s="17"/>
      <c r="F165" s="15"/>
      <c r="G165" s="17"/>
      <c r="H165" s="7"/>
    </row>
    <row r="166" customFormat="false" ht="47.25" hidden="true" customHeight="true" outlineLevel="0" collapsed="false">
      <c r="A166" s="24" t="s">
        <v>332</v>
      </c>
      <c r="B166" s="29" t="s">
        <v>333</v>
      </c>
      <c r="C166" s="15"/>
      <c r="D166" s="25"/>
      <c r="E166" s="17"/>
      <c r="F166" s="15"/>
      <c r="G166" s="17"/>
      <c r="H166" s="7"/>
    </row>
    <row r="167" customFormat="false" ht="47.25" hidden="true" customHeight="true" outlineLevel="0" collapsed="false">
      <c r="A167" s="24" t="s">
        <v>334</v>
      </c>
      <c r="B167" s="14" t="s">
        <v>335</v>
      </c>
      <c r="C167" s="15"/>
      <c r="D167" s="25"/>
      <c r="E167" s="17"/>
      <c r="F167" s="15"/>
      <c r="G167" s="17"/>
      <c r="H167" s="7"/>
    </row>
    <row r="168" customFormat="false" ht="18.75" hidden="false" customHeight="false" outlineLevel="0" collapsed="false">
      <c r="A168" s="11"/>
      <c r="B168" s="170" t="s">
        <v>340</v>
      </c>
      <c r="C168" s="171"/>
      <c r="D168" s="171"/>
      <c r="E168" s="171"/>
      <c r="F168" s="171"/>
      <c r="G168" s="172"/>
      <c r="H168" s="6" t="n">
        <f aca="false">H211</f>
        <v>28</v>
      </c>
      <c r="I168" s="3" t="n">
        <f aca="false">I211</f>
        <v>56</v>
      </c>
    </row>
    <row r="169" customFormat="false" ht="15.75" hidden="true" customHeight="true" outlineLevel="0" collapsed="false">
      <c r="A169" s="24" t="s">
        <v>341</v>
      </c>
      <c r="B169" s="173" t="s">
        <v>342</v>
      </c>
      <c r="C169" s="174"/>
      <c r="D169" s="174"/>
      <c r="E169" s="174"/>
      <c r="F169" s="174"/>
      <c r="G169" s="175"/>
      <c r="H169" s="7"/>
    </row>
    <row r="170" customFormat="false" ht="31.5" hidden="true" customHeight="true" outlineLevel="0" collapsed="false">
      <c r="A170" s="24" t="s">
        <v>343</v>
      </c>
      <c r="B170" s="30" t="s">
        <v>344</v>
      </c>
      <c r="C170" s="15"/>
      <c r="D170" s="25"/>
      <c r="E170" s="17"/>
      <c r="F170" s="15"/>
      <c r="G170" s="17"/>
      <c r="H170" s="7"/>
    </row>
    <row r="171" customFormat="false" ht="31.5" hidden="true" customHeight="true" outlineLevel="0" collapsed="false">
      <c r="A171" s="24" t="s">
        <v>345</v>
      </c>
      <c r="B171" s="14" t="s">
        <v>346</v>
      </c>
      <c r="C171" s="15"/>
      <c r="D171" s="25"/>
      <c r="E171" s="17"/>
      <c r="F171" s="15"/>
      <c r="G171" s="17"/>
      <c r="H171" s="7"/>
    </row>
    <row r="172" customFormat="false" ht="47.25" hidden="true" customHeight="true" outlineLevel="0" collapsed="false">
      <c r="A172" s="24" t="s">
        <v>347</v>
      </c>
      <c r="B172" s="14" t="s">
        <v>348</v>
      </c>
      <c r="C172" s="15"/>
      <c r="D172" s="25"/>
      <c r="E172" s="17"/>
      <c r="F172" s="15"/>
      <c r="G172" s="17"/>
      <c r="H172" s="7"/>
    </row>
    <row r="173" customFormat="false" ht="31.5" hidden="true" customHeight="true" outlineLevel="0" collapsed="false">
      <c r="A173" s="24" t="s">
        <v>349</v>
      </c>
      <c r="B173" s="14" t="s">
        <v>350</v>
      </c>
      <c r="C173" s="15"/>
      <c r="D173" s="25"/>
      <c r="E173" s="17"/>
      <c r="F173" s="15"/>
      <c r="G173" s="17"/>
      <c r="H173" s="7"/>
    </row>
    <row r="174" customFormat="false" ht="47.25" hidden="true" customHeight="true" outlineLevel="0" collapsed="false">
      <c r="A174" s="24" t="s">
        <v>351</v>
      </c>
      <c r="B174" s="14" t="s">
        <v>352</v>
      </c>
      <c r="C174" s="15"/>
      <c r="D174" s="25"/>
      <c r="E174" s="17"/>
      <c r="F174" s="15"/>
      <c r="G174" s="17"/>
      <c r="H174" s="7"/>
    </row>
    <row r="175" customFormat="false" ht="31.5" hidden="true" customHeight="true" outlineLevel="0" collapsed="false">
      <c r="A175" s="24" t="s">
        <v>355</v>
      </c>
      <c r="B175" s="30" t="s">
        <v>356</v>
      </c>
      <c r="C175" s="15"/>
      <c r="D175" s="25"/>
      <c r="E175" s="17"/>
      <c r="F175" s="15"/>
      <c r="G175" s="17"/>
      <c r="H175" s="7"/>
    </row>
    <row r="176" customFormat="false" ht="31.5" hidden="true" customHeight="true" outlineLevel="0" collapsed="false">
      <c r="A176" s="24" t="s">
        <v>357</v>
      </c>
      <c r="B176" s="30" t="s">
        <v>358</v>
      </c>
      <c r="C176" s="15"/>
      <c r="D176" s="25"/>
      <c r="E176" s="17"/>
      <c r="F176" s="15"/>
      <c r="G176" s="17"/>
      <c r="H176" s="7"/>
    </row>
    <row r="177" customFormat="false" ht="31.5" hidden="true" customHeight="true" outlineLevel="0" collapsed="false">
      <c r="A177" s="24" t="s">
        <v>363</v>
      </c>
      <c r="B177" s="14" t="s">
        <v>364</v>
      </c>
      <c r="C177" s="15"/>
      <c r="D177" s="25"/>
      <c r="E177" s="17"/>
      <c r="F177" s="15"/>
      <c r="G177" s="17"/>
      <c r="H177" s="7"/>
    </row>
    <row r="178" customFormat="false" ht="31.5" hidden="true" customHeight="true" outlineLevel="0" collapsed="false">
      <c r="A178" s="24" t="s">
        <v>366</v>
      </c>
      <c r="B178" s="14" t="s">
        <v>367</v>
      </c>
      <c r="C178" s="15"/>
      <c r="D178" s="25"/>
      <c r="E178" s="17"/>
      <c r="F178" s="15"/>
      <c r="G178" s="17"/>
      <c r="H178" s="7"/>
    </row>
    <row r="179" customFormat="false" ht="31.5" hidden="true" customHeight="true" outlineLevel="0" collapsed="false">
      <c r="A179" s="24" t="s">
        <v>368</v>
      </c>
      <c r="B179" s="14" t="s">
        <v>369</v>
      </c>
      <c r="C179" s="15"/>
      <c r="D179" s="25"/>
      <c r="E179" s="17"/>
      <c r="F179" s="15"/>
      <c r="G179" s="17"/>
      <c r="H179" s="7"/>
    </row>
    <row r="180" customFormat="false" ht="31.5" hidden="true" customHeight="true" outlineLevel="0" collapsed="false">
      <c r="A180" s="24" t="s">
        <v>371</v>
      </c>
      <c r="B180" s="14" t="s">
        <v>372</v>
      </c>
      <c r="C180" s="15"/>
      <c r="D180" s="25"/>
      <c r="E180" s="17"/>
      <c r="F180" s="15"/>
      <c r="G180" s="17"/>
      <c r="H180" s="7"/>
    </row>
    <row r="181" customFormat="false" ht="31.5" hidden="true" customHeight="true" outlineLevel="0" collapsed="false">
      <c r="A181" s="24" t="s">
        <v>373</v>
      </c>
      <c r="B181" s="14" t="s">
        <v>374</v>
      </c>
      <c r="C181" s="15"/>
      <c r="D181" s="25"/>
      <c r="E181" s="17"/>
      <c r="F181" s="15"/>
      <c r="G181" s="17"/>
      <c r="H181" s="7"/>
    </row>
    <row r="182" customFormat="false" ht="30" hidden="true" customHeight="true" outlineLevel="0" collapsed="false">
      <c r="A182" s="24" t="s">
        <v>375</v>
      </c>
      <c r="B182" s="41" t="s">
        <v>376</v>
      </c>
      <c r="C182" s="15"/>
      <c r="D182" s="25"/>
      <c r="E182" s="17"/>
      <c r="F182" s="15"/>
      <c r="G182" s="17"/>
      <c r="H182" s="7"/>
    </row>
    <row r="183" customFormat="false" ht="15.75" hidden="true" customHeight="true" outlineLevel="0" collapsed="false">
      <c r="A183" s="24" t="s">
        <v>377</v>
      </c>
      <c r="B183" s="173" t="s">
        <v>378</v>
      </c>
      <c r="C183" s="174"/>
      <c r="D183" s="174"/>
      <c r="E183" s="174"/>
      <c r="F183" s="174"/>
      <c r="G183" s="175"/>
      <c r="H183" s="7"/>
    </row>
    <row r="184" customFormat="false" ht="47.25" hidden="true" customHeight="true" outlineLevel="0" collapsed="false">
      <c r="A184" s="24" t="s">
        <v>379</v>
      </c>
      <c r="B184" s="14" t="s">
        <v>380</v>
      </c>
      <c r="C184" s="15"/>
      <c r="D184" s="25"/>
      <c r="E184" s="17"/>
      <c r="F184" s="15"/>
      <c r="G184" s="17"/>
      <c r="H184" s="7"/>
    </row>
    <row r="185" customFormat="false" ht="31.5" hidden="true" customHeight="true" outlineLevel="0" collapsed="false">
      <c r="A185" s="24" t="s">
        <v>381</v>
      </c>
      <c r="B185" s="14" t="s">
        <v>382</v>
      </c>
      <c r="C185" s="15"/>
      <c r="D185" s="25"/>
      <c r="E185" s="17"/>
      <c r="F185" s="15"/>
      <c r="G185" s="17"/>
      <c r="H185" s="7"/>
    </row>
    <row r="186" customFormat="false" ht="31.5" hidden="true" customHeight="true" outlineLevel="0" collapsed="false">
      <c r="A186" s="24" t="s">
        <v>384</v>
      </c>
      <c r="B186" s="14" t="s">
        <v>385</v>
      </c>
      <c r="C186" s="15"/>
      <c r="D186" s="25"/>
      <c r="E186" s="17"/>
      <c r="F186" s="15"/>
      <c r="G186" s="17"/>
      <c r="H186" s="7"/>
    </row>
    <row r="187" customFormat="false" ht="31.5" hidden="true" customHeight="true" outlineLevel="0" collapsed="false">
      <c r="A187" s="24" t="s">
        <v>388</v>
      </c>
      <c r="B187" s="30" t="s">
        <v>389</v>
      </c>
      <c r="C187" s="15"/>
      <c r="D187" s="25"/>
      <c r="E187" s="17"/>
      <c r="F187" s="15"/>
      <c r="G187" s="17"/>
      <c r="H187" s="7"/>
    </row>
    <row r="188" customFormat="false" ht="47.25" hidden="true" customHeight="true" outlineLevel="0" collapsed="false">
      <c r="A188" s="24" t="s">
        <v>391</v>
      </c>
      <c r="B188" s="14" t="s">
        <v>392</v>
      </c>
      <c r="C188" s="15"/>
      <c r="D188" s="25"/>
      <c r="E188" s="17"/>
      <c r="F188" s="15"/>
      <c r="G188" s="17"/>
      <c r="H188" s="7"/>
    </row>
    <row r="189" customFormat="false" ht="15.75" hidden="true" customHeight="true" outlineLevel="0" collapsed="false">
      <c r="A189" s="24" t="s">
        <v>393</v>
      </c>
      <c r="B189" s="173" t="s">
        <v>394</v>
      </c>
      <c r="C189" s="174"/>
      <c r="D189" s="174"/>
      <c r="E189" s="174"/>
      <c r="F189" s="174"/>
      <c r="G189" s="175"/>
      <c r="H189" s="7"/>
    </row>
    <row r="190" customFormat="false" ht="47.25" hidden="true" customHeight="true" outlineLevel="0" collapsed="false">
      <c r="A190" s="24" t="s">
        <v>395</v>
      </c>
      <c r="B190" s="14" t="s">
        <v>396</v>
      </c>
      <c r="C190" s="15"/>
      <c r="D190" s="25"/>
      <c r="E190" s="17"/>
      <c r="F190" s="15"/>
      <c r="G190" s="17"/>
      <c r="H190" s="7"/>
    </row>
    <row r="191" customFormat="false" ht="47.25" hidden="true" customHeight="true" outlineLevel="0" collapsed="false">
      <c r="A191" s="24" t="s">
        <v>397</v>
      </c>
      <c r="B191" s="14" t="s">
        <v>398</v>
      </c>
      <c r="C191" s="15"/>
      <c r="D191" s="25"/>
      <c r="E191" s="17"/>
      <c r="F191" s="15"/>
      <c r="G191" s="17"/>
      <c r="H191" s="7"/>
    </row>
    <row r="192" customFormat="false" ht="47.25" hidden="true" customHeight="true" outlineLevel="0" collapsed="false">
      <c r="A192" s="24" t="s">
        <v>399</v>
      </c>
      <c r="B192" s="14" t="s">
        <v>400</v>
      </c>
      <c r="C192" s="15"/>
      <c r="D192" s="25"/>
      <c r="E192" s="17"/>
      <c r="F192" s="15"/>
      <c r="G192" s="17"/>
      <c r="H192" s="7"/>
    </row>
    <row r="193" customFormat="false" ht="31.5" hidden="true" customHeight="true" outlineLevel="0" collapsed="false">
      <c r="A193" s="24" t="s">
        <v>401</v>
      </c>
      <c r="B193" s="14" t="s">
        <v>402</v>
      </c>
      <c r="C193" s="15"/>
      <c r="D193" s="25"/>
      <c r="E193" s="17"/>
      <c r="F193" s="15"/>
      <c r="G193" s="17"/>
      <c r="H193" s="7"/>
    </row>
    <row r="194" customFormat="false" ht="15.75" hidden="true" customHeight="true" outlineLevel="0" collapsed="false">
      <c r="A194" s="24" t="s">
        <v>403</v>
      </c>
      <c r="B194" s="173" t="s">
        <v>404</v>
      </c>
      <c r="C194" s="174"/>
      <c r="D194" s="174"/>
      <c r="E194" s="174"/>
      <c r="F194" s="174"/>
      <c r="G194" s="175"/>
      <c r="H194" s="7"/>
    </row>
    <row r="195" customFormat="false" ht="47.25" hidden="true" customHeight="true" outlineLevel="0" collapsed="false">
      <c r="A195" s="24" t="s">
        <v>405</v>
      </c>
      <c r="B195" s="14" t="s">
        <v>406</v>
      </c>
      <c r="C195" s="15"/>
      <c r="D195" s="25"/>
      <c r="E195" s="17"/>
      <c r="F195" s="15"/>
      <c r="G195" s="17"/>
      <c r="H195" s="7"/>
    </row>
    <row r="196" customFormat="false" ht="47.25" hidden="true" customHeight="true" outlineLevel="0" collapsed="false">
      <c r="A196" s="24" t="s">
        <v>407</v>
      </c>
      <c r="B196" s="14" t="s">
        <v>408</v>
      </c>
      <c r="C196" s="15"/>
      <c r="D196" s="25"/>
      <c r="E196" s="17"/>
      <c r="F196" s="15"/>
      <c r="G196" s="17"/>
      <c r="H196" s="7"/>
    </row>
    <row r="197" customFormat="false" ht="63" hidden="true" customHeight="true" outlineLevel="0" collapsed="false">
      <c r="A197" s="24" t="s">
        <v>409</v>
      </c>
      <c r="B197" s="14" t="s">
        <v>410</v>
      </c>
      <c r="C197" s="15"/>
      <c r="D197" s="25"/>
      <c r="E197" s="17"/>
      <c r="F197" s="15"/>
      <c r="G197" s="17"/>
      <c r="H197" s="7"/>
    </row>
    <row r="198" customFormat="false" ht="15.75" hidden="true" customHeight="true" outlineLevel="0" collapsed="false">
      <c r="A198" s="24" t="s">
        <v>411</v>
      </c>
      <c r="B198" s="173" t="s">
        <v>412</v>
      </c>
      <c r="C198" s="174"/>
      <c r="D198" s="174"/>
      <c r="E198" s="174"/>
      <c r="F198" s="174"/>
      <c r="G198" s="175"/>
      <c r="H198" s="7"/>
    </row>
    <row r="199" customFormat="false" ht="31.5" hidden="true" customHeight="true" outlineLevel="0" collapsed="false">
      <c r="A199" s="24" t="s">
        <v>413</v>
      </c>
      <c r="B199" s="14" t="s">
        <v>414</v>
      </c>
      <c r="C199" s="15"/>
      <c r="D199" s="25"/>
      <c r="E199" s="17"/>
      <c r="F199" s="15"/>
      <c r="G199" s="17"/>
      <c r="H199" s="7"/>
    </row>
    <row r="200" customFormat="false" ht="47.25" hidden="true" customHeight="true" outlineLevel="0" collapsed="false">
      <c r="A200" s="24" t="s">
        <v>415</v>
      </c>
      <c r="B200" s="14" t="s">
        <v>416</v>
      </c>
      <c r="C200" s="15"/>
      <c r="D200" s="25"/>
      <c r="E200" s="17"/>
      <c r="F200" s="15"/>
      <c r="G200" s="17"/>
      <c r="H200" s="7"/>
    </row>
    <row r="201" customFormat="false" ht="30" hidden="true" customHeight="true" outlineLevel="0" collapsed="false">
      <c r="A201" s="24" t="s">
        <v>417</v>
      </c>
      <c r="B201" s="15" t="s">
        <v>418</v>
      </c>
      <c r="C201" s="15"/>
      <c r="D201" s="25"/>
      <c r="E201" s="17"/>
      <c r="F201" s="15"/>
      <c r="G201" s="17"/>
      <c r="H201" s="7"/>
    </row>
    <row r="202" customFormat="false" ht="30" hidden="true" customHeight="true" outlineLevel="0" collapsed="false">
      <c r="A202" s="24" t="s">
        <v>419</v>
      </c>
      <c r="B202" s="15" t="s">
        <v>420</v>
      </c>
      <c r="C202" s="15"/>
      <c r="D202" s="25"/>
      <c r="E202" s="17"/>
      <c r="F202" s="15"/>
      <c r="G202" s="17"/>
      <c r="H202" s="7"/>
    </row>
    <row r="203" customFormat="false" ht="15.75" hidden="true" customHeight="true" outlineLevel="0" collapsed="false">
      <c r="A203" s="24" t="s">
        <v>421</v>
      </c>
      <c r="B203" s="173" t="s">
        <v>422</v>
      </c>
      <c r="C203" s="174"/>
      <c r="D203" s="174"/>
      <c r="E203" s="174"/>
      <c r="F203" s="174"/>
      <c r="G203" s="175"/>
      <c r="H203" s="7"/>
    </row>
    <row r="204" customFormat="false" ht="47.25" hidden="true" customHeight="true" outlineLevel="0" collapsed="false">
      <c r="A204" s="24" t="s">
        <v>423</v>
      </c>
      <c r="B204" s="14" t="s">
        <v>1256</v>
      </c>
      <c r="C204" s="15"/>
      <c r="D204" s="25"/>
      <c r="E204" s="17"/>
      <c r="F204" s="15"/>
      <c r="G204" s="17"/>
      <c r="H204" s="7"/>
    </row>
    <row r="205" customFormat="false" ht="47.25" hidden="true" customHeight="true" outlineLevel="0" collapsed="false">
      <c r="A205" s="24" t="s">
        <v>425</v>
      </c>
      <c r="B205" s="14" t="s">
        <v>426</v>
      </c>
      <c r="C205" s="15"/>
      <c r="D205" s="25"/>
      <c r="E205" s="17"/>
      <c r="F205" s="15"/>
      <c r="G205" s="17"/>
      <c r="H205" s="7"/>
    </row>
    <row r="206" customFormat="false" ht="47.25" hidden="true" customHeight="true" outlineLevel="0" collapsed="false">
      <c r="A206" s="24" t="s">
        <v>427</v>
      </c>
      <c r="B206" s="50" t="s">
        <v>428</v>
      </c>
      <c r="C206" s="15"/>
      <c r="D206" s="25"/>
      <c r="E206" s="17"/>
      <c r="F206" s="15"/>
      <c r="G206" s="17"/>
      <c r="H206" s="7"/>
    </row>
    <row r="207" customFormat="false" ht="15.75" hidden="true" customHeight="true" outlineLevel="0" collapsed="false">
      <c r="A207" s="24" t="s">
        <v>429</v>
      </c>
      <c r="B207" s="173" t="s">
        <v>430</v>
      </c>
      <c r="C207" s="174"/>
      <c r="D207" s="174"/>
      <c r="E207" s="174"/>
      <c r="F207" s="174"/>
      <c r="G207" s="175"/>
      <c r="H207" s="7"/>
    </row>
    <row r="208" customFormat="false" ht="31.5" hidden="true" customHeight="true" outlineLevel="0" collapsed="false">
      <c r="A208" s="24" t="s">
        <v>431</v>
      </c>
      <c r="B208" s="14" t="s">
        <v>432</v>
      </c>
      <c r="C208" s="15"/>
      <c r="D208" s="25"/>
      <c r="E208" s="17"/>
      <c r="F208" s="15"/>
      <c r="G208" s="17"/>
      <c r="H208" s="7"/>
    </row>
    <row r="209" customFormat="false" ht="47.25" hidden="true" customHeight="true" outlineLevel="0" collapsed="false">
      <c r="A209" s="24" t="s">
        <v>433</v>
      </c>
      <c r="B209" s="14" t="s">
        <v>434</v>
      </c>
      <c r="C209" s="15"/>
      <c r="D209" s="25"/>
      <c r="E209" s="17"/>
      <c r="F209" s="15"/>
      <c r="G209" s="17"/>
      <c r="H209" s="7"/>
    </row>
    <row r="210" customFormat="false" ht="63" hidden="true" customHeight="true" outlineLevel="0" collapsed="false">
      <c r="A210" s="24" t="s">
        <v>435</v>
      </c>
      <c r="B210" s="14" t="s">
        <v>436</v>
      </c>
      <c r="C210" s="15"/>
      <c r="D210" s="25"/>
      <c r="E210" s="17"/>
      <c r="F210" s="15"/>
      <c r="G210" s="17"/>
      <c r="H210" s="7"/>
    </row>
    <row r="211" customFormat="false" ht="15.75" hidden="false" customHeight="false" outlineLevel="0" collapsed="false">
      <c r="A211" s="11" t="s">
        <v>437</v>
      </c>
      <c r="B211" s="173" t="s">
        <v>438</v>
      </c>
      <c r="C211" s="174"/>
      <c r="D211" s="174"/>
      <c r="E211" s="174"/>
      <c r="F211" s="174"/>
      <c r="G211" s="175"/>
      <c r="H211" s="6" t="n">
        <f aca="false">SUM(D212:D243)</f>
        <v>28</v>
      </c>
      <c r="I211" s="3" t="n">
        <f aca="false">COUNT(D212:D243)*2</f>
        <v>56</v>
      </c>
    </row>
    <row r="212" customFormat="false" ht="210" hidden="false" customHeight="false" outlineLevel="0" collapsed="false">
      <c r="A212" s="11" t="s">
        <v>439</v>
      </c>
      <c r="B212" s="14" t="s">
        <v>440</v>
      </c>
      <c r="C212" s="15" t="s">
        <v>1844</v>
      </c>
      <c r="D212" s="25" t="n">
        <v>1</v>
      </c>
      <c r="E212" s="17" t="s">
        <v>161</v>
      </c>
      <c r="F212" s="15" t="s">
        <v>1845</v>
      </c>
      <c r="G212" s="17"/>
      <c r="H212" s="6"/>
    </row>
    <row r="213" customFormat="false" ht="75" hidden="false" customHeight="false" outlineLevel="0" collapsed="false">
      <c r="A213" s="11"/>
      <c r="B213" s="14"/>
      <c r="C213" s="15" t="s">
        <v>1846</v>
      </c>
      <c r="D213" s="25" t="n">
        <v>1</v>
      </c>
      <c r="E213" s="17" t="s">
        <v>161</v>
      </c>
      <c r="F213" s="41" t="s">
        <v>1847</v>
      </c>
      <c r="G213" s="17"/>
      <c r="H213" s="6"/>
    </row>
    <row r="214" customFormat="false" ht="90" hidden="false" customHeight="false" outlineLevel="0" collapsed="false">
      <c r="A214" s="11"/>
      <c r="B214" s="14"/>
      <c r="C214" s="15" t="s">
        <v>1848</v>
      </c>
      <c r="D214" s="25" t="n">
        <v>1</v>
      </c>
      <c r="E214" s="17" t="s">
        <v>161</v>
      </c>
      <c r="F214" s="15" t="s">
        <v>1849</v>
      </c>
      <c r="G214" s="17"/>
      <c r="H214" s="6"/>
    </row>
    <row r="215" customFormat="false" ht="60" hidden="false" customHeight="false" outlineLevel="0" collapsed="false">
      <c r="A215" s="11"/>
      <c r="B215" s="14"/>
      <c r="C215" s="15" t="s">
        <v>1850</v>
      </c>
      <c r="D215" s="25" t="n">
        <v>1</v>
      </c>
      <c r="E215" s="17" t="s">
        <v>161</v>
      </c>
      <c r="F215" s="15" t="s">
        <v>1851</v>
      </c>
      <c r="G215" s="17"/>
      <c r="H215" s="6"/>
    </row>
    <row r="216" customFormat="false" ht="63" hidden="false" customHeight="false" outlineLevel="0" collapsed="false">
      <c r="A216" s="11" t="s">
        <v>441</v>
      </c>
      <c r="B216" s="14" t="s">
        <v>442</v>
      </c>
      <c r="C216" s="41" t="s">
        <v>1852</v>
      </c>
      <c r="D216" s="28" t="n">
        <v>1</v>
      </c>
      <c r="E216" s="17" t="s">
        <v>161</v>
      </c>
      <c r="F216" s="15"/>
      <c r="G216" s="17"/>
      <c r="H216" s="6"/>
    </row>
    <row r="217" customFormat="false" ht="60" hidden="false" customHeight="false" outlineLevel="0" collapsed="false">
      <c r="A217" s="11"/>
      <c r="B217" s="14"/>
      <c r="C217" s="41" t="s">
        <v>1853</v>
      </c>
      <c r="D217" s="28" t="n">
        <v>1</v>
      </c>
      <c r="E217" s="17" t="s">
        <v>161</v>
      </c>
      <c r="F217" s="15"/>
      <c r="G217" s="17"/>
      <c r="H217" s="6"/>
    </row>
    <row r="218" customFormat="false" ht="45" hidden="false" customHeight="false" outlineLevel="0" collapsed="false">
      <c r="A218" s="11"/>
      <c r="B218" s="14"/>
      <c r="C218" s="41" t="s">
        <v>1854</v>
      </c>
      <c r="D218" s="28" t="n">
        <v>1</v>
      </c>
      <c r="E218" s="17" t="s">
        <v>161</v>
      </c>
      <c r="F218" s="15"/>
      <c r="G218" s="17"/>
      <c r="H218" s="6"/>
    </row>
    <row r="219" customFormat="false" ht="60" hidden="false" customHeight="false" outlineLevel="0" collapsed="false">
      <c r="A219" s="11"/>
      <c r="B219" s="14"/>
      <c r="C219" s="41" t="s">
        <v>1855</v>
      </c>
      <c r="D219" s="28" t="n">
        <v>1</v>
      </c>
      <c r="E219" s="17" t="s">
        <v>161</v>
      </c>
      <c r="F219" s="15"/>
      <c r="G219" s="17"/>
      <c r="H219" s="6"/>
    </row>
    <row r="220" customFormat="false" ht="75" hidden="false" customHeight="false" outlineLevel="0" collapsed="false">
      <c r="A220" s="11"/>
      <c r="B220" s="14"/>
      <c r="C220" s="41" t="s">
        <v>1856</v>
      </c>
      <c r="D220" s="26" t="n">
        <v>1</v>
      </c>
      <c r="E220" s="17" t="s">
        <v>161</v>
      </c>
      <c r="F220" s="15" t="s">
        <v>1857</v>
      </c>
      <c r="G220" s="17"/>
      <c r="H220" s="6"/>
    </row>
    <row r="221" customFormat="false" ht="63" hidden="false" customHeight="false" outlineLevel="0" collapsed="false">
      <c r="A221" s="11" t="s">
        <v>443</v>
      </c>
      <c r="B221" s="14" t="s">
        <v>444</v>
      </c>
      <c r="C221" s="41" t="s">
        <v>1858</v>
      </c>
      <c r="D221" s="180" t="n">
        <v>1</v>
      </c>
      <c r="E221" s="17" t="s">
        <v>161</v>
      </c>
      <c r="F221" s="34" t="s">
        <v>1859</v>
      </c>
      <c r="G221" s="17"/>
      <c r="H221" s="6"/>
    </row>
    <row r="222" customFormat="false" ht="60" hidden="false" customHeight="false" outlineLevel="0" collapsed="false">
      <c r="A222" s="11" t="s">
        <v>445</v>
      </c>
      <c r="B222" s="14" t="s">
        <v>446</v>
      </c>
      <c r="C222" s="41" t="s">
        <v>1860</v>
      </c>
      <c r="D222" s="115" t="n">
        <v>1</v>
      </c>
      <c r="E222" s="17" t="s">
        <v>161</v>
      </c>
      <c r="F222" s="41" t="s">
        <v>1861</v>
      </c>
      <c r="G222" s="17"/>
      <c r="H222" s="6"/>
    </row>
    <row r="223" customFormat="false" ht="60" hidden="false" customHeight="false" outlineLevel="0" collapsed="false">
      <c r="A223" s="11"/>
      <c r="B223" s="14"/>
      <c r="C223" s="41" t="s">
        <v>1862</v>
      </c>
      <c r="D223" s="115" t="n">
        <v>1</v>
      </c>
      <c r="E223" s="17" t="s">
        <v>161</v>
      </c>
      <c r="F223" s="41" t="s">
        <v>1863</v>
      </c>
      <c r="G223" s="17"/>
      <c r="H223" s="6"/>
    </row>
    <row r="224" customFormat="false" ht="30" hidden="false" customHeight="false" outlineLevel="0" collapsed="false">
      <c r="A224" s="11"/>
      <c r="B224" s="14"/>
      <c r="C224" s="41" t="s">
        <v>1864</v>
      </c>
      <c r="D224" s="115" t="n">
        <v>1</v>
      </c>
      <c r="E224" s="17" t="s">
        <v>161</v>
      </c>
      <c r="F224" s="41"/>
      <c r="G224" s="17"/>
      <c r="H224" s="6"/>
    </row>
    <row r="225" customFormat="false" ht="63" hidden="true" customHeight="true" outlineLevel="0" collapsed="false">
      <c r="A225" s="24" t="s">
        <v>447</v>
      </c>
      <c r="B225" s="14" t="s">
        <v>448</v>
      </c>
      <c r="C225" s="41"/>
      <c r="D225" s="25"/>
      <c r="E225" s="17"/>
      <c r="F225" s="49"/>
      <c r="G225" s="17"/>
      <c r="H225" s="7"/>
    </row>
    <row r="226" customFormat="false" ht="47.25" hidden="true" customHeight="true" outlineLevel="0" collapsed="false">
      <c r="A226" s="24" t="s">
        <v>449</v>
      </c>
      <c r="B226" s="14" t="s">
        <v>450</v>
      </c>
      <c r="C226" s="15"/>
      <c r="D226" s="25"/>
      <c r="E226" s="17"/>
      <c r="F226" s="15"/>
      <c r="G226" s="17"/>
      <c r="H226" s="7"/>
    </row>
    <row r="227" customFormat="false" ht="90" hidden="false" customHeight="false" outlineLevel="0" collapsed="false">
      <c r="A227" s="11" t="s">
        <v>451</v>
      </c>
      <c r="B227" s="14" t="s">
        <v>452</v>
      </c>
      <c r="C227" s="49" t="s">
        <v>1865</v>
      </c>
      <c r="D227" s="25" t="n">
        <v>1</v>
      </c>
      <c r="E227" s="17" t="s">
        <v>161</v>
      </c>
      <c r="F227" s="15" t="s">
        <v>1866</v>
      </c>
      <c r="G227" s="17"/>
      <c r="H227" s="6"/>
    </row>
    <row r="228" customFormat="false" ht="78.75" hidden="true" customHeight="true" outlineLevel="0" collapsed="false">
      <c r="A228" s="24" t="s">
        <v>453</v>
      </c>
      <c r="B228" s="14" t="s">
        <v>1867</v>
      </c>
      <c r="C228" s="41"/>
      <c r="D228" s="25"/>
      <c r="E228" s="17"/>
      <c r="F228" s="49"/>
      <c r="G228" s="17"/>
      <c r="H228" s="7"/>
    </row>
    <row r="229" customFormat="false" ht="210" hidden="false" customHeight="false" outlineLevel="0" collapsed="false">
      <c r="A229" s="11" t="s">
        <v>455</v>
      </c>
      <c r="B229" s="14" t="s">
        <v>456</v>
      </c>
      <c r="C229" s="41" t="s">
        <v>1868</v>
      </c>
      <c r="D229" s="25" t="n">
        <v>1</v>
      </c>
      <c r="E229" s="17" t="s">
        <v>161</v>
      </c>
      <c r="F229" s="15" t="s">
        <v>1869</v>
      </c>
      <c r="G229" s="17"/>
      <c r="H229" s="6"/>
    </row>
    <row r="230" customFormat="false" ht="135" hidden="false" customHeight="false" outlineLevel="0" collapsed="false">
      <c r="A230" s="11"/>
      <c r="B230" s="14"/>
      <c r="C230" s="41" t="s">
        <v>1870</v>
      </c>
      <c r="D230" s="25" t="n">
        <v>1</v>
      </c>
      <c r="E230" s="17" t="s">
        <v>161</v>
      </c>
      <c r="F230" s="49" t="s">
        <v>1871</v>
      </c>
      <c r="G230" s="17"/>
      <c r="H230" s="6"/>
    </row>
    <row r="231" customFormat="false" ht="165" hidden="false" customHeight="false" outlineLevel="0" collapsed="false">
      <c r="A231" s="11"/>
      <c r="B231" s="14"/>
      <c r="C231" s="155" t="s">
        <v>1872</v>
      </c>
      <c r="D231" s="25" t="n">
        <v>1</v>
      </c>
      <c r="E231" s="17" t="s">
        <v>161</v>
      </c>
      <c r="F231" s="15" t="s">
        <v>1873</v>
      </c>
      <c r="G231" s="17"/>
      <c r="H231" s="6"/>
    </row>
    <row r="232" customFormat="false" ht="120" hidden="false" customHeight="false" outlineLevel="0" collapsed="false">
      <c r="A232" s="11"/>
      <c r="B232" s="14"/>
      <c r="C232" s="41" t="s">
        <v>1874</v>
      </c>
      <c r="D232" s="25" t="n">
        <v>1</v>
      </c>
      <c r="E232" s="17" t="s">
        <v>161</v>
      </c>
      <c r="F232" s="49" t="s">
        <v>1875</v>
      </c>
      <c r="G232" s="17"/>
      <c r="H232" s="6"/>
    </row>
    <row r="233" customFormat="false" ht="210" hidden="false" customHeight="false" outlineLevel="0" collapsed="false">
      <c r="A233" s="11"/>
      <c r="B233" s="14"/>
      <c r="C233" s="41" t="s">
        <v>1876</v>
      </c>
      <c r="D233" s="25" t="n">
        <v>1</v>
      </c>
      <c r="E233" s="17" t="s">
        <v>161</v>
      </c>
      <c r="F233" s="15" t="s">
        <v>1877</v>
      </c>
      <c r="G233" s="17"/>
      <c r="H233" s="6"/>
    </row>
    <row r="234" customFormat="false" ht="60" hidden="false" customHeight="false" outlineLevel="0" collapsed="false">
      <c r="A234" s="11"/>
      <c r="B234" s="14"/>
      <c r="C234" s="41" t="s">
        <v>1878</v>
      </c>
      <c r="D234" s="25" t="n">
        <v>1</v>
      </c>
      <c r="E234" s="17" t="s">
        <v>161</v>
      </c>
      <c r="F234" s="15" t="s">
        <v>1879</v>
      </c>
      <c r="G234" s="17"/>
      <c r="H234" s="6"/>
    </row>
    <row r="235" customFormat="false" ht="105" hidden="false" customHeight="false" outlineLevel="0" collapsed="false">
      <c r="A235" s="11"/>
      <c r="B235" s="14"/>
      <c r="C235" s="41" t="s">
        <v>1880</v>
      </c>
      <c r="D235" s="25" t="n">
        <v>1</v>
      </c>
      <c r="E235" s="17" t="s">
        <v>161</v>
      </c>
      <c r="F235" s="49" t="s">
        <v>1881</v>
      </c>
      <c r="G235" s="17"/>
      <c r="H235" s="6"/>
    </row>
    <row r="236" customFormat="false" ht="75" hidden="false" customHeight="false" outlineLevel="0" collapsed="false">
      <c r="A236" s="11"/>
      <c r="B236" s="14"/>
      <c r="C236" s="41" t="s">
        <v>1882</v>
      </c>
      <c r="D236" s="25" t="n">
        <v>1</v>
      </c>
      <c r="E236" s="17" t="s">
        <v>161</v>
      </c>
      <c r="F236" s="15" t="s">
        <v>1883</v>
      </c>
      <c r="G236" s="17"/>
      <c r="H236" s="6"/>
    </row>
    <row r="237" customFormat="false" ht="45" hidden="false" customHeight="false" outlineLevel="0" collapsed="false">
      <c r="A237" s="11"/>
      <c r="B237" s="14"/>
      <c r="C237" s="41" t="s">
        <v>1884</v>
      </c>
      <c r="D237" s="25" t="n">
        <v>1</v>
      </c>
      <c r="E237" s="17" t="s">
        <v>161</v>
      </c>
      <c r="F237" s="15" t="s">
        <v>1885</v>
      </c>
      <c r="G237" s="17"/>
      <c r="H237" s="6"/>
    </row>
    <row r="238" customFormat="false" ht="15.75" hidden="false" customHeight="false" outlineLevel="0" collapsed="false">
      <c r="A238" s="11"/>
      <c r="B238" s="14"/>
      <c r="C238" s="41" t="s">
        <v>1886</v>
      </c>
      <c r="D238" s="25" t="n">
        <v>1</v>
      </c>
      <c r="E238" s="17" t="s">
        <v>161</v>
      </c>
      <c r="F238" s="15" t="s">
        <v>1887</v>
      </c>
      <c r="G238" s="17"/>
      <c r="H238" s="6"/>
    </row>
    <row r="239" customFormat="false" ht="150" hidden="false" customHeight="false" outlineLevel="0" collapsed="false">
      <c r="A239" s="11"/>
      <c r="B239" s="14"/>
      <c r="C239" s="15" t="s">
        <v>1888</v>
      </c>
      <c r="D239" s="25" t="n">
        <v>1</v>
      </c>
      <c r="E239" s="17" t="s">
        <v>15</v>
      </c>
      <c r="F239" s="15" t="s">
        <v>1889</v>
      </c>
      <c r="G239" s="17"/>
      <c r="H239" s="6"/>
    </row>
    <row r="240" customFormat="false" ht="150" hidden="false" customHeight="false" outlineLevel="0" collapsed="false">
      <c r="A240" s="11" t="s">
        <v>457</v>
      </c>
      <c r="B240" s="14" t="s">
        <v>458</v>
      </c>
      <c r="C240" s="41" t="s">
        <v>1890</v>
      </c>
      <c r="D240" s="25" t="n">
        <v>1</v>
      </c>
      <c r="E240" s="17" t="s">
        <v>161</v>
      </c>
      <c r="F240" s="15" t="s">
        <v>1891</v>
      </c>
      <c r="G240" s="17"/>
      <c r="H240" s="6"/>
    </row>
    <row r="241" customFormat="false" ht="47.25" hidden="true" customHeight="true" outlineLevel="0" collapsed="false">
      <c r="A241" s="40" t="s">
        <v>459</v>
      </c>
      <c r="B241" s="14" t="s">
        <v>460</v>
      </c>
      <c r="C241" s="15"/>
      <c r="D241" s="25"/>
      <c r="E241" s="17"/>
      <c r="F241" s="15"/>
      <c r="G241" s="17"/>
      <c r="H241" s="7"/>
    </row>
    <row r="242" customFormat="false" ht="60" hidden="false" customHeight="false" outlineLevel="0" collapsed="false">
      <c r="A242" s="11" t="s">
        <v>461</v>
      </c>
      <c r="B242" s="14" t="s">
        <v>462</v>
      </c>
      <c r="C242" s="38" t="s">
        <v>1892</v>
      </c>
      <c r="D242" s="25" t="n">
        <v>1</v>
      </c>
      <c r="E242" s="17" t="s">
        <v>280</v>
      </c>
      <c r="F242" s="15" t="s">
        <v>1893</v>
      </c>
      <c r="G242" s="17"/>
      <c r="H242" s="6"/>
    </row>
    <row r="243" customFormat="false" ht="45" hidden="false" customHeight="false" outlineLevel="0" collapsed="false">
      <c r="A243" s="11"/>
      <c r="B243" s="14"/>
      <c r="C243" s="181" t="s">
        <v>1894</v>
      </c>
      <c r="D243" s="25" t="n">
        <v>1</v>
      </c>
      <c r="E243" s="17" t="s">
        <v>161</v>
      </c>
      <c r="F243" s="15"/>
      <c r="G243" s="17"/>
      <c r="H243" s="6"/>
    </row>
    <row r="244" customFormat="false" ht="47.25" hidden="true" customHeight="true" outlineLevel="0" collapsed="false">
      <c r="A244" s="40" t="s">
        <v>463</v>
      </c>
      <c r="B244" s="14" t="s">
        <v>464</v>
      </c>
      <c r="C244" s="15"/>
      <c r="D244" s="25"/>
      <c r="E244" s="17"/>
      <c r="F244" s="15"/>
      <c r="G244" s="17"/>
      <c r="H244" s="7"/>
    </row>
    <row r="245" customFormat="false" ht="47.25" hidden="true" customHeight="true" outlineLevel="0" collapsed="false">
      <c r="A245" s="40" t="s">
        <v>465</v>
      </c>
      <c r="B245" s="14" t="s">
        <v>466</v>
      </c>
      <c r="C245" s="15"/>
      <c r="D245" s="25"/>
      <c r="E245" s="17"/>
      <c r="F245" s="15"/>
      <c r="G245" s="17"/>
      <c r="H245" s="7"/>
    </row>
    <row r="246" customFormat="false" ht="30" hidden="true" customHeight="true" outlineLevel="0" collapsed="false">
      <c r="A246" s="24" t="s">
        <v>467</v>
      </c>
      <c r="B246" s="15" t="s">
        <v>468</v>
      </c>
      <c r="C246" s="15"/>
      <c r="D246" s="25"/>
      <c r="E246" s="17"/>
      <c r="F246" s="15"/>
      <c r="G246" s="28"/>
      <c r="H246" s="7"/>
    </row>
    <row r="247" customFormat="false" ht="30" hidden="true" customHeight="true" outlineLevel="0" collapsed="false">
      <c r="A247" s="24" t="s">
        <v>469</v>
      </c>
      <c r="B247" s="15" t="s">
        <v>470</v>
      </c>
      <c r="C247" s="15"/>
      <c r="D247" s="25"/>
      <c r="E247" s="17"/>
      <c r="F247" s="15"/>
      <c r="G247" s="28"/>
      <c r="H247" s="7"/>
    </row>
    <row r="248" customFormat="false" ht="30" hidden="false" customHeight="false" outlineLevel="0" collapsed="false">
      <c r="A248" s="11"/>
      <c r="B248" s="32"/>
      <c r="C248" s="15" t="s">
        <v>1895</v>
      </c>
      <c r="D248" s="25"/>
      <c r="E248" s="17" t="s">
        <v>280</v>
      </c>
      <c r="F248" s="15" t="s">
        <v>1896</v>
      </c>
      <c r="G248" s="28"/>
      <c r="H248" s="6"/>
    </row>
    <row r="249" customFormat="false" ht="30" hidden="false" customHeight="false" outlineLevel="0" collapsed="false">
      <c r="A249" s="11"/>
      <c r="B249" s="32"/>
      <c r="C249" s="15" t="s">
        <v>1897</v>
      </c>
      <c r="D249" s="25"/>
      <c r="E249" s="17" t="s">
        <v>161</v>
      </c>
      <c r="F249" s="15" t="s">
        <v>1898</v>
      </c>
      <c r="G249" s="28"/>
      <c r="H249" s="6"/>
    </row>
    <row r="250" customFormat="false" ht="18.75" hidden="false" customHeight="false" outlineLevel="0" collapsed="false">
      <c r="A250" s="11"/>
      <c r="B250" s="170" t="s">
        <v>471</v>
      </c>
      <c r="C250" s="171"/>
      <c r="D250" s="171"/>
      <c r="E250" s="171"/>
      <c r="F250" s="171"/>
      <c r="G250" s="172"/>
      <c r="H250" s="6" t="n">
        <f aca="false">H272+H294+H341</f>
        <v>110</v>
      </c>
      <c r="I250" s="6" t="n">
        <f aca="false">I272+I294+I341</f>
        <v>220</v>
      </c>
    </row>
    <row r="251" customFormat="false" ht="15.75" hidden="true" customHeight="true" outlineLevel="0" collapsed="false">
      <c r="A251" s="40" t="s">
        <v>472</v>
      </c>
      <c r="B251" s="173" t="s">
        <v>473</v>
      </c>
      <c r="C251" s="174"/>
      <c r="D251" s="174"/>
      <c r="E251" s="174"/>
      <c r="F251" s="174"/>
      <c r="G251" s="175"/>
      <c r="H251" s="7"/>
    </row>
    <row r="252" customFormat="false" ht="31.5" hidden="true" customHeight="true" outlineLevel="0" collapsed="false">
      <c r="A252" s="40" t="s">
        <v>474</v>
      </c>
      <c r="B252" s="14" t="s">
        <v>475</v>
      </c>
      <c r="C252" s="15"/>
      <c r="D252" s="25"/>
      <c r="E252" s="17"/>
      <c r="F252" s="15"/>
      <c r="G252" s="17"/>
      <c r="H252" s="7"/>
    </row>
    <row r="253" customFormat="false" ht="31.5" hidden="true" customHeight="true" outlineLevel="0" collapsed="false">
      <c r="A253" s="40" t="s">
        <v>479</v>
      </c>
      <c r="B253" s="14" t="s">
        <v>480</v>
      </c>
      <c r="C253" s="15"/>
      <c r="D253" s="25"/>
      <c r="E253" s="17"/>
      <c r="F253" s="15"/>
      <c r="G253" s="17"/>
      <c r="H253" s="7"/>
    </row>
    <row r="254" customFormat="false" ht="31.5" hidden="true" customHeight="true" outlineLevel="0" collapsed="false">
      <c r="A254" s="40" t="s">
        <v>486</v>
      </c>
      <c r="B254" s="14" t="s">
        <v>487</v>
      </c>
      <c r="C254" s="15"/>
      <c r="D254" s="25"/>
      <c r="E254" s="17"/>
      <c r="F254" s="15"/>
      <c r="G254" s="17"/>
      <c r="H254" s="7"/>
    </row>
    <row r="255" customFormat="false" ht="15.75" hidden="true" customHeight="true" outlineLevel="0" collapsed="false">
      <c r="A255" s="40" t="s">
        <v>488</v>
      </c>
      <c r="B255" s="173" t="s">
        <v>489</v>
      </c>
      <c r="C255" s="174"/>
      <c r="D255" s="174"/>
      <c r="E255" s="174"/>
      <c r="F255" s="174"/>
      <c r="G255" s="175"/>
      <c r="H255" s="7"/>
    </row>
    <row r="256" customFormat="false" ht="47.25" hidden="true" customHeight="true" outlineLevel="0" collapsed="false">
      <c r="A256" s="40" t="s">
        <v>490</v>
      </c>
      <c r="B256" s="14" t="s">
        <v>491</v>
      </c>
      <c r="C256" s="15"/>
      <c r="D256" s="25"/>
      <c r="E256" s="17"/>
      <c r="F256" s="15"/>
      <c r="G256" s="17"/>
      <c r="H256" s="7"/>
    </row>
    <row r="257" customFormat="false" ht="45" hidden="true" customHeight="true" outlineLevel="0" collapsed="false">
      <c r="A257" s="40" t="s">
        <v>1899</v>
      </c>
      <c r="B257" s="15" t="s">
        <v>496</v>
      </c>
      <c r="C257" s="15"/>
      <c r="D257" s="25"/>
      <c r="E257" s="17"/>
      <c r="F257" s="15"/>
      <c r="G257" s="17"/>
      <c r="H257" s="7"/>
    </row>
    <row r="258" customFormat="false" ht="31.5" hidden="true" customHeight="true" outlineLevel="0" collapsed="false">
      <c r="A258" s="40" t="s">
        <v>499</v>
      </c>
      <c r="B258" s="14" t="s">
        <v>1275</v>
      </c>
      <c r="C258" s="15"/>
      <c r="D258" s="25"/>
      <c r="E258" s="17"/>
      <c r="F258" s="15"/>
      <c r="G258" s="17"/>
      <c r="H258" s="7"/>
    </row>
    <row r="259" customFormat="false" ht="15.75" hidden="true" customHeight="true" outlineLevel="0" collapsed="false">
      <c r="A259" s="40" t="s">
        <v>503</v>
      </c>
      <c r="B259" s="173" t="s">
        <v>504</v>
      </c>
      <c r="C259" s="174"/>
      <c r="D259" s="174"/>
      <c r="E259" s="174"/>
      <c r="F259" s="174"/>
      <c r="G259" s="175"/>
      <c r="H259" s="7"/>
    </row>
    <row r="260" customFormat="false" ht="31.5" hidden="true" customHeight="true" outlineLevel="0" collapsed="false">
      <c r="A260" s="40" t="s">
        <v>505</v>
      </c>
      <c r="B260" s="14" t="s">
        <v>506</v>
      </c>
      <c r="C260" s="15"/>
      <c r="D260" s="25"/>
      <c r="E260" s="17"/>
      <c r="F260" s="15"/>
      <c r="G260" s="17"/>
      <c r="H260" s="7"/>
    </row>
    <row r="261" customFormat="false" ht="45" hidden="true" customHeight="true" outlineLevel="0" collapsed="false">
      <c r="A261" s="40" t="s">
        <v>507</v>
      </c>
      <c r="B261" s="15" t="s">
        <v>508</v>
      </c>
      <c r="C261" s="15"/>
      <c r="D261" s="25"/>
      <c r="E261" s="17"/>
      <c r="F261" s="15"/>
      <c r="G261" s="17"/>
      <c r="H261" s="7"/>
    </row>
    <row r="262" customFormat="false" ht="47.25" hidden="true" customHeight="true" outlineLevel="0" collapsed="false">
      <c r="A262" s="40" t="s">
        <v>509</v>
      </c>
      <c r="B262" s="14" t="s">
        <v>510</v>
      </c>
      <c r="C262" s="15"/>
      <c r="D262" s="25"/>
      <c r="E262" s="17"/>
      <c r="F262" s="15"/>
      <c r="G262" s="17"/>
      <c r="H262" s="7"/>
    </row>
    <row r="263" customFormat="false" ht="15.75" hidden="true" customHeight="true" outlineLevel="0" collapsed="false">
      <c r="A263" s="40" t="s">
        <v>511</v>
      </c>
      <c r="B263" s="14" t="s">
        <v>512</v>
      </c>
      <c r="C263" s="15"/>
      <c r="D263" s="25"/>
      <c r="E263" s="17"/>
      <c r="F263" s="15"/>
      <c r="G263" s="17"/>
      <c r="H263" s="7"/>
    </row>
    <row r="264" customFormat="false" ht="15.75" hidden="true" customHeight="true" outlineLevel="0" collapsed="false">
      <c r="A264" s="40" t="s">
        <v>513</v>
      </c>
      <c r="B264" s="173" t="s">
        <v>1634</v>
      </c>
      <c r="C264" s="174"/>
      <c r="D264" s="174"/>
      <c r="E264" s="174"/>
      <c r="F264" s="174"/>
      <c r="G264" s="175"/>
      <c r="H264" s="7"/>
    </row>
    <row r="265" customFormat="false" ht="31.5" hidden="true" customHeight="true" outlineLevel="0" collapsed="false">
      <c r="A265" s="40" t="s">
        <v>515</v>
      </c>
      <c r="B265" s="14" t="s">
        <v>516</v>
      </c>
      <c r="C265" s="15"/>
      <c r="D265" s="25"/>
      <c r="E265" s="17"/>
      <c r="F265" s="15"/>
      <c r="G265" s="17"/>
      <c r="H265" s="7"/>
    </row>
    <row r="266" customFormat="false" ht="31.5" hidden="true" customHeight="true" outlineLevel="0" collapsed="false">
      <c r="A266" s="40" t="s">
        <v>519</v>
      </c>
      <c r="B266" s="14" t="s">
        <v>520</v>
      </c>
      <c r="C266" s="15"/>
      <c r="D266" s="25"/>
      <c r="E266" s="17"/>
      <c r="F266" s="15"/>
      <c r="G266" s="17"/>
      <c r="H266" s="7"/>
    </row>
    <row r="267" customFormat="false" ht="31.5" hidden="true" customHeight="true" outlineLevel="0" collapsed="false">
      <c r="A267" s="40" t="s">
        <v>528</v>
      </c>
      <c r="B267" s="14" t="s">
        <v>529</v>
      </c>
      <c r="C267" s="15"/>
      <c r="D267" s="25"/>
      <c r="E267" s="17"/>
      <c r="F267" s="15"/>
      <c r="G267" s="17"/>
      <c r="H267" s="7"/>
    </row>
    <row r="268" customFormat="false" ht="31.5" hidden="true" customHeight="true" outlineLevel="0" collapsed="false">
      <c r="A268" s="40" t="s">
        <v>530</v>
      </c>
      <c r="B268" s="14" t="s">
        <v>531</v>
      </c>
      <c r="C268" s="15"/>
      <c r="D268" s="25"/>
      <c r="E268" s="17"/>
      <c r="F268" s="15"/>
      <c r="G268" s="17"/>
      <c r="H268" s="7"/>
    </row>
    <row r="269" customFormat="false" ht="30" hidden="true" customHeight="true" outlineLevel="0" collapsed="false">
      <c r="A269" s="40" t="s">
        <v>533</v>
      </c>
      <c r="B269" s="15" t="s">
        <v>534</v>
      </c>
      <c r="C269" s="15"/>
      <c r="D269" s="25"/>
      <c r="E269" s="17"/>
      <c r="F269" s="15"/>
      <c r="G269" s="17"/>
      <c r="H269" s="7"/>
    </row>
    <row r="270" customFormat="false" ht="30" hidden="true" customHeight="true" outlineLevel="0" collapsed="false">
      <c r="A270" s="40" t="s">
        <v>536</v>
      </c>
      <c r="B270" s="15" t="s">
        <v>537</v>
      </c>
      <c r="C270" s="15"/>
      <c r="D270" s="25"/>
      <c r="E270" s="17"/>
      <c r="F270" s="15"/>
      <c r="G270" s="17"/>
      <c r="H270" s="7"/>
    </row>
    <row r="271" customFormat="false" ht="30" hidden="true" customHeight="true" outlineLevel="0" collapsed="false">
      <c r="A271" s="40" t="s">
        <v>540</v>
      </c>
      <c r="B271" s="15" t="s">
        <v>541</v>
      </c>
      <c r="C271" s="15"/>
      <c r="D271" s="25"/>
      <c r="E271" s="17"/>
      <c r="F271" s="15"/>
      <c r="G271" s="17"/>
      <c r="H271" s="7"/>
    </row>
    <row r="272" customFormat="false" ht="15.75" hidden="false" customHeight="false" outlineLevel="0" collapsed="false">
      <c r="A272" s="11" t="s">
        <v>545</v>
      </c>
      <c r="B272" s="173" t="s">
        <v>546</v>
      </c>
      <c r="C272" s="174"/>
      <c r="D272" s="174"/>
      <c r="E272" s="174"/>
      <c r="F272" s="174"/>
      <c r="G272" s="175"/>
      <c r="H272" s="6" t="n">
        <f aca="false">SUM(D276:D281)</f>
        <v>6</v>
      </c>
      <c r="I272" s="3" t="n">
        <f aca="false">COUNT(D276:D281)*2</f>
        <v>12</v>
      </c>
    </row>
    <row r="273" customFormat="false" ht="47.25" hidden="true" customHeight="true" outlineLevel="0" collapsed="false">
      <c r="A273" s="40" t="s">
        <v>547</v>
      </c>
      <c r="B273" s="14" t="s">
        <v>548</v>
      </c>
      <c r="C273" s="15"/>
      <c r="D273" s="25"/>
      <c r="E273" s="17"/>
      <c r="F273" s="15"/>
      <c r="G273" s="17"/>
      <c r="H273" s="7"/>
    </row>
    <row r="274" customFormat="false" ht="31.5" hidden="true" customHeight="true" outlineLevel="0" collapsed="false">
      <c r="A274" s="40" t="s">
        <v>550</v>
      </c>
      <c r="B274" s="14" t="s">
        <v>551</v>
      </c>
      <c r="C274" s="15"/>
      <c r="D274" s="25"/>
      <c r="E274" s="17"/>
      <c r="F274" s="15"/>
      <c r="G274" s="17"/>
      <c r="H274" s="7"/>
    </row>
    <row r="275" customFormat="false" ht="31.5" hidden="true" customHeight="true" outlineLevel="0" collapsed="false">
      <c r="A275" s="40" t="s">
        <v>553</v>
      </c>
      <c r="B275" s="30" t="s">
        <v>554</v>
      </c>
      <c r="C275" s="15"/>
      <c r="D275" s="25"/>
      <c r="E275" s="17"/>
      <c r="F275" s="15"/>
      <c r="G275" s="17"/>
      <c r="H275" s="7"/>
    </row>
    <row r="276" customFormat="false" ht="135" hidden="false" customHeight="false" outlineLevel="0" collapsed="false">
      <c r="A276" s="11" t="s">
        <v>556</v>
      </c>
      <c r="B276" s="14" t="s">
        <v>557</v>
      </c>
      <c r="C276" s="15" t="s">
        <v>1900</v>
      </c>
      <c r="D276" s="25" t="n">
        <v>1</v>
      </c>
      <c r="E276" s="17" t="s">
        <v>1300</v>
      </c>
      <c r="F276" s="15" t="s">
        <v>1901</v>
      </c>
      <c r="G276" s="17"/>
      <c r="H276" s="6"/>
    </row>
    <row r="277" customFormat="false" ht="135" hidden="false" customHeight="false" outlineLevel="0" collapsed="false">
      <c r="A277" s="11"/>
      <c r="B277" s="14"/>
      <c r="C277" s="49" t="s">
        <v>1902</v>
      </c>
      <c r="D277" s="25" t="n">
        <v>1</v>
      </c>
      <c r="E277" s="17" t="s">
        <v>1300</v>
      </c>
      <c r="F277" s="49" t="s">
        <v>1903</v>
      </c>
      <c r="G277" s="17"/>
      <c r="H277" s="6"/>
    </row>
    <row r="278" customFormat="false" ht="90" hidden="false" customHeight="false" outlineLevel="0" collapsed="false">
      <c r="A278" s="11" t="s">
        <v>559</v>
      </c>
      <c r="B278" s="14" t="s">
        <v>560</v>
      </c>
      <c r="C278" s="179" t="s">
        <v>1904</v>
      </c>
      <c r="D278" s="25" t="n">
        <v>1</v>
      </c>
      <c r="E278" s="17" t="s">
        <v>161</v>
      </c>
      <c r="F278" s="15" t="s">
        <v>1905</v>
      </c>
      <c r="G278" s="17"/>
      <c r="H278" s="6"/>
    </row>
    <row r="279" customFormat="false" ht="120" hidden="false" customHeight="false" outlineLevel="0" collapsed="false">
      <c r="A279" s="11"/>
      <c r="B279" s="14"/>
      <c r="C279" s="15" t="s">
        <v>1906</v>
      </c>
      <c r="D279" s="25" t="n">
        <v>1</v>
      </c>
      <c r="E279" s="17" t="s">
        <v>161</v>
      </c>
      <c r="F279" s="49" t="s">
        <v>1907</v>
      </c>
      <c r="G279" s="17"/>
      <c r="H279" s="6"/>
    </row>
    <row r="280" customFormat="false" ht="60" hidden="false" customHeight="false" outlineLevel="0" collapsed="false">
      <c r="A280" s="11"/>
      <c r="B280" s="14"/>
      <c r="C280" s="15" t="s">
        <v>1908</v>
      </c>
      <c r="D280" s="25" t="n">
        <v>1</v>
      </c>
      <c r="E280" s="17" t="s">
        <v>161</v>
      </c>
      <c r="F280" s="15" t="s">
        <v>1909</v>
      </c>
      <c r="G280" s="17"/>
      <c r="H280" s="6"/>
    </row>
    <row r="281" customFormat="false" ht="195" hidden="false" customHeight="false" outlineLevel="0" collapsed="false">
      <c r="A281" s="11"/>
      <c r="B281" s="14"/>
      <c r="C281" s="15" t="s">
        <v>1910</v>
      </c>
      <c r="D281" s="25" t="n">
        <v>1</v>
      </c>
      <c r="E281" s="17" t="s">
        <v>161</v>
      </c>
      <c r="F281" s="160" t="s">
        <v>1911</v>
      </c>
      <c r="G281" s="17"/>
      <c r="H281" s="6"/>
    </row>
    <row r="282" customFormat="false" ht="47.25" hidden="true" customHeight="true" outlineLevel="0" collapsed="false">
      <c r="A282" s="40" t="s">
        <v>563</v>
      </c>
      <c r="B282" s="14" t="s">
        <v>564</v>
      </c>
      <c r="C282" s="49"/>
      <c r="D282" s="25"/>
      <c r="E282" s="17"/>
      <c r="F282" s="15"/>
      <c r="G282" s="17"/>
      <c r="H282" s="7"/>
    </row>
    <row r="283" customFormat="false" ht="15.75" hidden="true" customHeight="true" outlineLevel="0" collapsed="false">
      <c r="A283" s="40" t="s">
        <v>565</v>
      </c>
      <c r="B283" s="173" t="s">
        <v>566</v>
      </c>
      <c r="C283" s="174"/>
      <c r="D283" s="174"/>
      <c r="E283" s="174"/>
      <c r="F283" s="174"/>
      <c r="G283" s="175"/>
      <c r="H283" s="7"/>
    </row>
    <row r="284" customFormat="false" ht="31.5" hidden="true" customHeight="true" outlineLevel="0" collapsed="false">
      <c r="A284" s="40" t="s">
        <v>567</v>
      </c>
      <c r="B284" s="14" t="s">
        <v>568</v>
      </c>
      <c r="C284" s="15"/>
      <c r="D284" s="25"/>
      <c r="E284" s="17"/>
      <c r="F284" s="15"/>
      <c r="G284" s="17"/>
      <c r="H284" s="7"/>
    </row>
    <row r="285" customFormat="false" ht="47.25" hidden="true" customHeight="true" outlineLevel="0" collapsed="false">
      <c r="A285" s="40" t="s">
        <v>569</v>
      </c>
      <c r="B285" s="14" t="s">
        <v>570</v>
      </c>
      <c r="C285" s="15"/>
      <c r="D285" s="25"/>
      <c r="E285" s="17"/>
      <c r="F285" s="15"/>
      <c r="G285" s="17"/>
      <c r="H285" s="7"/>
    </row>
    <row r="286" customFormat="false" ht="31.5" hidden="true" customHeight="true" outlineLevel="0" collapsed="false">
      <c r="A286" s="40" t="s">
        <v>571</v>
      </c>
      <c r="B286" s="14" t="s">
        <v>572</v>
      </c>
      <c r="C286" s="15"/>
      <c r="D286" s="25"/>
      <c r="E286" s="17"/>
      <c r="F286" s="15"/>
      <c r="G286" s="17"/>
      <c r="H286" s="7"/>
    </row>
    <row r="287" customFormat="false" ht="47.25" hidden="true" customHeight="true" outlineLevel="0" collapsed="false">
      <c r="A287" s="40" t="s">
        <v>573</v>
      </c>
      <c r="B287" s="14" t="s">
        <v>1302</v>
      </c>
      <c r="C287" s="15"/>
      <c r="D287" s="25"/>
      <c r="E287" s="17"/>
      <c r="F287" s="15"/>
      <c r="G287" s="17"/>
      <c r="H287" s="7"/>
    </row>
    <row r="288" customFormat="false" ht="15.75" hidden="true" customHeight="true" outlineLevel="0" collapsed="false">
      <c r="A288" s="40" t="s">
        <v>575</v>
      </c>
      <c r="B288" s="173" t="s">
        <v>576</v>
      </c>
      <c r="C288" s="174"/>
      <c r="D288" s="174"/>
      <c r="E288" s="174"/>
      <c r="F288" s="174"/>
      <c r="G288" s="175"/>
      <c r="H288" s="7"/>
    </row>
    <row r="289" customFormat="false" ht="31.5" hidden="true" customHeight="true" outlineLevel="0" collapsed="false">
      <c r="A289" s="40" t="s">
        <v>577</v>
      </c>
      <c r="B289" s="14" t="s">
        <v>578</v>
      </c>
      <c r="C289" s="15"/>
      <c r="D289" s="25"/>
      <c r="E289" s="17"/>
      <c r="F289" s="15"/>
      <c r="G289" s="17"/>
      <c r="H289" s="7"/>
    </row>
    <row r="290" customFormat="false" ht="31.5" hidden="true" customHeight="true" outlineLevel="0" collapsed="false">
      <c r="A290" s="40" t="s">
        <v>581</v>
      </c>
      <c r="B290" s="14" t="s">
        <v>582</v>
      </c>
      <c r="C290" s="15"/>
      <c r="D290" s="25"/>
      <c r="E290" s="17"/>
      <c r="F290" s="15"/>
      <c r="G290" s="17"/>
      <c r="H290" s="7"/>
    </row>
    <row r="291" customFormat="false" ht="31.5" hidden="true" customHeight="true" outlineLevel="0" collapsed="false">
      <c r="A291" s="40" t="s">
        <v>587</v>
      </c>
      <c r="B291" s="14" t="s">
        <v>588</v>
      </c>
      <c r="C291" s="15"/>
      <c r="D291" s="25"/>
      <c r="E291" s="17"/>
      <c r="F291" s="15"/>
      <c r="G291" s="17"/>
      <c r="H291" s="7"/>
    </row>
    <row r="292" customFormat="false" ht="47.25" hidden="true" customHeight="true" outlineLevel="0" collapsed="false">
      <c r="A292" s="40" t="s">
        <v>589</v>
      </c>
      <c r="B292" s="30" t="s">
        <v>590</v>
      </c>
      <c r="C292" s="15"/>
      <c r="D292" s="25"/>
      <c r="E292" s="17"/>
      <c r="F292" s="15"/>
      <c r="G292" s="17"/>
      <c r="H292" s="7"/>
    </row>
    <row r="293" customFormat="false" ht="31.5" hidden="true" customHeight="true" outlineLevel="0" collapsed="false">
      <c r="A293" s="40" t="s">
        <v>603</v>
      </c>
      <c r="B293" s="14" t="s">
        <v>604</v>
      </c>
      <c r="C293" s="15"/>
      <c r="D293" s="25"/>
      <c r="E293" s="17"/>
      <c r="F293" s="15"/>
      <c r="G293" s="17"/>
      <c r="H293" s="7"/>
    </row>
    <row r="294" customFormat="false" ht="15.75" hidden="false" customHeight="false" outlineLevel="0" collapsed="false">
      <c r="A294" s="11" t="s">
        <v>612</v>
      </c>
      <c r="B294" s="173" t="s">
        <v>1638</v>
      </c>
      <c r="C294" s="174"/>
      <c r="D294" s="174"/>
      <c r="E294" s="174"/>
      <c r="F294" s="174"/>
      <c r="G294" s="175"/>
      <c r="H294" s="6" t="n">
        <f aca="false">SUM(D298:D305)</f>
        <v>8</v>
      </c>
      <c r="I294" s="3" t="n">
        <f aca="false">COUNT(D298:D305)*2</f>
        <v>16</v>
      </c>
    </row>
    <row r="295" customFormat="false" ht="31.5" hidden="true" customHeight="true" outlineLevel="0" collapsed="false">
      <c r="A295" s="40" t="s">
        <v>614</v>
      </c>
      <c r="B295" s="14" t="s">
        <v>615</v>
      </c>
      <c r="C295" s="15"/>
      <c r="D295" s="25"/>
      <c r="E295" s="17"/>
      <c r="F295" s="15"/>
      <c r="G295" s="17"/>
      <c r="H295" s="7"/>
    </row>
    <row r="296" customFormat="false" ht="31.5" hidden="true" customHeight="true" outlineLevel="0" collapsed="false">
      <c r="A296" s="40" t="s">
        <v>616</v>
      </c>
      <c r="B296" s="14" t="s">
        <v>617</v>
      </c>
      <c r="C296" s="15"/>
      <c r="D296" s="25"/>
      <c r="E296" s="17"/>
      <c r="F296" s="15"/>
      <c r="G296" s="17"/>
      <c r="H296" s="7"/>
    </row>
    <row r="297" customFormat="false" ht="31.5" hidden="true" customHeight="true" outlineLevel="0" collapsed="false">
      <c r="A297" s="40" t="s">
        <v>618</v>
      </c>
      <c r="B297" s="14" t="s">
        <v>619</v>
      </c>
      <c r="C297" s="15"/>
      <c r="D297" s="25"/>
      <c r="E297" s="17"/>
      <c r="F297" s="15"/>
      <c r="G297" s="17"/>
      <c r="H297" s="7"/>
    </row>
    <row r="298" customFormat="false" ht="47.25" hidden="false" customHeight="false" outlineLevel="0" collapsed="false">
      <c r="A298" s="11" t="s">
        <v>1912</v>
      </c>
      <c r="B298" s="14" t="s">
        <v>1304</v>
      </c>
      <c r="C298" s="182" t="s">
        <v>1913</v>
      </c>
      <c r="D298" s="25" t="n">
        <v>1</v>
      </c>
      <c r="E298" s="17" t="s">
        <v>266</v>
      </c>
      <c r="F298" s="15"/>
      <c r="G298" s="17"/>
      <c r="H298" s="6"/>
    </row>
    <row r="299" customFormat="false" ht="45" hidden="false" customHeight="false" outlineLevel="0" collapsed="false">
      <c r="A299" s="11"/>
      <c r="B299" s="14"/>
      <c r="C299" s="60" t="s">
        <v>1914</v>
      </c>
      <c r="D299" s="25" t="n">
        <v>1</v>
      </c>
      <c r="E299" s="17" t="s">
        <v>15</v>
      </c>
      <c r="F299" s="21" t="s">
        <v>1915</v>
      </c>
      <c r="G299" s="17"/>
      <c r="H299" s="6"/>
    </row>
    <row r="300" customFormat="false" ht="47.25" hidden="false" customHeight="false" outlineLevel="0" collapsed="false">
      <c r="A300" s="11"/>
      <c r="B300" s="14"/>
      <c r="C300" s="177" t="s">
        <v>1916</v>
      </c>
      <c r="D300" s="25" t="n">
        <v>1</v>
      </c>
      <c r="E300" s="17" t="s">
        <v>851</v>
      </c>
      <c r="F300" s="15" t="s">
        <v>1917</v>
      </c>
      <c r="G300" s="17"/>
      <c r="H300" s="6"/>
    </row>
    <row r="301" customFormat="false" ht="90" hidden="false" customHeight="false" outlineLevel="0" collapsed="false">
      <c r="A301" s="11"/>
      <c r="B301" s="14"/>
      <c r="C301" s="177" t="s">
        <v>1918</v>
      </c>
      <c r="D301" s="25" t="n">
        <v>1</v>
      </c>
      <c r="E301" s="17" t="s">
        <v>595</v>
      </c>
      <c r="F301" s="15" t="s">
        <v>1919</v>
      </c>
      <c r="G301" s="17"/>
      <c r="H301" s="6"/>
    </row>
    <row r="302" customFormat="false" ht="51" hidden="false" customHeight="true" outlineLevel="0" collapsed="false">
      <c r="A302" s="11"/>
      <c r="B302" s="14"/>
      <c r="C302" s="177" t="s">
        <v>1920</v>
      </c>
      <c r="D302" s="25" t="n">
        <v>1</v>
      </c>
      <c r="E302" s="17" t="s">
        <v>595</v>
      </c>
      <c r="F302" s="15" t="s">
        <v>1921</v>
      </c>
      <c r="G302" s="17"/>
      <c r="H302" s="6"/>
    </row>
    <row r="303" customFormat="false" ht="47.25" hidden="false" customHeight="false" outlineLevel="0" collapsed="false">
      <c r="A303" s="11"/>
      <c r="B303" s="14"/>
      <c r="C303" s="179" t="s">
        <v>1922</v>
      </c>
      <c r="D303" s="25" t="n">
        <v>1</v>
      </c>
      <c r="E303" s="17" t="s">
        <v>138</v>
      </c>
      <c r="F303" s="15" t="s">
        <v>1921</v>
      </c>
      <c r="G303" s="17"/>
      <c r="H303" s="6"/>
    </row>
    <row r="304" customFormat="false" ht="47.25" hidden="false" customHeight="false" outlineLevel="0" collapsed="false">
      <c r="A304" s="11" t="s">
        <v>1923</v>
      </c>
      <c r="B304" s="14" t="s">
        <v>1924</v>
      </c>
      <c r="C304" s="183" t="s">
        <v>1925</v>
      </c>
      <c r="D304" s="35" t="n">
        <v>1</v>
      </c>
      <c r="E304" s="35" t="s">
        <v>595</v>
      </c>
      <c r="G304" s="35"/>
      <c r="H304" s="6"/>
    </row>
    <row r="305" customFormat="false" ht="45" hidden="false" customHeight="false" outlineLevel="0" collapsed="false">
      <c r="A305" s="11"/>
      <c r="B305" s="14"/>
      <c r="C305" s="155" t="s">
        <v>1926</v>
      </c>
      <c r="D305" s="25" t="n">
        <v>1</v>
      </c>
      <c r="E305" s="35" t="s">
        <v>595</v>
      </c>
      <c r="F305" s="15"/>
      <c r="G305" s="17"/>
      <c r="H305" s="6"/>
    </row>
    <row r="306" customFormat="false" ht="18.75" hidden="true" customHeight="true" outlineLevel="0" collapsed="false">
      <c r="A306" s="40"/>
      <c r="B306" s="184" t="s">
        <v>625</v>
      </c>
      <c r="C306" s="185"/>
      <c r="D306" s="185"/>
      <c r="E306" s="185"/>
      <c r="F306" s="185"/>
      <c r="G306" s="186"/>
      <c r="H306" s="187"/>
    </row>
    <row r="307" customFormat="false" ht="15.75" hidden="true" customHeight="true" outlineLevel="0" collapsed="false">
      <c r="A307" s="40" t="s">
        <v>626</v>
      </c>
      <c r="B307" s="173" t="s">
        <v>627</v>
      </c>
      <c r="C307" s="174"/>
      <c r="D307" s="174"/>
      <c r="E307" s="174"/>
      <c r="F307" s="174"/>
      <c r="G307" s="175"/>
      <c r="H307" s="7"/>
    </row>
    <row r="308" customFormat="false" ht="47.25" hidden="true" customHeight="true" outlineLevel="0" collapsed="false">
      <c r="A308" s="40" t="s">
        <v>628</v>
      </c>
      <c r="B308" s="14" t="s">
        <v>629</v>
      </c>
      <c r="C308" s="15"/>
      <c r="D308" s="25"/>
      <c r="E308" s="17"/>
      <c r="F308" s="15"/>
      <c r="G308" s="17"/>
      <c r="H308" s="7"/>
    </row>
    <row r="309" customFormat="false" ht="63" hidden="true" customHeight="true" outlineLevel="0" collapsed="false">
      <c r="A309" s="40" t="s">
        <v>646</v>
      </c>
      <c r="B309" s="14" t="s">
        <v>1306</v>
      </c>
      <c r="C309" s="15"/>
      <c r="D309" s="25"/>
      <c r="E309" s="17"/>
      <c r="F309" s="15"/>
      <c r="G309" s="17"/>
      <c r="H309" s="7"/>
    </row>
    <row r="310" customFormat="false" ht="47.25" hidden="true" customHeight="true" outlineLevel="0" collapsed="false">
      <c r="A310" s="40" t="s">
        <v>673</v>
      </c>
      <c r="B310" s="14" t="s">
        <v>674</v>
      </c>
      <c r="C310" s="15"/>
      <c r="D310" s="25"/>
      <c r="E310" s="17"/>
      <c r="F310" s="15"/>
      <c r="G310" s="17"/>
      <c r="H310" s="7"/>
    </row>
    <row r="311" customFormat="false" ht="47.25" hidden="true" customHeight="true" outlineLevel="0" collapsed="false">
      <c r="A311" s="40" t="s">
        <v>690</v>
      </c>
      <c r="B311" s="14" t="s">
        <v>691</v>
      </c>
      <c r="C311" s="15"/>
      <c r="D311" s="25"/>
      <c r="E311" s="17"/>
      <c r="F311" s="15"/>
      <c r="G311" s="17"/>
      <c r="H311" s="7"/>
    </row>
    <row r="312" customFormat="false" ht="47.25" hidden="true" customHeight="true" outlineLevel="0" collapsed="false">
      <c r="A312" s="40" t="s">
        <v>700</v>
      </c>
      <c r="B312" s="14" t="s">
        <v>701</v>
      </c>
      <c r="C312" s="15"/>
      <c r="D312" s="25"/>
      <c r="E312" s="17"/>
      <c r="F312" s="15"/>
      <c r="G312" s="17"/>
      <c r="H312" s="7"/>
    </row>
    <row r="313" customFormat="false" ht="47.25" hidden="true" customHeight="true" outlineLevel="0" collapsed="false">
      <c r="A313" s="40" t="s">
        <v>710</v>
      </c>
      <c r="B313" s="14" t="s">
        <v>711</v>
      </c>
      <c r="C313" s="15"/>
      <c r="D313" s="25"/>
      <c r="E313" s="17"/>
      <c r="F313" s="15"/>
      <c r="G313" s="17"/>
      <c r="H313" s="7"/>
    </row>
    <row r="314" customFormat="false" ht="15.75" hidden="true" customHeight="true" outlineLevel="0" collapsed="false">
      <c r="A314" s="40" t="s">
        <v>726</v>
      </c>
      <c r="B314" s="173" t="s">
        <v>727</v>
      </c>
      <c r="C314" s="174"/>
      <c r="D314" s="174"/>
      <c r="E314" s="174"/>
      <c r="F314" s="174"/>
      <c r="G314" s="175"/>
      <c r="H314" s="7"/>
    </row>
    <row r="315" customFormat="false" ht="78.75" hidden="true" customHeight="true" outlineLevel="0" collapsed="false">
      <c r="A315" s="40" t="s">
        <v>728</v>
      </c>
      <c r="B315" s="14" t="s">
        <v>1307</v>
      </c>
      <c r="C315" s="15"/>
      <c r="D315" s="25"/>
      <c r="E315" s="17"/>
      <c r="F315" s="15"/>
      <c r="G315" s="17"/>
      <c r="H315" s="7"/>
    </row>
    <row r="316" customFormat="false" ht="47.25" hidden="true" customHeight="true" outlineLevel="0" collapsed="false">
      <c r="A316" s="40" t="s">
        <v>730</v>
      </c>
      <c r="B316" s="14" t="s">
        <v>731</v>
      </c>
      <c r="C316" s="15"/>
      <c r="D316" s="25"/>
      <c r="E316" s="17"/>
      <c r="F316" s="15"/>
      <c r="G316" s="17"/>
      <c r="H316" s="7"/>
    </row>
    <row r="317" customFormat="false" ht="47.25" hidden="true" customHeight="true" outlineLevel="0" collapsed="false">
      <c r="A317" s="40" t="s">
        <v>732</v>
      </c>
      <c r="B317" s="14" t="s">
        <v>733</v>
      </c>
      <c r="C317" s="15"/>
      <c r="D317" s="25"/>
      <c r="E317" s="17"/>
      <c r="F317" s="15"/>
      <c r="G317" s="17"/>
      <c r="H317" s="7"/>
    </row>
    <row r="318" customFormat="false" ht="15.75" hidden="true" customHeight="true" outlineLevel="0" collapsed="false">
      <c r="A318" s="40" t="s">
        <v>734</v>
      </c>
      <c r="B318" s="173" t="s">
        <v>735</v>
      </c>
      <c r="C318" s="174"/>
      <c r="D318" s="174"/>
      <c r="E318" s="174"/>
      <c r="F318" s="174"/>
      <c r="G318" s="175"/>
      <c r="H318" s="7"/>
    </row>
    <row r="319" customFormat="false" ht="31.5" hidden="true" customHeight="true" outlineLevel="0" collapsed="false">
      <c r="A319" s="40" t="s">
        <v>736</v>
      </c>
      <c r="B319" s="14" t="s">
        <v>737</v>
      </c>
      <c r="C319" s="15"/>
      <c r="D319" s="25"/>
      <c r="E319" s="17"/>
      <c r="F319" s="15"/>
      <c r="G319" s="17"/>
      <c r="H319" s="7"/>
    </row>
    <row r="320" customFormat="false" ht="63" hidden="true" customHeight="true" outlineLevel="0" collapsed="false">
      <c r="A320" s="40" t="s">
        <v>738</v>
      </c>
      <c r="B320" s="14" t="s">
        <v>739</v>
      </c>
      <c r="C320" s="15"/>
      <c r="D320" s="25"/>
      <c r="E320" s="17"/>
      <c r="F320" s="15"/>
      <c r="G320" s="17"/>
      <c r="H320" s="7"/>
    </row>
    <row r="321" customFormat="false" ht="31.5" hidden="true" customHeight="true" outlineLevel="0" collapsed="false">
      <c r="A321" s="40" t="s">
        <v>740</v>
      </c>
      <c r="B321" s="14" t="s">
        <v>741</v>
      </c>
      <c r="C321" s="15"/>
      <c r="D321" s="25"/>
      <c r="E321" s="17"/>
      <c r="F321" s="15"/>
      <c r="G321" s="17"/>
      <c r="H321" s="7"/>
    </row>
    <row r="322" customFormat="false" ht="15.75" hidden="true" customHeight="true" outlineLevel="0" collapsed="false">
      <c r="A322" s="40" t="s">
        <v>742</v>
      </c>
      <c r="B322" s="173" t="s">
        <v>743</v>
      </c>
      <c r="C322" s="174"/>
      <c r="D322" s="174"/>
      <c r="E322" s="174"/>
      <c r="F322" s="174"/>
      <c r="G322" s="175"/>
      <c r="H322" s="7"/>
    </row>
    <row r="323" customFormat="false" ht="31.5" hidden="true" customHeight="true" outlineLevel="0" collapsed="false">
      <c r="A323" s="40" t="s">
        <v>744</v>
      </c>
      <c r="B323" s="14" t="s">
        <v>745</v>
      </c>
      <c r="C323" s="15"/>
      <c r="D323" s="25"/>
      <c r="E323" s="17"/>
      <c r="F323" s="15"/>
      <c r="G323" s="17"/>
      <c r="H323" s="7"/>
    </row>
    <row r="324" customFormat="false" ht="60" hidden="true" customHeight="true" outlineLevel="0" collapsed="false">
      <c r="A324" s="40" t="s">
        <v>777</v>
      </c>
      <c r="B324" s="15" t="s">
        <v>778</v>
      </c>
      <c r="C324" s="15"/>
      <c r="D324" s="25"/>
      <c r="E324" s="17"/>
      <c r="F324" s="15"/>
      <c r="G324" s="17"/>
      <c r="H324" s="7"/>
    </row>
    <row r="325" customFormat="false" ht="31.5" hidden="true" customHeight="true" outlineLevel="0" collapsed="false">
      <c r="A325" s="40" t="s">
        <v>781</v>
      </c>
      <c r="B325" s="22" t="s">
        <v>1353</v>
      </c>
      <c r="C325" s="15"/>
      <c r="D325" s="25"/>
      <c r="E325" s="17"/>
      <c r="F325" s="15"/>
      <c r="G325" s="17"/>
      <c r="H325" s="7"/>
    </row>
    <row r="326" customFormat="false" ht="47.25" hidden="true" customHeight="true" outlineLevel="0" collapsed="false">
      <c r="A326" s="40" t="s">
        <v>783</v>
      </c>
      <c r="B326" s="14" t="s">
        <v>784</v>
      </c>
      <c r="C326" s="15"/>
      <c r="D326" s="25"/>
      <c r="E326" s="17"/>
      <c r="F326" s="15"/>
      <c r="G326" s="17"/>
      <c r="H326" s="7"/>
    </row>
    <row r="327" customFormat="false" ht="47.25" hidden="true" customHeight="true" outlineLevel="0" collapsed="false">
      <c r="A327" s="40" t="s">
        <v>786</v>
      </c>
      <c r="B327" s="14" t="s">
        <v>787</v>
      </c>
      <c r="C327" s="15"/>
      <c r="D327" s="25"/>
      <c r="E327" s="17"/>
      <c r="F327" s="15"/>
      <c r="G327" s="17"/>
      <c r="H327" s="7"/>
    </row>
    <row r="328" customFormat="false" ht="31.5" hidden="true" customHeight="true" outlineLevel="0" collapsed="false">
      <c r="A328" s="40" t="s">
        <v>789</v>
      </c>
      <c r="B328" s="14" t="s">
        <v>790</v>
      </c>
      <c r="C328" s="15"/>
      <c r="D328" s="25"/>
      <c r="E328" s="17"/>
      <c r="F328" s="15"/>
      <c r="G328" s="17"/>
      <c r="H328" s="7"/>
    </row>
    <row r="329" customFormat="false" ht="15.75" hidden="true" customHeight="true" outlineLevel="0" collapsed="false">
      <c r="A329" s="40" t="s">
        <v>803</v>
      </c>
      <c r="B329" s="173" t="s">
        <v>804</v>
      </c>
      <c r="C329" s="174"/>
      <c r="D329" s="174"/>
      <c r="E329" s="174"/>
      <c r="F329" s="174"/>
      <c r="G329" s="175"/>
      <c r="H329" s="7"/>
    </row>
    <row r="330" customFormat="false" ht="31.5" hidden="true" customHeight="true" outlineLevel="0" collapsed="false">
      <c r="A330" s="40" t="s">
        <v>805</v>
      </c>
      <c r="B330" s="14" t="s">
        <v>806</v>
      </c>
      <c r="C330" s="15"/>
      <c r="D330" s="25"/>
      <c r="E330" s="17"/>
      <c r="F330" s="15"/>
      <c r="G330" s="17"/>
      <c r="H330" s="7"/>
    </row>
    <row r="331" customFormat="false" ht="31.5" hidden="true" customHeight="true" outlineLevel="0" collapsed="false">
      <c r="A331" s="40" t="s">
        <v>813</v>
      </c>
      <c r="B331" s="14" t="s">
        <v>814</v>
      </c>
      <c r="C331" s="15"/>
      <c r="D331" s="25"/>
      <c r="E331" s="17"/>
      <c r="F331" s="15"/>
      <c r="G331" s="17"/>
      <c r="H331" s="7"/>
    </row>
    <row r="332" customFormat="false" ht="31.5" hidden="true" customHeight="true" outlineLevel="0" collapsed="false">
      <c r="A332" s="40" t="s">
        <v>821</v>
      </c>
      <c r="B332" s="14" t="s">
        <v>822</v>
      </c>
      <c r="C332" s="15"/>
      <c r="D332" s="25"/>
      <c r="E332" s="17"/>
      <c r="F332" s="15"/>
      <c r="G332" s="17"/>
      <c r="H332" s="7"/>
    </row>
    <row r="333" customFormat="false" ht="31.5" hidden="true" customHeight="true" outlineLevel="0" collapsed="false">
      <c r="A333" s="40" t="s">
        <v>829</v>
      </c>
      <c r="B333" s="14" t="s">
        <v>830</v>
      </c>
      <c r="C333" s="15"/>
      <c r="D333" s="25"/>
      <c r="E333" s="17"/>
      <c r="F333" s="15"/>
      <c r="G333" s="17"/>
      <c r="H333" s="7"/>
    </row>
    <row r="334" customFormat="false" ht="31.5" hidden="true" customHeight="true" outlineLevel="0" collapsed="false">
      <c r="A334" s="40" t="s">
        <v>836</v>
      </c>
      <c r="B334" s="14" t="s">
        <v>837</v>
      </c>
      <c r="C334" s="15"/>
      <c r="D334" s="25"/>
      <c r="E334" s="17"/>
      <c r="F334" s="15"/>
      <c r="G334" s="17"/>
      <c r="H334" s="7"/>
    </row>
    <row r="335" customFormat="false" ht="15.75" hidden="true" customHeight="true" outlineLevel="0" collapsed="false">
      <c r="A335" s="40" t="s">
        <v>840</v>
      </c>
      <c r="B335" s="173" t="s">
        <v>841</v>
      </c>
      <c r="C335" s="174"/>
      <c r="D335" s="174"/>
      <c r="E335" s="174"/>
      <c r="F335" s="174"/>
      <c r="G335" s="175"/>
      <c r="H335" s="7"/>
    </row>
    <row r="336" customFormat="false" ht="31.5" hidden="true" customHeight="true" outlineLevel="0" collapsed="false">
      <c r="A336" s="40" t="s">
        <v>842</v>
      </c>
      <c r="B336" s="14" t="s">
        <v>843</v>
      </c>
      <c r="C336" s="15"/>
      <c r="D336" s="25"/>
      <c r="E336" s="17"/>
      <c r="F336" s="15"/>
      <c r="G336" s="17"/>
      <c r="H336" s="7"/>
    </row>
    <row r="337" customFormat="false" ht="31.5" hidden="true" customHeight="true" outlineLevel="0" collapsed="false">
      <c r="A337" s="40" t="s">
        <v>853</v>
      </c>
      <c r="B337" s="14" t="s">
        <v>854</v>
      </c>
      <c r="C337" s="15"/>
      <c r="D337" s="25"/>
      <c r="E337" s="17"/>
      <c r="F337" s="15"/>
      <c r="G337" s="17"/>
      <c r="H337" s="7"/>
    </row>
    <row r="338" customFormat="false" ht="31.5" hidden="true" customHeight="true" outlineLevel="0" collapsed="false">
      <c r="A338" s="40" t="s">
        <v>864</v>
      </c>
      <c r="B338" s="14" t="s">
        <v>865</v>
      </c>
      <c r="C338" s="15"/>
      <c r="D338" s="25"/>
      <c r="E338" s="17"/>
      <c r="F338" s="15"/>
      <c r="G338" s="17"/>
      <c r="H338" s="7"/>
    </row>
    <row r="339" customFormat="false" ht="31.5" hidden="true" customHeight="true" outlineLevel="0" collapsed="false">
      <c r="A339" s="40" t="s">
        <v>873</v>
      </c>
      <c r="B339" s="14" t="s">
        <v>874</v>
      </c>
      <c r="C339" s="15"/>
      <c r="D339" s="25"/>
      <c r="E339" s="17"/>
      <c r="F339" s="15"/>
      <c r="G339" s="17"/>
      <c r="H339" s="7"/>
    </row>
    <row r="340" customFormat="false" ht="18.75" hidden="false" customHeight="false" outlineLevel="0" collapsed="false">
      <c r="A340" s="11"/>
      <c r="B340" s="184" t="s">
        <v>878</v>
      </c>
      <c r="C340" s="185"/>
      <c r="D340" s="185"/>
      <c r="E340" s="185"/>
      <c r="F340" s="185"/>
      <c r="G340" s="186"/>
      <c r="H340" s="6" t="n">
        <f aca="false">H341</f>
        <v>96</v>
      </c>
      <c r="I340" s="6" t="n">
        <f aca="false">I341</f>
        <v>192</v>
      </c>
    </row>
    <row r="341" customFormat="false" ht="15.75" hidden="false" customHeight="false" outlineLevel="0" collapsed="false">
      <c r="A341" s="11" t="s">
        <v>879</v>
      </c>
      <c r="B341" s="173" t="s">
        <v>1927</v>
      </c>
      <c r="C341" s="174"/>
      <c r="D341" s="174"/>
      <c r="E341" s="174"/>
      <c r="F341" s="174"/>
      <c r="G341" s="175"/>
      <c r="H341" s="6" t="n">
        <f aca="false">SUM(D342:D439)</f>
        <v>96</v>
      </c>
      <c r="I341" s="6" t="n">
        <f aca="false">COUNT(D342:D439)*2</f>
        <v>192</v>
      </c>
    </row>
    <row r="342" customFormat="false" ht="135" hidden="false" customHeight="false" outlineLevel="0" collapsed="false">
      <c r="A342" s="11" t="s">
        <v>881</v>
      </c>
      <c r="B342" s="14" t="s">
        <v>101</v>
      </c>
      <c r="C342" s="15" t="s">
        <v>1928</v>
      </c>
      <c r="D342" s="25" t="n">
        <v>1</v>
      </c>
      <c r="E342" s="17" t="s">
        <v>595</v>
      </c>
      <c r="F342" s="15" t="s">
        <v>1929</v>
      </c>
      <c r="G342" s="17"/>
      <c r="H342" s="6"/>
    </row>
    <row r="343" customFormat="false" ht="75" hidden="false" customHeight="false" outlineLevel="0" collapsed="false">
      <c r="A343" s="11"/>
      <c r="B343" s="14"/>
      <c r="C343" s="15" t="s">
        <v>1930</v>
      </c>
      <c r="D343" s="25" t="n">
        <v>1</v>
      </c>
      <c r="E343" s="17" t="s">
        <v>161</v>
      </c>
      <c r="F343" s="15" t="s">
        <v>1931</v>
      </c>
      <c r="G343" s="17"/>
      <c r="H343" s="6"/>
    </row>
    <row r="344" customFormat="false" ht="75" hidden="false" customHeight="false" outlineLevel="0" collapsed="false">
      <c r="A344" s="11"/>
      <c r="B344" s="14"/>
      <c r="C344" s="15" t="s">
        <v>1932</v>
      </c>
      <c r="D344" s="35" t="n">
        <v>1</v>
      </c>
      <c r="E344" s="35" t="s">
        <v>595</v>
      </c>
      <c r="F344" s="15" t="s">
        <v>1933</v>
      </c>
      <c r="G344" s="17"/>
      <c r="H344" s="6"/>
    </row>
    <row r="345" customFormat="false" ht="105" hidden="false" customHeight="false" outlineLevel="0" collapsed="false">
      <c r="A345" s="11"/>
      <c r="B345" s="14"/>
      <c r="C345" s="15" t="s">
        <v>1934</v>
      </c>
      <c r="D345" s="35" t="n">
        <v>1</v>
      </c>
      <c r="E345" s="35" t="s">
        <v>595</v>
      </c>
      <c r="F345" s="15" t="s">
        <v>1935</v>
      </c>
      <c r="G345" s="17"/>
      <c r="H345" s="6"/>
    </row>
    <row r="346" customFormat="false" ht="105" hidden="false" customHeight="false" outlineLevel="0" collapsed="false">
      <c r="A346" s="11"/>
      <c r="B346" s="14"/>
      <c r="C346" s="15" t="s">
        <v>1936</v>
      </c>
      <c r="D346" s="31" t="n">
        <v>1</v>
      </c>
      <c r="E346" s="35" t="s">
        <v>1518</v>
      </c>
      <c r="F346" s="15" t="s">
        <v>1937</v>
      </c>
      <c r="G346" s="17"/>
      <c r="H346" s="6"/>
    </row>
    <row r="347" customFormat="false" ht="315" hidden="false" customHeight="false" outlineLevel="0" collapsed="false">
      <c r="A347" s="11"/>
      <c r="B347" s="14"/>
      <c r="C347" s="15" t="s">
        <v>1938</v>
      </c>
      <c r="D347" s="25" t="n">
        <v>1</v>
      </c>
      <c r="E347" s="17" t="s">
        <v>595</v>
      </c>
      <c r="F347" s="15" t="s">
        <v>1939</v>
      </c>
      <c r="G347" s="17"/>
      <c r="H347" s="6"/>
    </row>
    <row r="348" customFormat="false" ht="75" hidden="false" customHeight="false" outlineLevel="0" collapsed="false">
      <c r="A348" s="11"/>
      <c r="B348" s="14"/>
      <c r="C348" s="15" t="s">
        <v>1940</v>
      </c>
      <c r="D348" s="25" t="n">
        <v>1</v>
      </c>
      <c r="E348" s="17" t="s">
        <v>595</v>
      </c>
      <c r="F348" s="15" t="s">
        <v>1941</v>
      </c>
      <c r="G348" s="17"/>
      <c r="H348" s="6"/>
    </row>
    <row r="349" customFormat="false" ht="105" hidden="false" customHeight="false" outlineLevel="0" collapsed="false">
      <c r="A349" s="11"/>
      <c r="B349" s="14"/>
      <c r="C349" s="15" t="s">
        <v>1942</v>
      </c>
      <c r="D349" s="25" t="n">
        <v>1</v>
      </c>
      <c r="E349" s="17" t="s">
        <v>595</v>
      </c>
      <c r="F349" s="15" t="s">
        <v>1943</v>
      </c>
      <c r="G349" s="17"/>
      <c r="H349" s="6"/>
    </row>
    <row r="350" customFormat="false" ht="45" hidden="false" customHeight="false" outlineLevel="0" collapsed="false">
      <c r="A350" s="11"/>
      <c r="B350" s="14"/>
      <c r="C350" s="15" t="s">
        <v>1944</v>
      </c>
      <c r="D350" s="25" t="n">
        <v>1</v>
      </c>
      <c r="E350" s="17" t="s">
        <v>595</v>
      </c>
      <c r="F350" s="15" t="s">
        <v>1945</v>
      </c>
      <c r="G350" s="17"/>
      <c r="H350" s="6"/>
    </row>
    <row r="351" customFormat="false" ht="45" hidden="false" customHeight="false" outlineLevel="0" collapsed="false">
      <c r="A351" s="11"/>
      <c r="B351" s="14"/>
      <c r="C351" s="15" t="s">
        <v>1946</v>
      </c>
      <c r="D351" s="25" t="n">
        <v>1</v>
      </c>
      <c r="E351" s="17" t="s">
        <v>595</v>
      </c>
      <c r="F351" s="15"/>
      <c r="G351" s="17"/>
      <c r="H351" s="6"/>
    </row>
    <row r="352" customFormat="false" ht="105" hidden="false" customHeight="false" outlineLevel="0" collapsed="false">
      <c r="A352" s="11"/>
      <c r="B352" s="14"/>
      <c r="C352" s="15" t="s">
        <v>1947</v>
      </c>
      <c r="D352" s="25" t="n">
        <v>1</v>
      </c>
      <c r="E352" s="17" t="s">
        <v>595</v>
      </c>
      <c r="F352" s="15" t="s">
        <v>1948</v>
      </c>
      <c r="G352" s="17"/>
      <c r="H352" s="6"/>
    </row>
    <row r="353" customFormat="false" ht="285" hidden="false" customHeight="false" outlineLevel="0" collapsed="false">
      <c r="A353" s="11"/>
      <c r="B353" s="14"/>
      <c r="C353" s="15" t="s">
        <v>1949</v>
      </c>
      <c r="D353" s="25" t="n">
        <v>1</v>
      </c>
      <c r="E353" s="17" t="s">
        <v>595</v>
      </c>
      <c r="F353" s="15" t="s">
        <v>1950</v>
      </c>
      <c r="G353" s="17"/>
      <c r="H353" s="6"/>
    </row>
    <row r="354" customFormat="false" ht="210" hidden="false" customHeight="false" outlineLevel="0" collapsed="false">
      <c r="A354" s="11"/>
      <c r="B354" s="14"/>
      <c r="C354" s="15" t="s">
        <v>1951</v>
      </c>
      <c r="D354" s="25" t="n">
        <v>1</v>
      </c>
      <c r="E354" s="17" t="s">
        <v>752</v>
      </c>
      <c r="F354" s="15" t="s">
        <v>1952</v>
      </c>
      <c r="G354" s="17"/>
      <c r="H354" s="6"/>
    </row>
    <row r="355" customFormat="false" ht="225" hidden="false" customHeight="false" outlineLevel="0" collapsed="false">
      <c r="A355" s="11" t="s">
        <v>882</v>
      </c>
      <c r="B355" s="14" t="s">
        <v>103</v>
      </c>
      <c r="C355" s="30" t="s">
        <v>1953</v>
      </c>
      <c r="D355" s="25" t="n">
        <v>1</v>
      </c>
      <c r="E355" s="17" t="s">
        <v>1954</v>
      </c>
      <c r="F355" s="8" t="s">
        <v>1955</v>
      </c>
      <c r="G355" s="17"/>
      <c r="H355" s="6"/>
    </row>
    <row r="356" customFormat="false" ht="31.5" hidden="false" customHeight="false" outlineLevel="0" collapsed="false">
      <c r="A356" s="11"/>
      <c r="B356" s="14"/>
      <c r="C356" s="30" t="s">
        <v>1956</v>
      </c>
      <c r="D356" s="25" t="n">
        <v>1</v>
      </c>
      <c r="E356" s="17" t="s">
        <v>266</v>
      </c>
      <c r="F356" s="15" t="s">
        <v>1957</v>
      </c>
      <c r="G356" s="17"/>
      <c r="H356" s="6"/>
    </row>
    <row r="357" customFormat="false" ht="94.5" hidden="false" customHeight="false" outlineLevel="0" collapsed="false">
      <c r="A357" s="11"/>
      <c r="B357" s="14"/>
      <c r="C357" s="30" t="s">
        <v>1958</v>
      </c>
      <c r="D357" s="25" t="n">
        <v>1</v>
      </c>
      <c r="E357" s="17" t="s">
        <v>595</v>
      </c>
      <c r="F357" s="30" t="s">
        <v>1959</v>
      </c>
      <c r="G357" s="17"/>
      <c r="H357" s="6"/>
    </row>
    <row r="358" customFormat="false" ht="105" hidden="false" customHeight="false" outlineLevel="0" collapsed="false">
      <c r="A358" s="11"/>
      <c r="B358" s="14"/>
      <c r="C358" s="30" t="s">
        <v>1960</v>
      </c>
      <c r="D358" s="25" t="n">
        <v>1</v>
      </c>
      <c r="E358" s="17" t="s">
        <v>1518</v>
      </c>
      <c r="F358" s="15" t="s">
        <v>1961</v>
      </c>
      <c r="G358" s="17"/>
      <c r="H358" s="6"/>
    </row>
    <row r="359" customFormat="false" ht="63" hidden="false" customHeight="false" outlineLevel="0" collapsed="false">
      <c r="A359" s="11"/>
      <c r="B359" s="14"/>
      <c r="C359" s="30" t="s">
        <v>1962</v>
      </c>
      <c r="D359" s="25" t="n">
        <v>1</v>
      </c>
      <c r="E359" s="17" t="s">
        <v>595</v>
      </c>
      <c r="F359" s="15" t="s">
        <v>1963</v>
      </c>
      <c r="G359" s="17"/>
      <c r="H359" s="6"/>
    </row>
    <row r="360" customFormat="false" ht="63" hidden="false" customHeight="false" outlineLevel="0" collapsed="false">
      <c r="A360" s="11"/>
      <c r="B360" s="14"/>
      <c r="C360" s="30" t="s">
        <v>1964</v>
      </c>
      <c r="D360" s="25" t="n">
        <v>1</v>
      </c>
      <c r="E360" s="17" t="s">
        <v>595</v>
      </c>
      <c r="F360" s="15" t="s">
        <v>1965</v>
      </c>
      <c r="G360" s="17"/>
      <c r="H360" s="6"/>
    </row>
    <row r="361" customFormat="false" ht="31.5" hidden="false" customHeight="false" outlineLevel="0" collapsed="false">
      <c r="A361" s="11"/>
      <c r="B361" s="14"/>
      <c r="C361" s="30" t="s">
        <v>1966</v>
      </c>
      <c r="D361" s="25" t="n">
        <v>1</v>
      </c>
      <c r="E361" s="17" t="s">
        <v>595</v>
      </c>
      <c r="F361" s="15" t="s">
        <v>1967</v>
      </c>
      <c r="G361" s="17"/>
      <c r="H361" s="6"/>
    </row>
    <row r="362" customFormat="false" ht="105" hidden="false" customHeight="false" outlineLevel="0" collapsed="false">
      <c r="A362" s="11"/>
      <c r="B362" s="14"/>
      <c r="C362" s="177" t="s">
        <v>1968</v>
      </c>
      <c r="D362" s="25" t="n">
        <v>1</v>
      </c>
      <c r="E362" s="17" t="s">
        <v>595</v>
      </c>
      <c r="F362" s="15" t="s">
        <v>1969</v>
      </c>
      <c r="G362" s="17"/>
      <c r="H362" s="6"/>
    </row>
    <row r="363" customFormat="false" ht="135" hidden="false" customHeight="false" outlineLevel="0" collapsed="false">
      <c r="A363" s="11"/>
      <c r="B363" s="14"/>
      <c r="C363" s="177" t="s">
        <v>1970</v>
      </c>
      <c r="D363" s="25" t="n">
        <v>1</v>
      </c>
      <c r="E363" s="17" t="s">
        <v>595</v>
      </c>
      <c r="F363" s="15" t="s">
        <v>1971</v>
      </c>
      <c r="G363" s="17"/>
      <c r="H363" s="6"/>
    </row>
    <row r="364" customFormat="false" ht="45" hidden="false" customHeight="false" outlineLevel="0" collapsed="false">
      <c r="A364" s="11"/>
      <c r="B364" s="14"/>
      <c r="C364" s="177" t="s">
        <v>1972</v>
      </c>
      <c r="D364" s="25" t="n">
        <v>1</v>
      </c>
      <c r="E364" s="17" t="s">
        <v>595</v>
      </c>
      <c r="F364" s="15" t="s">
        <v>1973</v>
      </c>
      <c r="G364" s="17"/>
      <c r="H364" s="6"/>
    </row>
    <row r="365" customFormat="false" ht="47.25" hidden="false" customHeight="false" outlineLevel="0" collapsed="false">
      <c r="A365" s="11"/>
      <c r="B365" s="14"/>
      <c r="C365" s="177" t="s">
        <v>1974</v>
      </c>
      <c r="D365" s="25" t="n">
        <v>1</v>
      </c>
      <c r="E365" s="17" t="s">
        <v>595</v>
      </c>
      <c r="F365" s="15" t="s">
        <v>1975</v>
      </c>
      <c r="G365" s="17"/>
      <c r="H365" s="6"/>
    </row>
    <row r="366" customFormat="false" ht="47.25" hidden="false" customHeight="false" outlineLevel="0" collapsed="false">
      <c r="A366" s="11"/>
      <c r="B366" s="14"/>
      <c r="C366" s="177" t="s">
        <v>1976</v>
      </c>
      <c r="D366" s="25" t="n">
        <v>1</v>
      </c>
      <c r="E366" s="17" t="s">
        <v>595</v>
      </c>
      <c r="F366" s="15"/>
      <c r="G366" s="17"/>
      <c r="H366" s="6"/>
    </row>
    <row r="367" customFormat="false" ht="47.25" hidden="false" customHeight="false" outlineLevel="0" collapsed="false">
      <c r="A367" s="11"/>
      <c r="B367" s="14"/>
      <c r="C367" s="177" t="s">
        <v>1977</v>
      </c>
      <c r="D367" s="25" t="n">
        <v>1</v>
      </c>
      <c r="E367" s="17" t="s">
        <v>595</v>
      </c>
      <c r="F367" s="41"/>
      <c r="G367" s="17"/>
      <c r="H367" s="6"/>
    </row>
    <row r="368" customFormat="false" ht="47.25" hidden="false" customHeight="false" outlineLevel="0" collapsed="false">
      <c r="A368" s="11"/>
      <c r="B368" s="14"/>
      <c r="C368" s="177" t="s">
        <v>1978</v>
      </c>
      <c r="D368" s="25" t="n">
        <v>1</v>
      </c>
      <c r="E368" s="17" t="s">
        <v>595</v>
      </c>
      <c r="F368" s="41"/>
      <c r="G368" s="17"/>
      <c r="H368" s="6"/>
    </row>
    <row r="369" customFormat="false" ht="47.25" hidden="false" customHeight="false" outlineLevel="0" collapsed="false">
      <c r="A369" s="11"/>
      <c r="B369" s="14"/>
      <c r="C369" s="177" t="s">
        <v>1979</v>
      </c>
      <c r="D369" s="25" t="n">
        <v>1</v>
      </c>
      <c r="E369" s="17" t="s">
        <v>595</v>
      </c>
      <c r="F369" s="15" t="s">
        <v>1980</v>
      </c>
      <c r="G369" s="17"/>
      <c r="H369" s="6"/>
    </row>
    <row r="370" customFormat="false" ht="135" hidden="false" customHeight="false" outlineLevel="0" collapsed="false">
      <c r="A370" s="11"/>
      <c r="B370" s="14"/>
      <c r="C370" s="177" t="s">
        <v>1981</v>
      </c>
      <c r="D370" s="25" t="n">
        <v>1</v>
      </c>
      <c r="E370" s="17" t="s">
        <v>595</v>
      </c>
      <c r="F370" s="15" t="s">
        <v>1982</v>
      </c>
      <c r="G370" s="17"/>
      <c r="H370" s="6"/>
    </row>
    <row r="371" customFormat="false" ht="135" hidden="false" customHeight="false" outlineLevel="0" collapsed="false">
      <c r="A371" s="11"/>
      <c r="B371" s="14"/>
      <c r="C371" s="177" t="s">
        <v>1983</v>
      </c>
      <c r="D371" s="25" t="n">
        <v>1</v>
      </c>
      <c r="E371" s="17" t="s">
        <v>595</v>
      </c>
      <c r="F371" s="15" t="s">
        <v>1984</v>
      </c>
      <c r="G371" s="17"/>
      <c r="H371" s="6"/>
    </row>
    <row r="372" customFormat="false" ht="90" hidden="false" customHeight="false" outlineLevel="0" collapsed="false">
      <c r="A372" s="11"/>
      <c r="B372" s="14"/>
      <c r="C372" s="155" t="s">
        <v>1985</v>
      </c>
      <c r="D372" s="25" t="n">
        <v>1</v>
      </c>
      <c r="E372" s="17" t="s">
        <v>595</v>
      </c>
      <c r="F372" s="15" t="s">
        <v>1986</v>
      </c>
      <c r="G372" s="17"/>
      <c r="H372" s="6"/>
    </row>
    <row r="373" customFormat="false" ht="60" hidden="false" customHeight="false" outlineLevel="0" collapsed="false">
      <c r="A373" s="11"/>
      <c r="B373" s="14"/>
      <c r="C373" s="177" t="s">
        <v>1987</v>
      </c>
      <c r="D373" s="25" t="n">
        <v>1</v>
      </c>
      <c r="E373" s="17" t="s">
        <v>595</v>
      </c>
      <c r="F373" s="15" t="s">
        <v>1988</v>
      </c>
      <c r="G373" s="17"/>
      <c r="H373" s="6"/>
    </row>
    <row r="374" customFormat="false" ht="31.5" hidden="false" customHeight="false" outlineLevel="0" collapsed="false">
      <c r="A374" s="11"/>
      <c r="B374" s="14"/>
      <c r="C374" s="177" t="s">
        <v>1989</v>
      </c>
      <c r="D374" s="25" t="n">
        <v>1</v>
      </c>
      <c r="E374" s="17" t="s">
        <v>595</v>
      </c>
      <c r="F374" s="15"/>
      <c r="G374" s="17"/>
      <c r="H374" s="6"/>
    </row>
    <row r="375" customFormat="false" ht="31.5" hidden="false" customHeight="false" outlineLevel="0" collapsed="false">
      <c r="A375" s="11"/>
      <c r="B375" s="14"/>
      <c r="C375" s="177" t="s">
        <v>1990</v>
      </c>
      <c r="D375" s="25" t="n">
        <v>1</v>
      </c>
      <c r="E375" s="17" t="s">
        <v>595</v>
      </c>
      <c r="F375" s="15" t="s">
        <v>1991</v>
      </c>
      <c r="G375" s="17"/>
      <c r="H375" s="6"/>
    </row>
    <row r="376" customFormat="false" ht="31.5" hidden="false" customHeight="false" outlineLevel="0" collapsed="false">
      <c r="A376" s="11"/>
      <c r="B376" s="14"/>
      <c r="C376" s="177" t="s">
        <v>1992</v>
      </c>
      <c r="D376" s="25" t="n">
        <v>1</v>
      </c>
      <c r="E376" s="17" t="s">
        <v>595</v>
      </c>
      <c r="F376" s="15"/>
      <c r="G376" s="17"/>
      <c r="H376" s="6"/>
    </row>
    <row r="377" s="90" customFormat="true" ht="75" hidden="false" customHeight="false" outlineLevel="0" collapsed="false">
      <c r="A377" s="11" t="s">
        <v>883</v>
      </c>
      <c r="B377" s="14" t="s">
        <v>105</v>
      </c>
      <c r="C377" s="15" t="s">
        <v>1993</v>
      </c>
      <c r="D377" s="25" t="n">
        <v>1</v>
      </c>
      <c r="E377" s="17" t="s">
        <v>595</v>
      </c>
      <c r="F377" s="15" t="s">
        <v>1994</v>
      </c>
      <c r="G377" s="17"/>
      <c r="H377" s="188"/>
      <c r="I377" s="189"/>
    </row>
    <row r="378" s="192" customFormat="true" ht="90" hidden="false" customHeight="false" outlineLevel="0" collapsed="false">
      <c r="A378" s="11"/>
      <c r="B378" s="14"/>
      <c r="C378" s="15" t="s">
        <v>1995</v>
      </c>
      <c r="D378" s="25" t="n">
        <v>1</v>
      </c>
      <c r="E378" s="17" t="s">
        <v>595</v>
      </c>
      <c r="F378" s="15" t="s">
        <v>1996</v>
      </c>
      <c r="G378" s="17"/>
      <c r="H378" s="190"/>
      <c r="I378" s="191"/>
    </row>
    <row r="379" customFormat="false" ht="210" hidden="false" customHeight="false" outlineLevel="0" collapsed="false">
      <c r="A379" s="157"/>
      <c r="B379" s="193"/>
      <c r="C379" s="160" t="s">
        <v>1997</v>
      </c>
      <c r="D379" s="35" t="n">
        <v>1</v>
      </c>
      <c r="E379" s="17" t="s">
        <v>595</v>
      </c>
      <c r="F379" s="160" t="s">
        <v>1998</v>
      </c>
      <c r="G379" s="35"/>
      <c r="H379" s="6"/>
    </row>
    <row r="380" customFormat="false" ht="240" hidden="false" customHeight="false" outlineLevel="0" collapsed="false">
      <c r="A380" s="11"/>
      <c r="B380" s="14"/>
      <c r="C380" s="15" t="s">
        <v>1999</v>
      </c>
      <c r="D380" s="25" t="n">
        <v>1</v>
      </c>
      <c r="E380" s="17" t="s">
        <v>595</v>
      </c>
      <c r="F380" s="15" t="s">
        <v>2000</v>
      </c>
      <c r="G380" s="17"/>
      <c r="H380" s="6"/>
    </row>
    <row r="381" customFormat="false" ht="105" hidden="false" customHeight="false" outlineLevel="0" collapsed="false">
      <c r="A381" s="11"/>
      <c r="B381" s="14"/>
      <c r="C381" s="15" t="s">
        <v>2001</v>
      </c>
      <c r="D381" s="25" t="n">
        <v>1</v>
      </c>
      <c r="E381" s="17" t="s">
        <v>595</v>
      </c>
      <c r="F381" s="15" t="s">
        <v>2002</v>
      </c>
      <c r="G381" s="17"/>
      <c r="H381" s="6"/>
    </row>
    <row r="382" customFormat="false" ht="75" hidden="false" customHeight="false" outlineLevel="0" collapsed="false">
      <c r="A382" s="11"/>
      <c r="B382" s="14"/>
      <c r="C382" s="15" t="s">
        <v>2003</v>
      </c>
      <c r="D382" s="25" t="n">
        <v>1</v>
      </c>
      <c r="E382" s="17" t="s">
        <v>595</v>
      </c>
      <c r="F382" s="15" t="s">
        <v>2004</v>
      </c>
      <c r="G382" s="17"/>
      <c r="H382" s="6"/>
    </row>
    <row r="383" customFormat="false" ht="45" hidden="false" customHeight="false" outlineLevel="0" collapsed="false">
      <c r="A383" s="11"/>
      <c r="B383" s="14"/>
      <c r="C383" s="15" t="s">
        <v>2005</v>
      </c>
      <c r="D383" s="25" t="n">
        <v>1</v>
      </c>
      <c r="E383" s="17" t="s">
        <v>595</v>
      </c>
      <c r="F383" s="15" t="s">
        <v>2006</v>
      </c>
      <c r="G383" s="17"/>
      <c r="H383" s="6"/>
    </row>
    <row r="384" customFormat="false" ht="135" hidden="false" customHeight="false" outlineLevel="0" collapsed="false">
      <c r="A384" s="11"/>
      <c r="B384" s="14"/>
      <c r="C384" s="15" t="s">
        <v>2007</v>
      </c>
      <c r="D384" s="25" t="n">
        <v>1</v>
      </c>
      <c r="E384" s="17" t="s">
        <v>595</v>
      </c>
      <c r="F384" s="15" t="s">
        <v>2008</v>
      </c>
      <c r="G384" s="17"/>
      <c r="H384" s="6"/>
    </row>
    <row r="385" customFormat="false" ht="105" hidden="false" customHeight="false" outlineLevel="0" collapsed="false">
      <c r="A385" s="11"/>
      <c r="B385" s="14"/>
      <c r="C385" s="15" t="s">
        <v>2009</v>
      </c>
      <c r="D385" s="25" t="n">
        <v>1</v>
      </c>
      <c r="E385" s="17" t="s">
        <v>595</v>
      </c>
      <c r="F385" s="15" t="s">
        <v>2010</v>
      </c>
      <c r="G385" s="17"/>
      <c r="H385" s="6"/>
    </row>
    <row r="386" customFormat="false" ht="60" hidden="false" customHeight="false" outlineLevel="0" collapsed="false">
      <c r="A386" s="11"/>
      <c r="B386" s="14"/>
      <c r="C386" s="15" t="s">
        <v>2011</v>
      </c>
      <c r="D386" s="25" t="n">
        <v>1</v>
      </c>
      <c r="E386" s="17" t="s">
        <v>595</v>
      </c>
      <c r="F386" s="15" t="s">
        <v>2012</v>
      </c>
      <c r="G386" s="17"/>
      <c r="H386" s="6"/>
    </row>
    <row r="387" customFormat="false" ht="120" hidden="false" customHeight="false" outlineLevel="0" collapsed="false">
      <c r="A387" s="11"/>
      <c r="B387" s="14"/>
      <c r="C387" s="15" t="s">
        <v>2013</v>
      </c>
      <c r="D387" s="25" t="n">
        <v>1</v>
      </c>
      <c r="E387" s="17" t="s">
        <v>595</v>
      </c>
      <c r="F387" s="15" t="s">
        <v>2014</v>
      </c>
      <c r="G387" s="17"/>
      <c r="H387" s="6"/>
    </row>
    <row r="388" customFormat="false" ht="45" hidden="false" customHeight="false" outlineLevel="0" collapsed="false">
      <c r="A388" s="11"/>
      <c r="B388" s="14"/>
      <c r="C388" s="15" t="s">
        <v>2015</v>
      </c>
      <c r="D388" s="25" t="n">
        <v>1</v>
      </c>
      <c r="E388" s="17" t="s">
        <v>595</v>
      </c>
      <c r="F388" s="15" t="s">
        <v>2016</v>
      </c>
      <c r="G388" s="17"/>
      <c r="H388" s="6"/>
    </row>
    <row r="389" customFormat="false" ht="120" hidden="false" customHeight="false" outlineLevel="0" collapsed="false">
      <c r="A389" s="11" t="s">
        <v>884</v>
      </c>
      <c r="B389" s="14" t="s">
        <v>107</v>
      </c>
      <c r="C389" s="15" t="s">
        <v>2017</v>
      </c>
      <c r="D389" s="17" t="n">
        <v>1</v>
      </c>
      <c r="E389" s="17" t="s">
        <v>595</v>
      </c>
      <c r="F389" s="15" t="s">
        <v>2018</v>
      </c>
      <c r="G389" s="17"/>
      <c r="H389" s="6"/>
    </row>
    <row r="390" customFormat="false" ht="30" hidden="false" customHeight="false" outlineLevel="0" collapsed="false">
      <c r="A390" s="11"/>
      <c r="B390" s="14"/>
      <c r="C390" s="15" t="s">
        <v>2019</v>
      </c>
      <c r="D390" s="17" t="n">
        <v>1</v>
      </c>
      <c r="E390" s="17" t="s">
        <v>595</v>
      </c>
      <c r="F390" s="15" t="s">
        <v>2020</v>
      </c>
      <c r="G390" s="17"/>
      <c r="H390" s="6"/>
    </row>
    <row r="391" customFormat="false" ht="222" hidden="false" customHeight="true" outlineLevel="0" collapsed="false">
      <c r="A391" s="11"/>
      <c r="B391" s="14"/>
      <c r="C391" s="15" t="s">
        <v>2021</v>
      </c>
      <c r="D391" s="17" t="n">
        <v>1</v>
      </c>
      <c r="E391" s="17" t="s">
        <v>595</v>
      </c>
      <c r="F391" s="15" t="s">
        <v>2022</v>
      </c>
      <c r="G391" s="17"/>
      <c r="H391" s="6"/>
    </row>
    <row r="392" customFormat="false" ht="180" hidden="false" customHeight="false" outlineLevel="0" collapsed="false">
      <c r="A392" s="11"/>
      <c r="B392" s="14"/>
      <c r="C392" s="15" t="s">
        <v>2023</v>
      </c>
      <c r="D392" s="17" t="n">
        <v>1</v>
      </c>
      <c r="E392" s="17" t="s">
        <v>595</v>
      </c>
      <c r="F392" s="15" t="s">
        <v>2024</v>
      </c>
      <c r="G392" s="17"/>
      <c r="H392" s="6"/>
    </row>
    <row r="393" customFormat="false" ht="120" hidden="false" customHeight="false" outlineLevel="0" collapsed="false">
      <c r="A393" s="11"/>
      <c r="B393" s="14"/>
      <c r="C393" s="15" t="s">
        <v>2025</v>
      </c>
      <c r="D393" s="17" t="n">
        <v>1</v>
      </c>
      <c r="E393" s="17" t="s">
        <v>595</v>
      </c>
      <c r="F393" s="15" t="s">
        <v>2026</v>
      </c>
      <c r="G393" s="17"/>
      <c r="H393" s="6"/>
    </row>
    <row r="394" customFormat="false" ht="225" hidden="false" customHeight="false" outlineLevel="0" collapsed="false">
      <c r="A394" s="11"/>
      <c r="B394" s="14"/>
      <c r="C394" s="15" t="s">
        <v>2027</v>
      </c>
      <c r="D394" s="17" t="n">
        <v>1</v>
      </c>
      <c r="E394" s="17" t="s">
        <v>595</v>
      </c>
      <c r="F394" s="15" t="s">
        <v>2028</v>
      </c>
      <c r="G394" s="17"/>
      <c r="H394" s="6"/>
    </row>
    <row r="395" customFormat="false" ht="75" hidden="false" customHeight="false" outlineLevel="0" collapsed="false">
      <c r="A395" s="11"/>
      <c r="B395" s="14"/>
      <c r="C395" s="15" t="s">
        <v>2029</v>
      </c>
      <c r="D395" s="17" t="n">
        <v>1</v>
      </c>
      <c r="E395" s="17" t="s">
        <v>595</v>
      </c>
      <c r="F395" s="15" t="s">
        <v>2030</v>
      </c>
      <c r="G395" s="17"/>
      <c r="H395" s="6"/>
    </row>
    <row r="396" customFormat="false" ht="47.25" hidden="false" customHeight="false" outlineLevel="0" collapsed="false">
      <c r="A396" s="11" t="s">
        <v>885</v>
      </c>
      <c r="B396" s="14" t="s">
        <v>109</v>
      </c>
      <c r="C396" s="15" t="s">
        <v>2031</v>
      </c>
      <c r="D396" s="25" t="n">
        <v>1</v>
      </c>
      <c r="E396" s="17" t="s">
        <v>171</v>
      </c>
      <c r="F396" s="15" t="s">
        <v>2032</v>
      </c>
      <c r="G396" s="17"/>
      <c r="H396" s="6"/>
    </row>
    <row r="397" customFormat="false" ht="45" hidden="false" customHeight="false" outlineLevel="0" collapsed="false">
      <c r="A397" s="11"/>
      <c r="B397" s="14"/>
      <c r="C397" s="15" t="s">
        <v>2033</v>
      </c>
      <c r="D397" s="25" t="n">
        <v>1</v>
      </c>
      <c r="E397" s="17" t="s">
        <v>171</v>
      </c>
      <c r="F397" s="15" t="s">
        <v>2032</v>
      </c>
      <c r="G397" s="17"/>
      <c r="H397" s="6"/>
    </row>
    <row r="398" customFormat="false" ht="47.25" hidden="false" customHeight="false" outlineLevel="0" collapsed="false">
      <c r="A398" s="11" t="s">
        <v>886</v>
      </c>
      <c r="B398" s="14" t="s">
        <v>111</v>
      </c>
      <c r="C398" s="15" t="s">
        <v>2034</v>
      </c>
      <c r="D398" s="25" t="n">
        <v>1</v>
      </c>
      <c r="E398" s="17" t="s">
        <v>595</v>
      </c>
      <c r="F398" s="15"/>
      <c r="G398" s="17"/>
      <c r="H398" s="6"/>
    </row>
    <row r="399" customFormat="false" ht="30" hidden="false" customHeight="false" outlineLevel="0" collapsed="false">
      <c r="A399" s="11"/>
      <c r="B399" s="14"/>
      <c r="C399" s="15" t="s">
        <v>2035</v>
      </c>
      <c r="D399" s="25" t="n">
        <v>1</v>
      </c>
      <c r="E399" s="17" t="s">
        <v>595</v>
      </c>
      <c r="F399" s="15"/>
      <c r="G399" s="17"/>
      <c r="H399" s="6"/>
    </row>
    <row r="400" customFormat="false" ht="45" hidden="false" customHeight="false" outlineLevel="0" collapsed="false">
      <c r="A400" s="11"/>
      <c r="B400" s="14"/>
      <c r="C400" s="15" t="s">
        <v>2036</v>
      </c>
      <c r="D400" s="25" t="n">
        <v>1</v>
      </c>
      <c r="E400" s="17" t="s">
        <v>595</v>
      </c>
      <c r="F400" s="15"/>
      <c r="G400" s="17"/>
      <c r="H400" s="6"/>
    </row>
    <row r="401" customFormat="false" ht="45" hidden="false" customHeight="false" outlineLevel="0" collapsed="false">
      <c r="A401" s="11"/>
      <c r="B401" s="14"/>
      <c r="C401" s="15" t="s">
        <v>2037</v>
      </c>
      <c r="D401" s="25" t="n">
        <v>1</v>
      </c>
      <c r="E401" s="17" t="s">
        <v>595</v>
      </c>
      <c r="F401" s="15"/>
      <c r="G401" s="17"/>
      <c r="H401" s="6"/>
    </row>
    <row r="402" customFormat="false" ht="30" hidden="false" customHeight="false" outlineLevel="0" collapsed="false">
      <c r="A402" s="11"/>
      <c r="B402" s="14"/>
      <c r="C402" s="15" t="s">
        <v>2038</v>
      </c>
      <c r="D402" s="25" t="n">
        <v>1</v>
      </c>
      <c r="E402" s="17" t="s">
        <v>595</v>
      </c>
      <c r="F402" s="15"/>
      <c r="G402" s="17"/>
      <c r="H402" s="6"/>
    </row>
    <row r="403" customFormat="false" ht="90" hidden="false" customHeight="false" outlineLevel="0" collapsed="false">
      <c r="A403" s="11" t="s">
        <v>887</v>
      </c>
      <c r="B403" s="14" t="s">
        <v>113</v>
      </c>
      <c r="C403" s="15" t="s">
        <v>2039</v>
      </c>
      <c r="D403" s="25" t="n">
        <v>1</v>
      </c>
      <c r="E403" s="17" t="s">
        <v>595</v>
      </c>
      <c r="G403" s="17"/>
      <c r="H403" s="6"/>
    </row>
    <row r="404" customFormat="false" ht="60" hidden="false" customHeight="false" outlineLevel="0" collapsed="false">
      <c r="A404" s="11"/>
      <c r="B404" s="14"/>
      <c r="C404" s="15" t="s">
        <v>2040</v>
      </c>
      <c r="D404" s="25" t="n">
        <v>1</v>
      </c>
      <c r="E404" s="17" t="s">
        <v>595</v>
      </c>
      <c r="F404" s="15"/>
      <c r="G404" s="17"/>
      <c r="H404" s="6"/>
    </row>
    <row r="405" customFormat="false" ht="78.75" hidden="true" customHeight="true" outlineLevel="0" collapsed="false">
      <c r="A405" s="194" t="s">
        <v>888</v>
      </c>
      <c r="B405" s="14" t="s">
        <v>889</v>
      </c>
      <c r="C405" s="15"/>
      <c r="D405" s="25"/>
      <c r="E405" s="17"/>
      <c r="F405" s="15"/>
      <c r="G405" s="17"/>
      <c r="H405" s="7"/>
    </row>
    <row r="406" customFormat="false" ht="90" hidden="false" customHeight="false" outlineLevel="0" collapsed="false">
      <c r="A406" s="11" t="s">
        <v>890</v>
      </c>
      <c r="B406" s="14" t="s">
        <v>891</v>
      </c>
      <c r="C406" s="15" t="s">
        <v>2041</v>
      </c>
      <c r="D406" s="25" t="n">
        <v>1</v>
      </c>
      <c r="E406" s="17" t="s">
        <v>595</v>
      </c>
      <c r="F406" s="15" t="s">
        <v>2042</v>
      </c>
      <c r="G406" s="17"/>
      <c r="H406" s="6"/>
    </row>
    <row r="407" customFormat="false" ht="75" hidden="false" customHeight="false" outlineLevel="0" collapsed="false">
      <c r="A407" s="11"/>
      <c r="B407" s="14"/>
      <c r="C407" s="15" t="s">
        <v>2043</v>
      </c>
      <c r="D407" s="25" t="n">
        <v>1</v>
      </c>
      <c r="E407" s="17" t="s">
        <v>595</v>
      </c>
      <c r="F407" s="15" t="s">
        <v>2044</v>
      </c>
      <c r="G407" s="17"/>
      <c r="H407" s="6"/>
    </row>
    <row r="408" customFormat="false" ht="30" hidden="false" customHeight="false" outlineLevel="0" collapsed="false">
      <c r="A408" s="11"/>
      <c r="B408" s="14"/>
      <c r="C408" s="15" t="s">
        <v>2045</v>
      </c>
      <c r="D408" s="25" t="n">
        <v>1</v>
      </c>
      <c r="E408" s="17" t="s">
        <v>1300</v>
      </c>
      <c r="F408" s="15"/>
      <c r="G408" s="17"/>
      <c r="H408" s="6"/>
    </row>
    <row r="409" customFormat="false" ht="60" hidden="false" customHeight="false" outlineLevel="0" collapsed="false">
      <c r="A409" s="11"/>
      <c r="B409" s="14"/>
      <c r="C409" s="15" t="s">
        <v>2046</v>
      </c>
      <c r="D409" s="25" t="n">
        <v>1</v>
      </c>
      <c r="E409" s="17" t="s">
        <v>1300</v>
      </c>
      <c r="F409" s="15"/>
      <c r="G409" s="17"/>
      <c r="H409" s="6"/>
    </row>
    <row r="410" customFormat="false" ht="120" hidden="false" customHeight="false" outlineLevel="0" collapsed="false">
      <c r="A410" s="11"/>
      <c r="B410" s="14"/>
      <c r="C410" s="15" t="s">
        <v>2047</v>
      </c>
      <c r="D410" s="25" t="n">
        <v>1</v>
      </c>
      <c r="E410" s="17" t="s">
        <v>1300</v>
      </c>
      <c r="F410" s="15" t="s">
        <v>2048</v>
      </c>
      <c r="G410" s="17"/>
      <c r="H410" s="6"/>
    </row>
    <row r="411" customFormat="false" ht="45" hidden="false" customHeight="false" outlineLevel="0" collapsed="false">
      <c r="A411" s="11"/>
      <c r="B411" s="14"/>
      <c r="C411" s="15" t="s">
        <v>2049</v>
      </c>
      <c r="D411" s="25" t="n">
        <v>1</v>
      </c>
      <c r="E411" s="17" t="s">
        <v>1300</v>
      </c>
      <c r="F411" s="15" t="s">
        <v>2050</v>
      </c>
      <c r="G411" s="17"/>
      <c r="H411" s="6"/>
    </row>
    <row r="412" customFormat="false" ht="45" hidden="false" customHeight="false" outlineLevel="0" collapsed="false">
      <c r="A412" s="11"/>
      <c r="B412" s="14"/>
      <c r="C412" s="15" t="s">
        <v>2051</v>
      </c>
      <c r="D412" s="25" t="n">
        <v>1</v>
      </c>
      <c r="E412" s="17" t="s">
        <v>15</v>
      </c>
      <c r="F412" s="15" t="s">
        <v>2052</v>
      </c>
      <c r="G412" s="17"/>
      <c r="H412" s="6"/>
    </row>
    <row r="413" customFormat="false" ht="75" hidden="false" customHeight="false" outlineLevel="0" collapsed="false">
      <c r="A413" s="11"/>
      <c r="B413" s="14"/>
      <c r="C413" s="15" t="s">
        <v>2053</v>
      </c>
      <c r="D413" s="25" t="n">
        <v>1</v>
      </c>
      <c r="E413" s="17" t="s">
        <v>15</v>
      </c>
      <c r="F413" s="15" t="s">
        <v>2054</v>
      </c>
      <c r="G413" s="17"/>
      <c r="H413" s="6"/>
    </row>
    <row r="414" customFormat="false" ht="120" hidden="false" customHeight="false" outlineLevel="0" collapsed="false">
      <c r="A414" s="11"/>
      <c r="B414" s="14"/>
      <c r="C414" s="15" t="s">
        <v>2055</v>
      </c>
      <c r="D414" s="25" t="n">
        <v>1</v>
      </c>
      <c r="E414" s="17" t="s">
        <v>280</v>
      </c>
      <c r="F414" s="15" t="s">
        <v>2056</v>
      </c>
      <c r="G414" s="17"/>
      <c r="H414" s="6"/>
    </row>
    <row r="415" customFormat="false" ht="60" hidden="false" customHeight="false" outlineLevel="0" collapsed="false">
      <c r="A415" s="11" t="s">
        <v>892</v>
      </c>
      <c r="B415" s="14" t="s">
        <v>458</v>
      </c>
      <c r="C415" s="15" t="s">
        <v>2057</v>
      </c>
      <c r="D415" s="25" t="n">
        <v>1</v>
      </c>
      <c r="E415" s="17" t="s">
        <v>595</v>
      </c>
      <c r="F415" s="15"/>
      <c r="G415" s="17"/>
      <c r="H415" s="6"/>
    </row>
    <row r="416" customFormat="false" ht="60" hidden="false" customHeight="false" outlineLevel="0" collapsed="false">
      <c r="A416" s="11"/>
      <c r="B416" s="14"/>
      <c r="C416" s="15" t="s">
        <v>2058</v>
      </c>
      <c r="D416" s="25" t="n">
        <v>1</v>
      </c>
      <c r="E416" s="17" t="s">
        <v>595</v>
      </c>
      <c r="F416" s="15"/>
      <c r="G416" s="17"/>
      <c r="H416" s="6"/>
    </row>
    <row r="417" customFormat="false" ht="60" hidden="false" customHeight="false" outlineLevel="0" collapsed="false">
      <c r="A417" s="11" t="s">
        <v>893</v>
      </c>
      <c r="B417" s="14" t="s">
        <v>894</v>
      </c>
      <c r="C417" s="15" t="s">
        <v>2059</v>
      </c>
      <c r="D417" s="25" t="n">
        <v>1</v>
      </c>
      <c r="E417" s="17" t="s">
        <v>15</v>
      </c>
      <c r="F417" s="38" t="s">
        <v>2060</v>
      </c>
      <c r="G417" s="17"/>
      <c r="H417" s="6"/>
    </row>
    <row r="418" customFormat="false" ht="30" hidden="false" customHeight="false" outlineLevel="0" collapsed="false">
      <c r="A418" s="11"/>
      <c r="B418" s="14"/>
      <c r="C418" s="15" t="s">
        <v>2061</v>
      </c>
      <c r="D418" s="25" t="n">
        <v>1</v>
      </c>
      <c r="E418" s="17" t="s">
        <v>15</v>
      </c>
      <c r="F418" s="38"/>
      <c r="G418" s="17"/>
      <c r="H418" s="6"/>
    </row>
    <row r="419" customFormat="false" ht="195" hidden="false" customHeight="false" outlineLevel="0" collapsed="false">
      <c r="A419" s="11"/>
      <c r="B419" s="14"/>
      <c r="C419" s="15" t="s">
        <v>2062</v>
      </c>
      <c r="D419" s="25" t="n">
        <v>1</v>
      </c>
      <c r="E419" s="17" t="s">
        <v>595</v>
      </c>
      <c r="F419" s="15" t="s">
        <v>2063</v>
      </c>
      <c r="G419" s="17"/>
      <c r="H419" s="6"/>
    </row>
    <row r="420" customFormat="false" ht="75" hidden="false" customHeight="false" outlineLevel="0" collapsed="false">
      <c r="A420" s="11"/>
      <c r="B420" s="14"/>
      <c r="C420" s="15" t="s">
        <v>2064</v>
      </c>
      <c r="D420" s="25" t="n">
        <v>1</v>
      </c>
      <c r="E420" s="17" t="s">
        <v>595</v>
      </c>
      <c r="F420" s="15" t="s">
        <v>2065</v>
      </c>
      <c r="G420" s="17"/>
      <c r="H420" s="6"/>
    </row>
    <row r="421" customFormat="false" ht="60" hidden="false" customHeight="false" outlineLevel="0" collapsed="false">
      <c r="A421" s="11"/>
      <c r="B421" s="14"/>
      <c r="C421" s="15" t="s">
        <v>2066</v>
      </c>
      <c r="D421" s="25" t="n">
        <v>1</v>
      </c>
      <c r="E421" s="17" t="s">
        <v>595</v>
      </c>
      <c r="F421" s="15" t="s">
        <v>2067</v>
      </c>
      <c r="G421" s="17"/>
      <c r="H421" s="6"/>
    </row>
    <row r="422" customFormat="false" ht="30" hidden="false" customHeight="false" outlineLevel="0" collapsed="false">
      <c r="A422" s="11"/>
      <c r="B422" s="14"/>
      <c r="C422" s="15" t="s">
        <v>2068</v>
      </c>
      <c r="D422" s="25" t="n">
        <v>1</v>
      </c>
      <c r="E422" s="17" t="s">
        <v>595</v>
      </c>
      <c r="F422" s="15" t="s">
        <v>2069</v>
      </c>
      <c r="G422" s="17"/>
      <c r="H422" s="6"/>
    </row>
    <row r="423" customFormat="false" ht="60" hidden="false" customHeight="false" outlineLevel="0" collapsed="false">
      <c r="A423" s="11"/>
      <c r="B423" s="14"/>
      <c r="C423" s="15" t="s">
        <v>2070</v>
      </c>
      <c r="D423" s="25" t="n">
        <v>1</v>
      </c>
      <c r="E423" s="17" t="s">
        <v>595</v>
      </c>
      <c r="F423" s="15" t="s">
        <v>2071</v>
      </c>
      <c r="G423" s="17"/>
      <c r="H423" s="6"/>
    </row>
    <row r="424" customFormat="false" ht="75" hidden="false" customHeight="false" outlineLevel="0" collapsed="false">
      <c r="A424" s="11"/>
      <c r="B424" s="14"/>
      <c r="C424" s="15" t="s">
        <v>2072</v>
      </c>
      <c r="D424" s="25" t="n">
        <v>1</v>
      </c>
      <c r="E424" s="17" t="s">
        <v>595</v>
      </c>
      <c r="F424" s="15" t="s">
        <v>2073</v>
      </c>
      <c r="G424" s="17"/>
      <c r="H424" s="6"/>
    </row>
    <row r="425" customFormat="false" ht="75" hidden="false" customHeight="false" outlineLevel="0" collapsed="false">
      <c r="A425" s="11" t="s">
        <v>895</v>
      </c>
      <c r="B425" s="14" t="s">
        <v>123</v>
      </c>
      <c r="C425" s="38" t="s">
        <v>2074</v>
      </c>
      <c r="D425" s="25" t="n">
        <v>1</v>
      </c>
      <c r="E425" s="17" t="s">
        <v>280</v>
      </c>
      <c r="F425" s="15" t="s">
        <v>2075</v>
      </c>
      <c r="G425" s="17"/>
      <c r="H425" s="6"/>
    </row>
    <row r="426" customFormat="false" ht="105" hidden="false" customHeight="false" outlineLevel="0" collapsed="false">
      <c r="A426" s="11"/>
      <c r="B426" s="14"/>
      <c r="C426" s="38" t="s">
        <v>2076</v>
      </c>
      <c r="D426" s="25" t="n">
        <v>1</v>
      </c>
      <c r="E426" s="17" t="s">
        <v>280</v>
      </c>
      <c r="F426" s="15" t="s">
        <v>2077</v>
      </c>
      <c r="G426" s="17"/>
      <c r="H426" s="6"/>
    </row>
    <row r="427" customFormat="false" ht="45" hidden="false" customHeight="false" outlineLevel="0" collapsed="false">
      <c r="A427" s="11"/>
      <c r="B427" s="14"/>
      <c r="C427" s="38" t="s">
        <v>2078</v>
      </c>
      <c r="D427" s="25" t="n">
        <v>1</v>
      </c>
      <c r="E427" s="17" t="s">
        <v>280</v>
      </c>
      <c r="F427" s="15"/>
      <c r="G427" s="17"/>
      <c r="H427" s="6"/>
    </row>
    <row r="428" customFormat="false" ht="30" hidden="false" customHeight="false" outlineLevel="0" collapsed="false">
      <c r="A428" s="11"/>
      <c r="B428" s="14"/>
      <c r="C428" s="38" t="s">
        <v>2079</v>
      </c>
      <c r="D428" s="25" t="n">
        <v>1</v>
      </c>
      <c r="E428" s="17" t="s">
        <v>161</v>
      </c>
      <c r="F428" s="15"/>
      <c r="G428" s="17"/>
      <c r="H428" s="6"/>
    </row>
    <row r="429" customFormat="false" ht="30" hidden="false" customHeight="false" outlineLevel="0" collapsed="false">
      <c r="A429" s="11"/>
      <c r="B429" s="14"/>
      <c r="C429" s="38" t="s">
        <v>2080</v>
      </c>
      <c r="D429" s="25" t="n">
        <v>1</v>
      </c>
      <c r="E429" s="17" t="s">
        <v>161</v>
      </c>
      <c r="F429" s="15" t="s">
        <v>679</v>
      </c>
      <c r="G429" s="17"/>
      <c r="H429" s="6"/>
    </row>
    <row r="430" customFormat="false" ht="45" hidden="false" customHeight="false" outlineLevel="0" collapsed="false">
      <c r="A430" s="11"/>
      <c r="B430" s="14"/>
      <c r="C430" s="38" t="s">
        <v>2081</v>
      </c>
      <c r="D430" s="25" t="n">
        <v>1</v>
      </c>
      <c r="E430" s="17" t="s">
        <v>595</v>
      </c>
      <c r="F430" s="195"/>
      <c r="G430" s="17"/>
      <c r="H430" s="6"/>
    </row>
    <row r="431" customFormat="false" ht="45" hidden="false" customHeight="false" outlineLevel="0" collapsed="false">
      <c r="A431" s="11"/>
      <c r="B431" s="14"/>
      <c r="C431" s="38" t="s">
        <v>2082</v>
      </c>
      <c r="D431" s="25" t="n">
        <v>1</v>
      </c>
      <c r="E431" s="17" t="s">
        <v>595</v>
      </c>
      <c r="F431" s="15" t="s">
        <v>2083</v>
      </c>
      <c r="G431" s="17"/>
      <c r="H431" s="6"/>
    </row>
    <row r="432" customFormat="false" ht="90" hidden="false" customHeight="false" outlineLevel="0" collapsed="false">
      <c r="A432" s="11"/>
      <c r="B432" s="14"/>
      <c r="C432" s="38" t="s">
        <v>2084</v>
      </c>
      <c r="D432" s="25" t="n">
        <v>1</v>
      </c>
      <c r="E432" s="17" t="s">
        <v>595</v>
      </c>
      <c r="F432" s="15" t="s">
        <v>2085</v>
      </c>
      <c r="G432" s="17"/>
      <c r="H432" s="6"/>
    </row>
    <row r="433" customFormat="false" ht="30" hidden="false" customHeight="false" outlineLevel="0" collapsed="false">
      <c r="A433" s="11"/>
      <c r="B433" s="14"/>
      <c r="C433" s="38" t="s">
        <v>2086</v>
      </c>
      <c r="D433" s="25" t="n">
        <v>1</v>
      </c>
      <c r="E433" s="17" t="s">
        <v>161</v>
      </c>
      <c r="F433" s="15"/>
      <c r="G433" s="17"/>
      <c r="H433" s="6"/>
    </row>
    <row r="434" customFormat="false" ht="75" hidden="false" customHeight="false" outlineLevel="0" collapsed="false">
      <c r="A434" s="11"/>
      <c r="B434" s="14"/>
      <c r="C434" s="38" t="s">
        <v>2087</v>
      </c>
      <c r="D434" s="25" t="n">
        <v>1</v>
      </c>
      <c r="E434" s="17" t="s">
        <v>161</v>
      </c>
      <c r="F434" s="15" t="s">
        <v>2088</v>
      </c>
      <c r="G434" s="17"/>
      <c r="H434" s="6"/>
    </row>
    <row r="435" customFormat="false" ht="31.5" hidden="true" customHeight="true" outlineLevel="0" collapsed="false">
      <c r="A435" s="40" t="s">
        <v>896</v>
      </c>
      <c r="B435" s="14" t="s">
        <v>897</v>
      </c>
      <c r="C435" s="15"/>
      <c r="D435" s="25"/>
      <c r="E435" s="17"/>
      <c r="F435" s="38"/>
      <c r="G435" s="17"/>
      <c r="H435" s="7"/>
    </row>
    <row r="436" customFormat="false" ht="75" hidden="false" customHeight="false" outlineLevel="0" collapsed="false">
      <c r="A436" s="11" t="s">
        <v>898</v>
      </c>
      <c r="B436" s="14" t="s">
        <v>127</v>
      </c>
      <c r="C436" s="15" t="s">
        <v>2089</v>
      </c>
      <c r="D436" s="25" t="n">
        <v>1</v>
      </c>
      <c r="E436" s="17" t="s">
        <v>595</v>
      </c>
      <c r="F436" s="15" t="s">
        <v>2090</v>
      </c>
      <c r="G436" s="17"/>
      <c r="H436" s="6"/>
    </row>
    <row r="437" customFormat="false" ht="30" hidden="false" customHeight="false" outlineLevel="0" collapsed="false">
      <c r="A437" s="11"/>
      <c r="B437" s="14"/>
      <c r="C437" s="15" t="s">
        <v>2091</v>
      </c>
      <c r="D437" s="25" t="n">
        <v>1</v>
      </c>
      <c r="E437" s="17" t="s">
        <v>280</v>
      </c>
      <c r="F437" s="21" t="s">
        <v>2092</v>
      </c>
      <c r="G437" s="17"/>
      <c r="H437" s="6"/>
    </row>
    <row r="438" customFormat="false" ht="45" hidden="false" customHeight="false" outlineLevel="0" collapsed="false">
      <c r="A438" s="11"/>
      <c r="B438" s="14"/>
      <c r="C438" s="15" t="s">
        <v>2093</v>
      </c>
      <c r="D438" s="25" t="n">
        <v>1</v>
      </c>
      <c r="E438" s="17" t="s">
        <v>138</v>
      </c>
      <c r="F438" s="15" t="s">
        <v>2094</v>
      </c>
      <c r="G438" s="17"/>
      <c r="H438" s="6"/>
    </row>
    <row r="439" customFormat="false" ht="45" hidden="false" customHeight="false" outlineLevel="0" collapsed="false">
      <c r="A439" s="11"/>
      <c r="B439" s="14"/>
      <c r="C439" s="15" t="s">
        <v>2095</v>
      </c>
      <c r="D439" s="25" t="n">
        <v>1</v>
      </c>
      <c r="E439" s="17" t="s">
        <v>851</v>
      </c>
      <c r="F439" s="15"/>
      <c r="G439" s="17"/>
      <c r="H439" s="6"/>
    </row>
    <row r="440" customFormat="false" ht="18.75" hidden="false" customHeight="false" outlineLevel="0" collapsed="false">
      <c r="A440" s="11"/>
      <c r="B440" s="170" t="s">
        <v>899</v>
      </c>
      <c r="C440" s="171"/>
      <c r="D440" s="171"/>
      <c r="E440" s="171"/>
      <c r="F440" s="171"/>
      <c r="G440" s="172"/>
      <c r="H440" s="6" t="n">
        <f aca="false">H458</f>
        <v>4</v>
      </c>
      <c r="I440" s="3" t="n">
        <f aca="false">I458</f>
        <v>8</v>
      </c>
    </row>
    <row r="441" customFormat="false" ht="15.75" hidden="true" customHeight="true" outlineLevel="0" collapsed="false">
      <c r="A441" s="40" t="s">
        <v>900</v>
      </c>
      <c r="B441" s="173" t="s">
        <v>901</v>
      </c>
      <c r="C441" s="174"/>
      <c r="D441" s="174"/>
      <c r="E441" s="174"/>
      <c r="F441" s="174"/>
      <c r="G441" s="175"/>
      <c r="H441" s="7"/>
    </row>
    <row r="442" customFormat="false" ht="31.5" hidden="true" customHeight="true" outlineLevel="0" collapsed="false">
      <c r="A442" s="40" t="s">
        <v>902</v>
      </c>
      <c r="B442" s="14" t="s">
        <v>903</v>
      </c>
      <c r="C442" s="15"/>
      <c r="D442" s="25"/>
      <c r="E442" s="17"/>
      <c r="F442" s="15"/>
      <c r="G442" s="17"/>
      <c r="H442" s="7"/>
    </row>
    <row r="443" customFormat="false" ht="47.25" hidden="true" customHeight="true" outlineLevel="0" collapsed="false">
      <c r="A443" s="40" t="s">
        <v>904</v>
      </c>
      <c r="B443" s="14" t="s">
        <v>905</v>
      </c>
      <c r="C443" s="15"/>
      <c r="D443" s="25"/>
      <c r="E443" s="17"/>
      <c r="F443" s="15"/>
      <c r="G443" s="17"/>
      <c r="H443" s="7"/>
    </row>
    <row r="444" customFormat="false" ht="15.75" hidden="true" customHeight="true" outlineLevel="0" collapsed="false">
      <c r="A444" s="40" t="s">
        <v>906</v>
      </c>
      <c r="B444" s="173" t="s">
        <v>907</v>
      </c>
      <c r="C444" s="174"/>
      <c r="D444" s="174"/>
      <c r="E444" s="174"/>
      <c r="F444" s="174"/>
      <c r="G444" s="175"/>
      <c r="H444" s="7"/>
    </row>
    <row r="445" customFormat="false" ht="31.5" hidden="true" customHeight="true" outlineLevel="0" collapsed="false">
      <c r="A445" s="40" t="s">
        <v>908</v>
      </c>
      <c r="B445" s="14" t="s">
        <v>2096</v>
      </c>
      <c r="C445" s="15"/>
      <c r="D445" s="25"/>
      <c r="E445" s="17"/>
      <c r="F445" s="15"/>
      <c r="G445" s="17"/>
      <c r="H445" s="7"/>
    </row>
    <row r="446" customFormat="false" ht="47.25" hidden="true" customHeight="true" outlineLevel="0" collapsed="false">
      <c r="A446" s="40" t="s">
        <v>920</v>
      </c>
      <c r="B446" s="14" t="s">
        <v>921</v>
      </c>
      <c r="C446" s="15"/>
      <c r="D446" s="25"/>
      <c r="E446" s="17"/>
      <c r="F446" s="15"/>
      <c r="G446" s="17"/>
      <c r="H446" s="7"/>
    </row>
    <row r="447" customFormat="false" ht="31.5" hidden="true" customHeight="true" outlineLevel="0" collapsed="false">
      <c r="A447" s="40" t="s">
        <v>922</v>
      </c>
      <c r="B447" s="14" t="s">
        <v>923</v>
      </c>
      <c r="C447" s="15"/>
      <c r="D447" s="25"/>
      <c r="E447" s="17"/>
      <c r="F447" s="15"/>
      <c r="G447" s="17"/>
      <c r="H447" s="7"/>
    </row>
    <row r="448" customFormat="false" ht="15.75" hidden="true" customHeight="true" outlineLevel="0" collapsed="false">
      <c r="A448" s="40" t="s">
        <v>927</v>
      </c>
      <c r="B448" s="173" t="s">
        <v>928</v>
      </c>
      <c r="C448" s="174"/>
      <c r="D448" s="174"/>
      <c r="E448" s="174"/>
      <c r="F448" s="174"/>
      <c r="G448" s="175"/>
      <c r="H448" s="7"/>
    </row>
    <row r="449" customFormat="false" ht="47.25" hidden="true" customHeight="true" outlineLevel="0" collapsed="false">
      <c r="A449" s="40" t="s">
        <v>929</v>
      </c>
      <c r="B449" s="14" t="s">
        <v>930</v>
      </c>
      <c r="C449" s="15"/>
      <c r="D449" s="25"/>
      <c r="E449" s="17"/>
      <c r="F449" s="15"/>
      <c r="G449" s="17"/>
      <c r="H449" s="7"/>
    </row>
    <row r="450" customFormat="false" ht="31.5" hidden="true" customHeight="true" outlineLevel="0" collapsed="false">
      <c r="A450" s="40" t="s">
        <v>933</v>
      </c>
      <c r="B450" s="14" t="s">
        <v>934</v>
      </c>
      <c r="C450" s="15"/>
      <c r="D450" s="25"/>
      <c r="E450" s="17"/>
      <c r="F450" s="15"/>
      <c r="G450" s="17"/>
      <c r="H450" s="7"/>
    </row>
    <row r="451" customFormat="false" ht="15" hidden="true" customHeight="true" outlineLevel="0" collapsed="false">
      <c r="A451" s="40" t="s">
        <v>936</v>
      </c>
      <c r="B451" s="196" t="s">
        <v>2097</v>
      </c>
      <c r="C451" s="197"/>
      <c r="D451" s="197"/>
      <c r="E451" s="197"/>
      <c r="F451" s="197"/>
      <c r="G451" s="198"/>
      <c r="H451" s="7"/>
    </row>
    <row r="452" customFormat="false" ht="60" hidden="true" customHeight="true" outlineLevel="0" collapsed="false">
      <c r="A452" s="40" t="s">
        <v>938</v>
      </c>
      <c r="B452" s="15" t="s">
        <v>939</v>
      </c>
      <c r="C452" s="15"/>
      <c r="D452" s="25"/>
      <c r="E452" s="17"/>
      <c r="F452" s="15"/>
      <c r="G452" s="17"/>
      <c r="H452" s="7"/>
    </row>
    <row r="453" customFormat="false" ht="60" hidden="true" customHeight="true" outlineLevel="0" collapsed="false">
      <c r="A453" s="40" t="s">
        <v>948</v>
      </c>
      <c r="B453" s="15" t="s">
        <v>949</v>
      </c>
      <c r="C453" s="15"/>
      <c r="D453" s="25"/>
      <c r="E453" s="17"/>
      <c r="F453" s="15"/>
      <c r="G453" s="17"/>
      <c r="H453" s="7"/>
    </row>
    <row r="454" customFormat="false" ht="15" hidden="true" customHeight="true" outlineLevel="0" collapsed="false">
      <c r="A454" s="40" t="s">
        <v>952</v>
      </c>
      <c r="B454" s="196" t="s">
        <v>953</v>
      </c>
      <c r="C454" s="197"/>
      <c r="D454" s="197"/>
      <c r="E454" s="197"/>
      <c r="F454" s="197"/>
      <c r="G454" s="198"/>
      <c r="H454" s="7"/>
    </row>
    <row r="455" customFormat="false" ht="30" hidden="true" customHeight="true" outlineLevel="0" collapsed="false">
      <c r="A455" s="40" t="s">
        <v>954</v>
      </c>
      <c r="B455" s="15" t="s">
        <v>955</v>
      </c>
      <c r="C455" s="15"/>
      <c r="D455" s="25"/>
      <c r="E455" s="17"/>
      <c r="F455" s="15"/>
      <c r="G455" s="17"/>
      <c r="H455" s="7"/>
    </row>
    <row r="456" customFormat="false" ht="45" hidden="true" customHeight="true" outlineLevel="0" collapsed="false">
      <c r="A456" s="40" t="s">
        <v>956</v>
      </c>
      <c r="B456" s="15" t="s">
        <v>957</v>
      </c>
      <c r="C456" s="15"/>
      <c r="D456" s="25"/>
      <c r="E456" s="17"/>
      <c r="F456" s="15"/>
      <c r="G456" s="17"/>
      <c r="H456" s="7"/>
    </row>
    <row r="457" customFormat="false" ht="45" hidden="true" customHeight="true" outlineLevel="0" collapsed="false">
      <c r="A457" s="40" t="s">
        <v>959</v>
      </c>
      <c r="B457" s="15" t="s">
        <v>960</v>
      </c>
      <c r="C457" s="15"/>
      <c r="D457" s="25"/>
      <c r="E457" s="17"/>
      <c r="F457" s="15"/>
      <c r="G457" s="17"/>
      <c r="H457" s="7"/>
    </row>
    <row r="458" customFormat="false" ht="15.75" hidden="false" customHeight="false" outlineLevel="0" collapsed="false">
      <c r="A458" s="11" t="s">
        <v>963</v>
      </c>
      <c r="B458" s="173" t="s">
        <v>964</v>
      </c>
      <c r="C458" s="174"/>
      <c r="D458" s="174"/>
      <c r="E458" s="174"/>
      <c r="F458" s="174"/>
      <c r="G458" s="175"/>
      <c r="H458" s="6" t="n">
        <f aca="false">SUM(D461:D464)</f>
        <v>4</v>
      </c>
      <c r="I458" s="3" t="n">
        <f aca="false">COUNT(D461:D464)*2</f>
        <v>8</v>
      </c>
    </row>
    <row r="459" customFormat="false" ht="63" hidden="true" customHeight="true" outlineLevel="0" collapsed="false">
      <c r="A459" s="40" t="s">
        <v>965</v>
      </c>
      <c r="B459" s="14" t="s">
        <v>966</v>
      </c>
      <c r="C459" s="15"/>
      <c r="D459" s="25"/>
      <c r="E459" s="17"/>
      <c r="F459" s="15"/>
      <c r="G459" s="17"/>
      <c r="H459" s="7"/>
    </row>
    <row r="460" customFormat="false" ht="31.5" hidden="true" customHeight="true" outlineLevel="0" collapsed="false">
      <c r="A460" s="40" t="s">
        <v>972</v>
      </c>
      <c r="B460" s="14" t="s">
        <v>973</v>
      </c>
      <c r="C460" s="15"/>
      <c r="D460" s="25"/>
      <c r="E460" s="17"/>
      <c r="F460" s="15"/>
      <c r="G460" s="17"/>
      <c r="H460" s="7"/>
    </row>
    <row r="461" customFormat="false" ht="120" hidden="false" customHeight="false" outlineLevel="0" collapsed="false">
      <c r="A461" s="11" t="s">
        <v>985</v>
      </c>
      <c r="B461" s="14" t="s">
        <v>986</v>
      </c>
      <c r="C461" s="177" t="s">
        <v>2098</v>
      </c>
      <c r="D461" s="25" t="n">
        <v>1</v>
      </c>
      <c r="E461" s="17" t="s">
        <v>171</v>
      </c>
      <c r="F461" s="15" t="s">
        <v>2099</v>
      </c>
      <c r="G461" s="17"/>
      <c r="H461" s="6"/>
    </row>
    <row r="462" customFormat="false" ht="47.25" hidden="false" customHeight="false" outlineLevel="0" collapsed="false">
      <c r="A462" s="11"/>
      <c r="B462" s="14"/>
      <c r="C462" s="177" t="s">
        <v>2100</v>
      </c>
      <c r="D462" s="25" t="n">
        <v>1</v>
      </c>
      <c r="E462" s="17" t="s">
        <v>280</v>
      </c>
      <c r="F462" s="15" t="s">
        <v>2101</v>
      </c>
      <c r="G462" s="17"/>
      <c r="H462" s="6"/>
    </row>
    <row r="463" customFormat="false" ht="31.5" hidden="false" customHeight="false" outlineLevel="0" collapsed="false">
      <c r="A463" s="11"/>
      <c r="B463" s="14"/>
      <c r="C463" s="177" t="s">
        <v>2102</v>
      </c>
      <c r="D463" s="25" t="n">
        <v>1</v>
      </c>
      <c r="E463" s="17" t="s">
        <v>280</v>
      </c>
      <c r="F463" s="21" t="s">
        <v>2103</v>
      </c>
      <c r="G463" s="17"/>
      <c r="H463" s="6"/>
    </row>
    <row r="464" customFormat="false" ht="75" hidden="false" customHeight="false" outlineLevel="0" collapsed="false">
      <c r="A464" s="11"/>
      <c r="B464" s="14"/>
      <c r="C464" s="177" t="s">
        <v>2104</v>
      </c>
      <c r="D464" s="25" t="n">
        <v>1</v>
      </c>
      <c r="E464" s="17" t="s">
        <v>280</v>
      </c>
      <c r="F464" s="15" t="s">
        <v>2105</v>
      </c>
      <c r="G464" s="17"/>
      <c r="H464" s="6"/>
    </row>
    <row r="465" customFormat="false" ht="18.75" hidden="false" customHeight="false" outlineLevel="0" collapsed="false">
      <c r="A465" s="11"/>
      <c r="B465" s="170" t="s">
        <v>987</v>
      </c>
      <c r="C465" s="171"/>
      <c r="D465" s="171"/>
      <c r="E465" s="171"/>
      <c r="F465" s="171"/>
      <c r="G465" s="172"/>
      <c r="H465" s="6" t="n">
        <f aca="false">H471+H475+H499</f>
        <v>31</v>
      </c>
      <c r="I465" s="6" t="n">
        <f aca="false">I471+I475+I499</f>
        <v>62</v>
      </c>
    </row>
    <row r="466" customFormat="false" ht="15.75" hidden="true" customHeight="true" outlineLevel="0" collapsed="false">
      <c r="A466" s="40" t="s">
        <v>988</v>
      </c>
      <c r="B466" s="173" t="s">
        <v>989</v>
      </c>
      <c r="C466" s="174"/>
      <c r="D466" s="174"/>
      <c r="E466" s="174"/>
      <c r="F466" s="174"/>
      <c r="G466" s="175"/>
      <c r="H466" s="7"/>
    </row>
    <row r="467" customFormat="false" ht="15.75" hidden="true" customHeight="true" outlineLevel="0" collapsed="false">
      <c r="A467" s="40" t="s">
        <v>990</v>
      </c>
      <c r="B467" s="14" t="s">
        <v>991</v>
      </c>
      <c r="C467" s="15"/>
      <c r="D467" s="25"/>
      <c r="E467" s="17"/>
      <c r="F467" s="15"/>
      <c r="G467" s="17"/>
      <c r="H467" s="7"/>
    </row>
    <row r="468" customFormat="false" ht="31.5" hidden="true" customHeight="true" outlineLevel="0" collapsed="false">
      <c r="A468" s="40" t="s">
        <v>992</v>
      </c>
      <c r="B468" s="14" t="s">
        <v>993</v>
      </c>
      <c r="C468" s="15"/>
      <c r="D468" s="25"/>
      <c r="E468" s="17"/>
      <c r="F468" s="15"/>
      <c r="G468" s="17"/>
      <c r="H468" s="7"/>
    </row>
    <row r="469" customFormat="false" ht="31.5" hidden="true" customHeight="true" outlineLevel="0" collapsed="false">
      <c r="A469" s="40" t="s">
        <v>994</v>
      </c>
      <c r="B469" s="14" t="s">
        <v>995</v>
      </c>
      <c r="C469" s="15"/>
      <c r="D469" s="25"/>
      <c r="E469" s="17"/>
      <c r="F469" s="15"/>
      <c r="G469" s="17"/>
      <c r="H469" s="7"/>
    </row>
    <row r="470" customFormat="false" ht="30" hidden="true" customHeight="true" outlineLevel="0" collapsed="false">
      <c r="A470" s="40" t="s">
        <v>996</v>
      </c>
      <c r="B470" s="15" t="s">
        <v>997</v>
      </c>
      <c r="C470" s="15"/>
      <c r="D470" s="25"/>
      <c r="E470" s="17"/>
      <c r="F470" s="15"/>
      <c r="G470" s="17"/>
      <c r="H470" s="7"/>
    </row>
    <row r="471" customFormat="false" ht="15.75" hidden="false" customHeight="false" outlineLevel="0" collapsed="false">
      <c r="A471" s="11" t="s">
        <v>998</v>
      </c>
      <c r="B471" s="173" t="s">
        <v>999</v>
      </c>
      <c r="C471" s="174"/>
      <c r="D471" s="174"/>
      <c r="E471" s="174"/>
      <c r="F471" s="174"/>
      <c r="G471" s="175"/>
      <c r="H471" s="6" t="n">
        <f aca="false">SUM(D472)</f>
        <v>1</v>
      </c>
      <c r="I471" s="3" t="n">
        <f aca="false">COUNT(D472)*2</f>
        <v>2</v>
      </c>
    </row>
    <row r="472" customFormat="false" ht="31.5" hidden="false" customHeight="false" outlineLevel="0" collapsed="false">
      <c r="A472" s="11" t="s">
        <v>1000</v>
      </c>
      <c r="B472" s="14" t="s">
        <v>1001</v>
      </c>
      <c r="C472" s="15" t="s">
        <v>2106</v>
      </c>
      <c r="D472" s="25" t="n">
        <v>1</v>
      </c>
      <c r="E472" s="17" t="s">
        <v>161</v>
      </c>
      <c r="F472" s="15" t="s">
        <v>2107</v>
      </c>
      <c r="G472" s="17"/>
      <c r="H472" s="6"/>
    </row>
    <row r="473" customFormat="false" ht="31.5" hidden="true" customHeight="true" outlineLevel="0" collapsed="false">
      <c r="A473" s="40" t="s">
        <v>1003</v>
      </c>
      <c r="B473" s="14" t="s">
        <v>1004</v>
      </c>
      <c r="C473" s="15"/>
      <c r="D473" s="25"/>
      <c r="E473" s="17"/>
      <c r="F473" s="15"/>
      <c r="G473" s="17"/>
      <c r="H473" s="7"/>
    </row>
    <row r="474" customFormat="false" ht="47.25" hidden="true" customHeight="true" outlineLevel="0" collapsed="false">
      <c r="A474" s="40" t="s">
        <v>1005</v>
      </c>
      <c r="B474" s="14" t="s">
        <v>1006</v>
      </c>
      <c r="C474" s="15"/>
      <c r="D474" s="25"/>
      <c r="E474" s="17"/>
      <c r="F474" s="15"/>
      <c r="G474" s="17"/>
      <c r="H474" s="7"/>
    </row>
    <row r="475" customFormat="false" ht="15.75" hidden="false" customHeight="false" outlineLevel="0" collapsed="false">
      <c r="A475" s="11" t="s">
        <v>1007</v>
      </c>
      <c r="B475" s="173" t="s">
        <v>1008</v>
      </c>
      <c r="C475" s="174"/>
      <c r="D475" s="174"/>
      <c r="E475" s="174"/>
      <c r="F475" s="174"/>
      <c r="G475" s="175"/>
      <c r="H475" s="6" t="n">
        <f aca="false">SUM(D476:D492)</f>
        <v>17</v>
      </c>
      <c r="I475" s="3" t="n">
        <f aca="false">COUNT(D476:D492)*2</f>
        <v>34</v>
      </c>
    </row>
    <row r="476" customFormat="false" ht="45" hidden="false" customHeight="false" outlineLevel="0" collapsed="false">
      <c r="A476" s="11" t="s">
        <v>1009</v>
      </c>
      <c r="B476" s="14" t="s">
        <v>1010</v>
      </c>
      <c r="C476" s="15" t="s">
        <v>2108</v>
      </c>
      <c r="D476" s="25" t="n">
        <v>1</v>
      </c>
      <c r="E476" s="17" t="s">
        <v>15</v>
      </c>
      <c r="F476" s="15"/>
      <c r="G476" s="17"/>
      <c r="H476" s="6"/>
    </row>
    <row r="477" customFormat="false" ht="47.25" hidden="false" customHeight="false" outlineLevel="0" collapsed="false">
      <c r="A477" s="11" t="s">
        <v>1012</v>
      </c>
      <c r="B477" s="14" t="s">
        <v>1013</v>
      </c>
      <c r="C477" s="177" t="s">
        <v>2109</v>
      </c>
      <c r="D477" s="25" t="n">
        <v>1</v>
      </c>
      <c r="E477" s="17" t="s">
        <v>15</v>
      </c>
      <c r="F477" s="15" t="s">
        <v>2110</v>
      </c>
      <c r="G477" s="17"/>
      <c r="H477" s="6"/>
    </row>
    <row r="478" customFormat="false" ht="47.25" hidden="false" customHeight="false" outlineLevel="0" collapsed="false">
      <c r="A478" s="11"/>
      <c r="B478" s="14"/>
      <c r="C478" s="30" t="s">
        <v>2111</v>
      </c>
      <c r="D478" s="25" t="n">
        <v>1</v>
      </c>
      <c r="E478" s="17" t="s">
        <v>15</v>
      </c>
      <c r="F478" s="15"/>
      <c r="G478" s="17"/>
      <c r="H478" s="6"/>
    </row>
    <row r="479" customFormat="false" ht="47.25" hidden="false" customHeight="false" outlineLevel="0" collapsed="false">
      <c r="A479" s="11"/>
      <c r="B479" s="14"/>
      <c r="C479" s="30" t="s">
        <v>2112</v>
      </c>
      <c r="D479" s="25" t="n">
        <v>1</v>
      </c>
      <c r="E479" s="17" t="s">
        <v>15</v>
      </c>
      <c r="F479" s="15"/>
      <c r="G479" s="17"/>
      <c r="H479" s="6"/>
    </row>
    <row r="480" customFormat="false" ht="31.5" hidden="false" customHeight="false" outlineLevel="0" collapsed="false">
      <c r="A480" s="11"/>
      <c r="B480" s="14"/>
      <c r="C480" s="30" t="s">
        <v>2113</v>
      </c>
      <c r="D480" s="25" t="n">
        <v>1</v>
      </c>
      <c r="E480" s="17" t="s">
        <v>15</v>
      </c>
      <c r="F480" s="15"/>
      <c r="G480" s="17"/>
      <c r="H480" s="6"/>
    </row>
    <row r="481" customFormat="false" ht="45" hidden="false" customHeight="false" outlineLevel="0" collapsed="false">
      <c r="A481" s="11"/>
      <c r="B481" s="14"/>
      <c r="C481" s="41" t="s">
        <v>2114</v>
      </c>
      <c r="D481" s="25" t="n">
        <v>1</v>
      </c>
      <c r="E481" s="17" t="s">
        <v>15</v>
      </c>
      <c r="F481" s="15" t="s">
        <v>2110</v>
      </c>
      <c r="G481" s="17"/>
      <c r="H481" s="6"/>
    </row>
    <row r="482" customFormat="false" ht="31.5" hidden="false" customHeight="false" outlineLevel="0" collapsed="false">
      <c r="A482" s="11"/>
      <c r="B482" s="14"/>
      <c r="C482" s="30" t="s">
        <v>2115</v>
      </c>
      <c r="D482" s="25" t="n">
        <v>1</v>
      </c>
      <c r="E482" s="17" t="s">
        <v>15</v>
      </c>
      <c r="F482" s="15"/>
      <c r="G482" s="17"/>
      <c r="H482" s="6"/>
    </row>
    <row r="483" customFormat="false" ht="31.5" hidden="false" customHeight="false" outlineLevel="0" collapsed="false">
      <c r="A483" s="11"/>
      <c r="B483" s="14"/>
      <c r="C483" s="30" t="s">
        <v>2116</v>
      </c>
      <c r="D483" s="25" t="n">
        <v>1</v>
      </c>
      <c r="E483" s="17" t="s">
        <v>15</v>
      </c>
      <c r="F483" s="15"/>
      <c r="G483" s="17"/>
      <c r="H483" s="6"/>
    </row>
    <row r="484" customFormat="false" ht="47.25" hidden="false" customHeight="false" outlineLevel="0" collapsed="false">
      <c r="A484" s="11"/>
      <c r="B484" s="14"/>
      <c r="C484" s="30" t="s">
        <v>2117</v>
      </c>
      <c r="D484" s="25" t="n">
        <v>1</v>
      </c>
      <c r="E484" s="17" t="s">
        <v>15</v>
      </c>
      <c r="F484" s="15"/>
      <c r="G484" s="17"/>
      <c r="H484" s="6"/>
    </row>
    <row r="485" customFormat="false" ht="75" hidden="false" customHeight="false" outlineLevel="0" collapsed="false">
      <c r="A485" s="11"/>
      <c r="B485" s="14"/>
      <c r="C485" s="21" t="s">
        <v>2118</v>
      </c>
      <c r="D485" s="25" t="n">
        <v>1</v>
      </c>
      <c r="E485" s="17" t="s">
        <v>15</v>
      </c>
      <c r="F485" s="15"/>
      <c r="G485" s="17"/>
      <c r="H485" s="6"/>
    </row>
    <row r="486" customFormat="false" ht="45" hidden="false" customHeight="false" outlineLevel="0" collapsed="false">
      <c r="A486" s="11"/>
      <c r="B486" s="14"/>
      <c r="C486" s="21" t="s">
        <v>2119</v>
      </c>
      <c r="D486" s="25" t="n">
        <v>1</v>
      </c>
      <c r="E486" s="17" t="s">
        <v>15</v>
      </c>
      <c r="F486" s="15"/>
      <c r="G486" s="17"/>
      <c r="H486" s="6"/>
    </row>
    <row r="487" customFormat="false" ht="60" hidden="false" customHeight="false" outlineLevel="0" collapsed="false">
      <c r="A487" s="11"/>
      <c r="B487" s="14"/>
      <c r="C487" s="15" t="s">
        <v>2120</v>
      </c>
      <c r="D487" s="25" t="n">
        <v>1</v>
      </c>
      <c r="E487" s="17" t="s">
        <v>15</v>
      </c>
      <c r="F487" s="15"/>
      <c r="G487" s="17"/>
      <c r="H487" s="6"/>
    </row>
    <row r="488" customFormat="false" ht="60" hidden="false" customHeight="false" outlineLevel="0" collapsed="false">
      <c r="A488" s="11"/>
      <c r="B488" s="14"/>
      <c r="C488" s="15" t="s">
        <v>2121</v>
      </c>
      <c r="D488" s="25" t="n">
        <v>1</v>
      </c>
      <c r="E488" s="17" t="s">
        <v>15</v>
      </c>
      <c r="F488" s="15"/>
      <c r="G488" s="17"/>
      <c r="H488" s="6"/>
    </row>
    <row r="489" customFormat="false" ht="45" hidden="false" customHeight="false" outlineLevel="0" collapsed="false">
      <c r="A489" s="11"/>
      <c r="B489" s="14"/>
      <c r="C489" s="15" t="s">
        <v>2122</v>
      </c>
      <c r="D489" s="25" t="n">
        <v>1</v>
      </c>
      <c r="E489" s="17" t="s">
        <v>15</v>
      </c>
      <c r="F489" s="15"/>
      <c r="G489" s="17"/>
      <c r="H489" s="6"/>
    </row>
    <row r="490" customFormat="false" ht="45" hidden="false" customHeight="false" outlineLevel="0" collapsed="false">
      <c r="A490" s="11"/>
      <c r="B490" s="14"/>
      <c r="C490" s="15" t="s">
        <v>2123</v>
      </c>
      <c r="D490" s="25" t="n">
        <v>1</v>
      </c>
      <c r="E490" s="17" t="s">
        <v>15</v>
      </c>
      <c r="F490" s="15"/>
      <c r="G490" s="17"/>
      <c r="H490" s="6"/>
    </row>
    <row r="491" customFormat="false" ht="45" hidden="false" customHeight="false" outlineLevel="0" collapsed="false">
      <c r="A491" s="11"/>
      <c r="B491" s="14"/>
      <c r="C491" s="15" t="s">
        <v>2124</v>
      </c>
      <c r="D491" s="25" t="n">
        <v>1</v>
      </c>
      <c r="E491" s="17" t="s">
        <v>15</v>
      </c>
      <c r="F491" s="15"/>
      <c r="G491" s="17"/>
      <c r="H491" s="6"/>
    </row>
    <row r="492" customFormat="false" ht="30" hidden="false" customHeight="false" outlineLevel="0" collapsed="false">
      <c r="A492" s="11"/>
      <c r="B492" s="14"/>
      <c r="C492" s="15" t="s">
        <v>2125</v>
      </c>
      <c r="D492" s="25" t="n">
        <v>1</v>
      </c>
      <c r="E492" s="17" t="s">
        <v>15</v>
      </c>
      <c r="F492" s="15"/>
      <c r="G492" s="17"/>
      <c r="H492" s="6"/>
    </row>
    <row r="493" customFormat="false" ht="31.5" hidden="true" customHeight="true" outlineLevel="0" collapsed="false">
      <c r="A493" s="40" t="s">
        <v>1014</v>
      </c>
      <c r="B493" s="14" t="s">
        <v>1015</v>
      </c>
      <c r="C493" s="15"/>
      <c r="D493" s="25"/>
      <c r="E493" s="17"/>
      <c r="F493" s="15"/>
      <c r="G493" s="17"/>
      <c r="H493" s="7"/>
    </row>
    <row r="494" customFormat="false" ht="47.25" hidden="true" customHeight="true" outlineLevel="0" collapsed="false">
      <c r="A494" s="40" t="s">
        <v>1016</v>
      </c>
      <c r="B494" s="30" t="s">
        <v>1017</v>
      </c>
      <c r="C494" s="15"/>
      <c r="D494" s="25"/>
      <c r="E494" s="17"/>
      <c r="F494" s="15"/>
      <c r="G494" s="17"/>
      <c r="H494" s="7"/>
    </row>
    <row r="495" customFormat="false" ht="31.5" hidden="true" customHeight="true" outlineLevel="0" collapsed="false">
      <c r="A495" s="40" t="s">
        <v>1018</v>
      </c>
      <c r="B495" s="14" t="s">
        <v>1019</v>
      </c>
      <c r="C495" s="15"/>
      <c r="D495" s="25"/>
      <c r="E495" s="17"/>
      <c r="F495" s="15"/>
      <c r="G495" s="17"/>
      <c r="H495" s="7"/>
    </row>
    <row r="496" customFormat="false" ht="47.25" hidden="true" customHeight="true" outlineLevel="0" collapsed="false">
      <c r="A496" s="40" t="s">
        <v>1020</v>
      </c>
      <c r="B496" s="14" t="s">
        <v>1021</v>
      </c>
      <c r="C496" s="15"/>
      <c r="D496" s="25"/>
      <c r="E496" s="17"/>
      <c r="F496" s="15"/>
      <c r="G496" s="17"/>
      <c r="H496" s="7"/>
    </row>
    <row r="497" customFormat="false" ht="31.5" hidden="true" customHeight="true" outlineLevel="0" collapsed="false">
      <c r="A497" s="40" t="s">
        <v>1022</v>
      </c>
      <c r="B497" s="14" t="s">
        <v>1023</v>
      </c>
      <c r="C497" s="15"/>
      <c r="D497" s="25"/>
      <c r="E497" s="17"/>
      <c r="F497" s="15"/>
      <c r="G497" s="17"/>
      <c r="H497" s="7"/>
    </row>
    <row r="498" customFormat="false" ht="31.5" hidden="true" customHeight="true" outlineLevel="0" collapsed="false">
      <c r="A498" s="40" t="s">
        <v>1024</v>
      </c>
      <c r="B498" s="14" t="s">
        <v>1025</v>
      </c>
      <c r="C498" s="15"/>
      <c r="D498" s="25"/>
      <c r="E498" s="17"/>
      <c r="F498" s="15"/>
      <c r="G498" s="17"/>
      <c r="H498" s="7"/>
    </row>
    <row r="499" customFormat="false" ht="15.75" hidden="false" customHeight="false" outlineLevel="0" collapsed="false">
      <c r="A499" s="11" t="s">
        <v>1026</v>
      </c>
      <c r="B499" s="173" t="s">
        <v>1027</v>
      </c>
      <c r="C499" s="174"/>
      <c r="D499" s="174"/>
      <c r="E499" s="174"/>
      <c r="F499" s="174"/>
      <c r="G499" s="175"/>
      <c r="H499" s="6" t="n">
        <f aca="false">SUM(D500:D512)</f>
        <v>13</v>
      </c>
      <c r="I499" s="3" t="n">
        <f aca="false">COUNT(D500:D512)*2</f>
        <v>26</v>
      </c>
    </row>
    <row r="500" customFormat="false" ht="45" hidden="false" customHeight="true" outlineLevel="0" collapsed="false">
      <c r="A500" s="11" t="s">
        <v>1028</v>
      </c>
      <c r="B500" s="14" t="s">
        <v>1029</v>
      </c>
      <c r="C500" s="15" t="s">
        <v>1030</v>
      </c>
      <c r="D500" s="25" t="n">
        <v>1</v>
      </c>
      <c r="E500" s="17" t="s">
        <v>752</v>
      </c>
      <c r="F500" s="15"/>
      <c r="G500" s="17"/>
      <c r="H500" s="6"/>
    </row>
    <row r="501" customFormat="false" ht="47.25" hidden="false" customHeight="false" outlineLevel="0" collapsed="false">
      <c r="A501" s="11" t="s">
        <v>1031</v>
      </c>
      <c r="B501" s="14" t="s">
        <v>1032</v>
      </c>
      <c r="C501" s="21" t="s">
        <v>2126</v>
      </c>
      <c r="D501" s="25" t="n">
        <v>1</v>
      </c>
      <c r="E501" s="17" t="s">
        <v>595</v>
      </c>
      <c r="F501" s="15"/>
      <c r="G501" s="17"/>
      <c r="H501" s="6"/>
    </row>
    <row r="502" customFormat="false" ht="45" hidden="false" customHeight="false" outlineLevel="0" collapsed="false">
      <c r="A502" s="11"/>
      <c r="B502" s="14"/>
      <c r="C502" s="15" t="s">
        <v>2127</v>
      </c>
      <c r="D502" s="25" t="n">
        <v>1</v>
      </c>
      <c r="E502" s="17" t="s">
        <v>595</v>
      </c>
      <c r="F502" s="15"/>
      <c r="G502" s="17"/>
      <c r="H502" s="6"/>
    </row>
    <row r="503" customFormat="false" ht="45" hidden="false" customHeight="false" outlineLevel="0" collapsed="false">
      <c r="A503" s="11"/>
      <c r="B503" s="14"/>
      <c r="C503" s="15" t="s">
        <v>2128</v>
      </c>
      <c r="D503" s="25" t="n">
        <v>1</v>
      </c>
      <c r="E503" s="17" t="s">
        <v>595</v>
      </c>
      <c r="F503" s="15"/>
      <c r="G503" s="17"/>
      <c r="H503" s="6"/>
    </row>
    <row r="504" customFormat="false" ht="45" hidden="false" customHeight="false" outlineLevel="0" collapsed="false">
      <c r="A504" s="11"/>
      <c r="B504" s="14"/>
      <c r="C504" s="15" t="s">
        <v>2129</v>
      </c>
      <c r="D504" s="25" t="n">
        <v>1</v>
      </c>
      <c r="E504" s="17" t="s">
        <v>595</v>
      </c>
      <c r="F504" s="15"/>
      <c r="G504" s="17"/>
      <c r="H504" s="6"/>
    </row>
    <row r="505" customFormat="false" ht="30" hidden="false" customHeight="false" outlineLevel="0" collapsed="false">
      <c r="A505" s="11"/>
      <c r="B505" s="14"/>
      <c r="C505" s="15" t="s">
        <v>2130</v>
      </c>
      <c r="D505" s="25" t="n">
        <v>1</v>
      </c>
      <c r="E505" s="17" t="s">
        <v>595</v>
      </c>
      <c r="F505" s="15"/>
      <c r="G505" s="17"/>
      <c r="H505" s="6"/>
    </row>
    <row r="506" customFormat="false" ht="45" hidden="false" customHeight="false" outlineLevel="0" collapsed="false">
      <c r="A506" s="11"/>
      <c r="B506" s="14"/>
      <c r="C506" s="15" t="s">
        <v>2131</v>
      </c>
      <c r="D506" s="25" t="n">
        <v>1</v>
      </c>
      <c r="E506" s="17" t="s">
        <v>595</v>
      </c>
      <c r="F506" s="15"/>
      <c r="G506" s="17"/>
      <c r="H506" s="6"/>
    </row>
    <row r="507" customFormat="false" ht="30" hidden="false" customHeight="false" outlineLevel="0" collapsed="false">
      <c r="A507" s="11"/>
      <c r="B507" s="14"/>
      <c r="C507" s="15" t="s">
        <v>2132</v>
      </c>
      <c r="D507" s="25" t="n">
        <v>1</v>
      </c>
      <c r="E507" s="17" t="s">
        <v>595</v>
      </c>
      <c r="F507" s="15"/>
      <c r="G507" s="17"/>
      <c r="H507" s="6"/>
    </row>
    <row r="508" customFormat="false" ht="45" hidden="false" customHeight="false" outlineLevel="0" collapsed="false">
      <c r="A508" s="11"/>
      <c r="B508" s="14"/>
      <c r="C508" s="15" t="s">
        <v>2133</v>
      </c>
      <c r="D508" s="25" t="n">
        <v>1</v>
      </c>
      <c r="E508" s="17" t="s">
        <v>595</v>
      </c>
      <c r="F508" s="15"/>
      <c r="G508" s="17"/>
      <c r="H508" s="6"/>
    </row>
    <row r="509" customFormat="false" ht="30" hidden="false" customHeight="false" outlineLevel="0" collapsed="false">
      <c r="A509" s="11"/>
      <c r="B509" s="14"/>
      <c r="C509" s="15" t="s">
        <v>2134</v>
      </c>
      <c r="D509" s="25" t="n">
        <v>1</v>
      </c>
      <c r="E509" s="17" t="s">
        <v>595</v>
      </c>
      <c r="F509" s="15"/>
      <c r="G509" s="17"/>
      <c r="H509" s="6"/>
    </row>
    <row r="510" customFormat="false" ht="45" hidden="false" customHeight="false" outlineLevel="0" collapsed="false">
      <c r="A510" s="11"/>
      <c r="B510" s="14"/>
      <c r="C510" s="15" t="s">
        <v>2135</v>
      </c>
      <c r="D510" s="25" t="n">
        <v>1</v>
      </c>
      <c r="E510" s="17" t="s">
        <v>595</v>
      </c>
      <c r="F510" s="15"/>
      <c r="G510" s="17"/>
      <c r="H510" s="6"/>
    </row>
    <row r="511" customFormat="false" ht="31.5" hidden="false" customHeight="false" outlineLevel="0" collapsed="false">
      <c r="A511" s="11" t="s">
        <v>1035</v>
      </c>
      <c r="B511" s="14" t="s">
        <v>1036</v>
      </c>
      <c r="C511" s="15" t="s">
        <v>1037</v>
      </c>
      <c r="D511" s="25" t="n">
        <v>1</v>
      </c>
      <c r="E511" s="17" t="s">
        <v>280</v>
      </c>
      <c r="F511" s="15"/>
      <c r="G511" s="17"/>
      <c r="H511" s="6"/>
    </row>
    <row r="512" customFormat="false" ht="31.5" hidden="false" customHeight="false" outlineLevel="0" collapsed="false">
      <c r="A512" s="11" t="s">
        <v>1038</v>
      </c>
      <c r="B512" s="14" t="s">
        <v>1039</v>
      </c>
      <c r="C512" s="21" t="s">
        <v>2136</v>
      </c>
      <c r="D512" s="25" t="n">
        <v>1</v>
      </c>
      <c r="E512" s="17" t="s">
        <v>138</v>
      </c>
      <c r="F512" s="15"/>
      <c r="G512" s="17"/>
      <c r="H512" s="6"/>
    </row>
    <row r="513" customFormat="false" ht="18.75" hidden="false" customHeight="false" outlineLevel="0" collapsed="false">
      <c r="A513" s="11"/>
      <c r="B513" s="170" t="s">
        <v>1042</v>
      </c>
      <c r="C513" s="171"/>
      <c r="D513" s="171"/>
      <c r="E513" s="171"/>
      <c r="F513" s="171"/>
      <c r="G513" s="172"/>
      <c r="H513" s="6" t="n">
        <f aca="false">H514+H522+H529</f>
        <v>15</v>
      </c>
      <c r="I513" s="6" t="n">
        <f aca="false">I514+I522+I529</f>
        <v>30</v>
      </c>
    </row>
    <row r="514" customFormat="false" ht="15" hidden="false" customHeight="false" outlineLevel="0" collapsed="false">
      <c r="A514" s="11" t="s">
        <v>1043</v>
      </c>
      <c r="B514" s="196" t="s">
        <v>1044</v>
      </c>
      <c r="C514" s="197"/>
      <c r="D514" s="197"/>
      <c r="E514" s="197"/>
      <c r="F514" s="197"/>
      <c r="G514" s="198"/>
      <c r="H514" s="6" t="n">
        <f aca="false">SUM(D515:D520)</f>
        <v>6</v>
      </c>
      <c r="I514" s="3" t="n">
        <f aca="false">COUNT(D515:D520)*2</f>
        <v>12</v>
      </c>
    </row>
    <row r="515" customFormat="false" ht="30" hidden="false" customHeight="false" outlineLevel="0" collapsed="false">
      <c r="A515" s="11" t="s">
        <v>1045</v>
      </c>
      <c r="B515" s="15" t="s">
        <v>1046</v>
      </c>
      <c r="C515" s="41" t="s">
        <v>2137</v>
      </c>
      <c r="D515" s="25" t="n">
        <v>1</v>
      </c>
      <c r="E515" s="17" t="s">
        <v>161</v>
      </c>
      <c r="F515" s="15"/>
      <c r="G515" s="17"/>
      <c r="H515" s="6"/>
    </row>
    <row r="516" customFormat="false" ht="30" hidden="false" customHeight="false" outlineLevel="0" collapsed="false">
      <c r="A516" s="11"/>
      <c r="B516" s="15"/>
      <c r="C516" s="41" t="s">
        <v>2138</v>
      </c>
      <c r="D516" s="25" t="n">
        <v>1</v>
      </c>
      <c r="E516" s="17" t="s">
        <v>161</v>
      </c>
      <c r="F516" s="15"/>
      <c r="G516" s="17"/>
      <c r="H516" s="6"/>
    </row>
    <row r="517" customFormat="false" ht="30" hidden="false" customHeight="false" outlineLevel="0" collapsed="false">
      <c r="A517" s="11"/>
      <c r="B517" s="15"/>
      <c r="C517" s="41" t="s">
        <v>2139</v>
      </c>
      <c r="D517" s="25" t="n">
        <v>1</v>
      </c>
      <c r="E517" s="17" t="s">
        <v>161</v>
      </c>
      <c r="F517" s="15"/>
      <c r="G517" s="17"/>
      <c r="H517" s="6"/>
    </row>
    <row r="518" customFormat="false" ht="30" hidden="false" customHeight="false" outlineLevel="0" collapsed="false">
      <c r="A518" s="11"/>
      <c r="B518" s="15"/>
      <c r="C518" s="155" t="s">
        <v>2140</v>
      </c>
      <c r="D518" s="25" t="n">
        <v>1</v>
      </c>
      <c r="E518" s="17" t="s">
        <v>161</v>
      </c>
      <c r="F518" s="15"/>
      <c r="G518" s="17"/>
      <c r="H518" s="6"/>
    </row>
    <row r="519" customFormat="false" ht="30" hidden="false" customHeight="false" outlineLevel="0" collapsed="false">
      <c r="A519" s="11"/>
      <c r="B519" s="15"/>
      <c r="C519" s="41" t="s">
        <v>2141</v>
      </c>
      <c r="D519" s="25" t="n">
        <v>1</v>
      </c>
      <c r="E519" s="17" t="s">
        <v>161</v>
      </c>
      <c r="F519" s="15"/>
      <c r="G519" s="17"/>
      <c r="H519" s="6"/>
    </row>
    <row r="520" customFormat="false" ht="30" hidden="false" customHeight="false" outlineLevel="0" collapsed="false">
      <c r="A520" s="11"/>
      <c r="B520" s="15"/>
      <c r="C520" s="41" t="s">
        <v>2142</v>
      </c>
      <c r="D520" s="25" t="n">
        <v>1</v>
      </c>
      <c r="E520" s="17" t="s">
        <v>161</v>
      </c>
      <c r="F520" s="15"/>
      <c r="G520" s="17"/>
      <c r="H520" s="6"/>
    </row>
    <row r="521" customFormat="false" ht="45" hidden="true" customHeight="true" outlineLevel="0" collapsed="false">
      <c r="A521" s="40" t="s">
        <v>1057</v>
      </c>
      <c r="B521" s="15" t="s">
        <v>1058</v>
      </c>
      <c r="C521" s="15"/>
      <c r="D521" s="25"/>
      <c r="E521" s="17"/>
      <c r="F521" s="15"/>
      <c r="G521" s="17"/>
      <c r="H521" s="7"/>
    </row>
    <row r="522" customFormat="false" ht="15" hidden="false" customHeight="false" outlineLevel="0" collapsed="false">
      <c r="A522" s="11" t="s">
        <v>1059</v>
      </c>
      <c r="B522" s="196" t="s">
        <v>1060</v>
      </c>
      <c r="C522" s="197"/>
      <c r="D522" s="197"/>
      <c r="E522" s="197"/>
      <c r="F522" s="197"/>
      <c r="G522" s="198"/>
      <c r="H522" s="6" t="n">
        <f aca="false">SUM(D523:D527)</f>
        <v>5</v>
      </c>
      <c r="I522" s="3" t="n">
        <f aca="false">COUNT(D523:D527)*2</f>
        <v>10</v>
      </c>
    </row>
    <row r="523" customFormat="false" ht="30" hidden="false" customHeight="false" outlineLevel="0" collapsed="false">
      <c r="A523" s="11" t="s">
        <v>1061</v>
      </c>
      <c r="B523" s="15" t="s">
        <v>1062</v>
      </c>
      <c r="C523" s="41" t="s">
        <v>2143</v>
      </c>
      <c r="D523" s="25" t="n">
        <v>1</v>
      </c>
      <c r="E523" s="17" t="s">
        <v>161</v>
      </c>
      <c r="F523" s="15"/>
      <c r="G523" s="17"/>
      <c r="H523" s="6"/>
    </row>
    <row r="524" customFormat="false" ht="30" hidden="false" customHeight="false" outlineLevel="0" collapsed="false">
      <c r="A524" s="11"/>
      <c r="B524" s="15"/>
      <c r="C524" s="41" t="s">
        <v>2144</v>
      </c>
      <c r="D524" s="25" t="n">
        <v>1</v>
      </c>
      <c r="E524" s="17" t="s">
        <v>161</v>
      </c>
      <c r="F524" s="15"/>
      <c r="G524" s="17"/>
      <c r="H524" s="6"/>
    </row>
    <row r="525" customFormat="false" ht="30" hidden="false" customHeight="false" outlineLevel="0" collapsed="false">
      <c r="A525" s="11"/>
      <c r="B525" s="15"/>
      <c r="C525" s="41" t="s">
        <v>2145</v>
      </c>
      <c r="D525" s="25" t="n">
        <v>1</v>
      </c>
      <c r="E525" s="17" t="s">
        <v>161</v>
      </c>
      <c r="F525" s="15"/>
      <c r="G525" s="17"/>
      <c r="H525" s="6"/>
    </row>
    <row r="526" customFormat="false" ht="15" hidden="false" customHeight="false" outlineLevel="0" collapsed="false">
      <c r="A526" s="11"/>
      <c r="B526" s="15"/>
      <c r="C526" s="41" t="s">
        <v>2146</v>
      </c>
      <c r="D526" s="25" t="n">
        <v>1</v>
      </c>
      <c r="E526" s="17" t="s">
        <v>161</v>
      </c>
      <c r="F526" s="15"/>
      <c r="G526" s="17"/>
      <c r="H526" s="6"/>
    </row>
    <row r="527" customFormat="false" ht="30" hidden="false" customHeight="false" outlineLevel="0" collapsed="false">
      <c r="A527" s="11"/>
      <c r="B527" s="15"/>
      <c r="C527" s="41" t="s">
        <v>2147</v>
      </c>
      <c r="D527" s="25" t="n">
        <v>1</v>
      </c>
      <c r="E527" s="17" t="s">
        <v>161</v>
      </c>
      <c r="F527" s="15"/>
      <c r="G527" s="17"/>
      <c r="H527" s="6"/>
    </row>
    <row r="528" customFormat="false" ht="45" hidden="true" customHeight="true" outlineLevel="0" collapsed="false">
      <c r="A528" s="40" t="s">
        <v>1068</v>
      </c>
      <c r="B528" s="15" t="s">
        <v>1069</v>
      </c>
      <c r="C528" s="49"/>
      <c r="D528" s="25"/>
      <c r="E528" s="17"/>
      <c r="F528" s="15"/>
      <c r="G528" s="17"/>
      <c r="H528" s="7"/>
    </row>
    <row r="529" customFormat="false" ht="15" hidden="false" customHeight="false" outlineLevel="0" collapsed="false">
      <c r="A529" s="11" t="s">
        <v>1070</v>
      </c>
      <c r="B529" s="196" t="s">
        <v>1071</v>
      </c>
      <c r="C529" s="197"/>
      <c r="D529" s="197"/>
      <c r="E529" s="197"/>
      <c r="F529" s="197"/>
      <c r="G529" s="198"/>
      <c r="H529" s="6" t="n">
        <f aca="false">SUM(D530:D533)</f>
        <v>4</v>
      </c>
      <c r="I529" s="3" t="n">
        <f aca="false">COUNT(D530:D533)*2</f>
        <v>8</v>
      </c>
    </row>
    <row r="530" customFormat="false" ht="30" hidden="false" customHeight="false" outlineLevel="0" collapsed="false">
      <c r="A530" s="11" t="s">
        <v>1072</v>
      </c>
      <c r="B530" s="15" t="s">
        <v>1073</v>
      </c>
      <c r="C530" s="41" t="s">
        <v>2148</v>
      </c>
      <c r="D530" s="25" t="n">
        <v>1</v>
      </c>
      <c r="E530" s="17" t="s">
        <v>161</v>
      </c>
      <c r="F530" s="15"/>
      <c r="G530" s="17"/>
      <c r="H530" s="6"/>
    </row>
    <row r="531" customFormat="false" ht="30" hidden="false" customHeight="false" outlineLevel="0" collapsed="false">
      <c r="A531" s="11"/>
      <c r="B531" s="15"/>
      <c r="C531" s="15" t="s">
        <v>2149</v>
      </c>
      <c r="D531" s="25" t="n">
        <v>1</v>
      </c>
      <c r="E531" s="17" t="s">
        <v>161</v>
      </c>
      <c r="F531" s="15"/>
      <c r="G531" s="17"/>
      <c r="H531" s="6"/>
    </row>
    <row r="532" customFormat="false" ht="30" hidden="false" customHeight="false" outlineLevel="0" collapsed="false">
      <c r="A532" s="11"/>
      <c r="B532" s="15"/>
      <c r="C532" s="49" t="s">
        <v>2150</v>
      </c>
      <c r="D532" s="25" t="n">
        <v>1</v>
      </c>
      <c r="E532" s="17" t="s">
        <v>161</v>
      </c>
      <c r="F532" s="15"/>
      <c r="G532" s="17"/>
      <c r="H532" s="6"/>
    </row>
    <row r="533" customFormat="false" ht="45" hidden="false" customHeight="false" outlineLevel="0" collapsed="false">
      <c r="A533" s="11"/>
      <c r="B533" s="15"/>
      <c r="C533" s="15" t="s">
        <v>2151</v>
      </c>
      <c r="D533" s="25" t="n">
        <v>1</v>
      </c>
      <c r="E533" s="17" t="s">
        <v>161</v>
      </c>
      <c r="F533" s="15"/>
      <c r="G533" s="17"/>
      <c r="H533" s="6"/>
    </row>
    <row r="534" customFormat="false" ht="45" hidden="true" customHeight="false" outlineLevel="0" collapsed="false">
      <c r="A534" s="40" t="s">
        <v>1082</v>
      </c>
      <c r="B534" s="15" t="s">
        <v>1083</v>
      </c>
      <c r="C534" s="15"/>
      <c r="D534" s="25"/>
      <c r="E534" s="17"/>
      <c r="F534" s="15"/>
      <c r="G534" s="17"/>
      <c r="H534" s="7"/>
    </row>
    <row r="535" customFormat="false" ht="15" hidden="true" customHeight="false" outlineLevel="0" collapsed="false">
      <c r="A535" s="40" t="s">
        <v>1084</v>
      </c>
      <c r="B535" s="71" t="s">
        <v>1085</v>
      </c>
      <c r="C535" s="71"/>
      <c r="D535" s="71"/>
      <c r="E535" s="71"/>
      <c r="F535" s="71"/>
      <c r="G535" s="71"/>
      <c r="H535" s="7"/>
    </row>
    <row r="536" customFormat="false" ht="30" hidden="true" customHeight="false" outlineLevel="0" collapsed="false">
      <c r="A536" s="40" t="s">
        <v>1086</v>
      </c>
      <c r="B536" s="15" t="s">
        <v>1087</v>
      </c>
      <c r="C536" s="15"/>
      <c r="D536" s="25"/>
      <c r="E536" s="17"/>
      <c r="F536" s="15"/>
      <c r="G536" s="17"/>
      <c r="H536" s="7"/>
    </row>
    <row r="537" customFormat="false" ht="45" hidden="true" customHeight="false" outlineLevel="0" collapsed="false">
      <c r="A537" s="40" t="s">
        <v>1093</v>
      </c>
      <c r="B537" s="15" t="s">
        <v>1094</v>
      </c>
      <c r="C537" s="15"/>
      <c r="D537" s="25"/>
      <c r="E537" s="17"/>
      <c r="F537" s="15"/>
      <c r="G537" s="17"/>
      <c r="H537" s="7"/>
    </row>
    <row r="540" customFormat="false" ht="46.5" hidden="false" customHeight="true" outlineLevel="0" collapsed="false">
      <c r="A540" s="78" t="s">
        <v>2152</v>
      </c>
      <c r="B540" s="78"/>
      <c r="C540" s="78"/>
    </row>
    <row r="541" customFormat="false" ht="46.5" hidden="false" customHeight="false" outlineLevel="0" collapsed="false">
      <c r="A541" s="79"/>
      <c r="B541" s="80" t="s">
        <v>2153</v>
      </c>
      <c r="C541" s="81" t="n">
        <f aca="false">D562</f>
        <v>50</v>
      </c>
    </row>
    <row r="542" customFormat="false" ht="26.25" hidden="false" customHeight="true" outlineLevel="0" collapsed="false">
      <c r="A542" s="82"/>
      <c r="B542" s="83" t="s">
        <v>1097</v>
      </c>
      <c r="C542" s="83"/>
    </row>
    <row r="543" customFormat="false" ht="21" hidden="false" customHeight="false" outlineLevel="0" collapsed="false">
      <c r="A543" s="84" t="s">
        <v>1098</v>
      </c>
      <c r="B543" s="85" t="s">
        <v>1099</v>
      </c>
      <c r="C543" s="86" t="n">
        <f aca="false">D554</f>
        <v>50</v>
      </c>
    </row>
    <row r="544" customFormat="false" ht="21" hidden="false" customHeight="false" outlineLevel="0" collapsed="false">
      <c r="A544" s="84" t="s">
        <v>1100</v>
      </c>
      <c r="B544" s="85" t="s">
        <v>1101</v>
      </c>
      <c r="C544" s="86" t="n">
        <f aca="false">D555</f>
        <v>50</v>
      </c>
    </row>
    <row r="545" customFormat="false" ht="21" hidden="false" customHeight="false" outlineLevel="0" collapsed="false">
      <c r="A545" s="84" t="s">
        <v>1102</v>
      </c>
      <c r="B545" s="85" t="s">
        <v>1103</v>
      </c>
      <c r="C545" s="86" t="n">
        <f aca="false">D556</f>
        <v>50</v>
      </c>
    </row>
    <row r="546" customFormat="false" ht="21" hidden="false" customHeight="false" outlineLevel="0" collapsed="false">
      <c r="A546" s="84" t="s">
        <v>1104</v>
      </c>
      <c r="B546" s="85" t="s">
        <v>1105</v>
      </c>
      <c r="C546" s="86" t="n">
        <f aca="false">D557</f>
        <v>50</v>
      </c>
    </row>
    <row r="547" customFormat="false" ht="21" hidden="false" customHeight="false" outlineLevel="0" collapsed="false">
      <c r="A547" s="84" t="s">
        <v>1106</v>
      </c>
      <c r="B547" s="85" t="s">
        <v>1107</v>
      </c>
      <c r="C547" s="86" t="n">
        <f aca="false">D558</f>
        <v>50</v>
      </c>
      <c r="G547" s="3" t="n">
        <v>0</v>
      </c>
    </row>
    <row r="548" customFormat="false" ht="21" hidden="false" customHeight="false" outlineLevel="0" collapsed="false">
      <c r="A548" s="84" t="s">
        <v>1108</v>
      </c>
      <c r="B548" s="85" t="s">
        <v>1109</v>
      </c>
      <c r="C548" s="86" t="n">
        <f aca="false">D559</f>
        <v>50</v>
      </c>
      <c r="G548" s="3" t="n">
        <v>1</v>
      </c>
    </row>
    <row r="549" customFormat="false" ht="21" hidden="false" customHeight="false" outlineLevel="0" collapsed="false">
      <c r="A549" s="84" t="s">
        <v>1110</v>
      </c>
      <c r="B549" s="85" t="s">
        <v>1111</v>
      </c>
      <c r="C549" s="86" t="n">
        <f aca="false">D560</f>
        <v>50</v>
      </c>
      <c r="G549" s="3" t="n">
        <v>2</v>
      </c>
    </row>
    <row r="550" customFormat="false" ht="21" hidden="false" customHeight="false" outlineLevel="0" collapsed="false">
      <c r="A550" s="84" t="s">
        <v>1112</v>
      </c>
      <c r="B550" s="85" t="s">
        <v>1113</v>
      </c>
      <c r="C550" s="86" t="n">
        <f aca="false">D561</f>
        <v>50</v>
      </c>
    </row>
    <row r="551" customFormat="false" ht="15" hidden="false" customHeight="false" outlineLevel="0" collapsed="false">
      <c r="A551" s="199"/>
    </row>
    <row r="552" customFormat="false" ht="15" hidden="false" customHeight="false" outlineLevel="0" collapsed="false">
      <c r="A552" s="200"/>
      <c r="B552" s="201"/>
      <c r="C552" s="201"/>
      <c r="D552" s="97"/>
      <c r="E552" s="202"/>
      <c r="F552" s="203"/>
      <c r="G552" s="3" t="n">
        <v>0</v>
      </c>
    </row>
    <row r="553" customFormat="false" ht="15" hidden="false" customHeight="false" outlineLevel="0" collapsed="false">
      <c r="A553" s="204"/>
      <c r="B553" s="205" t="s">
        <v>1114</v>
      </c>
      <c r="C553" s="205" t="s">
        <v>1115</v>
      </c>
      <c r="D553" s="205" t="s">
        <v>1116</v>
      </c>
      <c r="E553" s="202"/>
      <c r="F553" s="203"/>
    </row>
    <row r="554" customFormat="false" ht="15" hidden="false" customHeight="false" outlineLevel="0" collapsed="false">
      <c r="A554" s="205" t="s">
        <v>1098</v>
      </c>
      <c r="B554" s="205" t="n">
        <f aca="false">H4</f>
        <v>53</v>
      </c>
      <c r="C554" s="205" t="n">
        <f aca="false">I4</f>
        <v>106</v>
      </c>
      <c r="D554" s="205" t="n">
        <f aca="false">B554*100/C554</f>
        <v>50</v>
      </c>
      <c r="E554" s="202"/>
      <c r="F554" s="203"/>
      <c r="G554" s="0" t="n">
        <v>1</v>
      </c>
    </row>
    <row r="555" customFormat="false" ht="15" hidden="false" customHeight="false" outlineLevel="0" collapsed="false">
      <c r="A555" s="205" t="s">
        <v>1100</v>
      </c>
      <c r="B555" s="205" t="n">
        <f aca="false">H80</f>
        <v>7</v>
      </c>
      <c r="C555" s="205" t="n">
        <f aca="false">I80</f>
        <v>14</v>
      </c>
      <c r="D555" s="205" t="n">
        <f aca="false">B555*100/C555</f>
        <v>50</v>
      </c>
      <c r="E555" s="202"/>
      <c r="F555" s="203"/>
      <c r="G555" s="0" t="n">
        <v>2</v>
      </c>
    </row>
    <row r="556" s="98" customFormat="true" ht="15" hidden="false" customHeight="false" outlineLevel="0" collapsed="false">
      <c r="A556" s="205" t="s">
        <v>1102</v>
      </c>
      <c r="B556" s="205" t="n">
        <f aca="false">H111</f>
        <v>29</v>
      </c>
      <c r="C556" s="205" t="n">
        <f aca="false">I111</f>
        <v>58</v>
      </c>
      <c r="D556" s="144" t="n">
        <f aca="false">B556*100/C556</f>
        <v>50</v>
      </c>
      <c r="E556" s="202"/>
      <c r="F556" s="203"/>
      <c r="H556" s="97"/>
      <c r="I556" s="97"/>
    </row>
    <row r="557" customFormat="false" ht="15" hidden="false" customHeight="false" outlineLevel="0" collapsed="false">
      <c r="A557" s="205" t="s">
        <v>1104</v>
      </c>
      <c r="B557" s="205" t="n">
        <f aca="false">H168</f>
        <v>28</v>
      </c>
      <c r="C557" s="205" t="n">
        <f aca="false">I168</f>
        <v>56</v>
      </c>
      <c r="D557" s="205" t="n">
        <f aca="false">B557*100/C557</f>
        <v>50</v>
      </c>
      <c r="E557" s="202"/>
      <c r="F557" s="203"/>
      <c r="H557" s="97"/>
      <c r="I557" s="97"/>
    </row>
    <row r="558" customFormat="false" ht="15" hidden="false" customHeight="false" outlineLevel="0" collapsed="false">
      <c r="A558" s="205" t="s">
        <v>1106</v>
      </c>
      <c r="B558" s="205" t="n">
        <f aca="false">H340</f>
        <v>96</v>
      </c>
      <c r="C558" s="205" t="n">
        <f aca="false">I340</f>
        <v>192</v>
      </c>
      <c r="D558" s="205" t="n">
        <f aca="false">B558*100/C558</f>
        <v>50</v>
      </c>
      <c r="E558" s="202"/>
      <c r="F558" s="203"/>
      <c r="H558" s="97"/>
      <c r="I558" s="97"/>
    </row>
    <row r="559" customFormat="false" ht="15" hidden="false" customHeight="false" outlineLevel="0" collapsed="false">
      <c r="A559" s="205" t="s">
        <v>1108</v>
      </c>
      <c r="B559" s="205" t="n">
        <f aca="false">H440</f>
        <v>4</v>
      </c>
      <c r="C559" s="205" t="n">
        <f aca="false">I440</f>
        <v>8</v>
      </c>
      <c r="D559" s="205" t="n">
        <f aca="false">B559*100/C559</f>
        <v>50</v>
      </c>
      <c r="E559" s="202"/>
      <c r="F559" s="203"/>
    </row>
    <row r="560" s="98" customFormat="true" ht="15" hidden="false" customHeight="false" outlineLevel="0" collapsed="false">
      <c r="A560" s="205" t="s">
        <v>1110</v>
      </c>
      <c r="B560" s="205" t="n">
        <f aca="false">H465</f>
        <v>31</v>
      </c>
      <c r="C560" s="205" t="n">
        <f aca="false">I465</f>
        <v>62</v>
      </c>
      <c r="D560" s="205" t="n">
        <f aca="false">B560*100/C560</f>
        <v>50</v>
      </c>
      <c r="E560" s="202"/>
      <c r="F560" s="206"/>
      <c r="H560" s="97"/>
      <c r="I560" s="97"/>
    </row>
    <row r="561" customFormat="false" ht="15" hidden="false" customHeight="false" outlineLevel="0" collapsed="false">
      <c r="A561" s="205" t="s">
        <v>1112</v>
      </c>
      <c r="B561" s="205" t="n">
        <f aca="false">H513</f>
        <v>15</v>
      </c>
      <c r="C561" s="205" t="n">
        <f aca="false">I513</f>
        <v>30</v>
      </c>
      <c r="D561" s="205" t="n">
        <f aca="false">B561*100/C561</f>
        <v>50</v>
      </c>
      <c r="E561" s="202"/>
      <c r="F561" s="203"/>
    </row>
    <row r="562" customFormat="false" ht="15" hidden="false" customHeight="false" outlineLevel="0" collapsed="false">
      <c r="A562" s="205" t="s">
        <v>1117</v>
      </c>
      <c r="B562" s="205" t="n">
        <f aca="false">SUM(B554:B561)</f>
        <v>263</v>
      </c>
      <c r="C562" s="205" t="n">
        <f aca="false">SUM(C554:C561)</f>
        <v>526</v>
      </c>
      <c r="D562" s="205" t="n">
        <f aca="false">B562*100/C562</f>
        <v>50</v>
      </c>
      <c r="E562" s="202"/>
      <c r="F562" s="203"/>
    </row>
    <row r="563" customFormat="false" ht="15" hidden="false" customHeight="false" outlineLevel="0" collapsed="false">
      <c r="A563" s="97"/>
      <c r="B563" s="201"/>
      <c r="C563" s="201"/>
      <c r="D563" s="97"/>
      <c r="E563" s="202"/>
      <c r="F563" s="203"/>
    </row>
    <row r="564" customFormat="false" ht="15" hidden="false" customHeight="false" outlineLevel="0" collapsed="false">
      <c r="A564" s="97"/>
      <c r="B564" s="201"/>
      <c r="C564" s="201"/>
      <c r="D564" s="97"/>
      <c r="E564" s="202"/>
      <c r="F564" s="203"/>
    </row>
    <row r="565" customFormat="false" ht="15" hidden="false" customHeight="false" outlineLevel="0" collapsed="false">
      <c r="A565" s="97" t="n">
        <v>0</v>
      </c>
      <c r="B565" s="201"/>
      <c r="C565" s="201"/>
      <c r="D565" s="97"/>
      <c r="E565" s="202"/>
      <c r="F565" s="203"/>
    </row>
    <row r="566" customFormat="false" ht="15" hidden="false" customHeight="false" outlineLevel="0" collapsed="false">
      <c r="A566" s="97" t="n">
        <v>1</v>
      </c>
      <c r="B566" s="201"/>
      <c r="C566" s="201"/>
      <c r="D566" s="97"/>
      <c r="E566" s="202"/>
      <c r="F566" s="203"/>
    </row>
    <row r="567" customFormat="false" ht="15" hidden="false" customHeight="false" outlineLevel="0" collapsed="false">
      <c r="A567" s="97" t="n">
        <v>2</v>
      </c>
      <c r="B567" s="201"/>
      <c r="C567" s="201"/>
      <c r="D567" s="97"/>
    </row>
    <row r="568" customFormat="false" ht="15" hidden="false" customHeight="false" outlineLevel="0" collapsed="false">
      <c r="A568" s="97"/>
      <c r="B568" s="201"/>
      <c r="C568" s="201"/>
      <c r="D568" s="97"/>
    </row>
  </sheetData>
  <autoFilter ref="A3:G537"/>
  <mergeCells count="5">
    <mergeCell ref="A1:G1"/>
    <mergeCell ref="A2:G2"/>
    <mergeCell ref="B535:G535"/>
    <mergeCell ref="A540:C540"/>
    <mergeCell ref="B542:C542"/>
  </mergeCells>
  <dataValidations count="3">
    <dataValidation allowBlank="true" error="Re-enter 0,1 or 2" operator="between" showDropDown="false" showErrorMessage="true" showInputMessage="true" sqref="D1:D25 D534:D555 D557:D561 F560 D562:D568" type="list">
      <formula1>"0"</formula1>
      <formula2>0</formula2>
    </dataValidation>
    <dataValidation allowBlank="true" operator="between" showDropDown="false" showErrorMessage="true" showInputMessage="true" sqref="A551:A553" type="list">
      <formula1>$A$551:$A$553</formula1>
      <formula2>0</formula2>
    </dataValidation>
    <dataValidation allowBlank="true" error="Re-enter 0,1 or 2" operator="between" showDropDown="false" showErrorMessage="true" showInputMessage="true" sqref="D26:D533" type="list">
      <formula1>$A$565:$A$567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F568"/>
  <sheetViews>
    <sheetView windowProtection="false" showFormulas="false" showGridLines="true" showRowColHeaders="true" showZeros="true" rightToLeft="false" tabSelected="true" showOutlineSymbols="true" defaultGridColor="true" view="pageBreakPreview" topLeftCell="A1" colorId="64" zoomScale="100" zoomScaleNormal="100" zoomScalePageLayoutView="100" workbookViewId="0">
      <selection pane="topLeft" activeCell="A28" activeCellId="0" sqref="A28"/>
    </sheetView>
  </sheetViews>
  <sheetFormatPr defaultRowHeight="15"/>
  <cols>
    <col collapsed="false" hidden="false" max="1" min="1" style="0" width="16.0204081632653"/>
    <col collapsed="false" hidden="false" max="2" min="2" style="1" width="30.8673469387755"/>
    <col collapsed="false" hidden="false" max="3" min="3" style="0" width="26.9795918367347"/>
    <col collapsed="false" hidden="false" max="4" min="4" style="0" width="12.015306122449"/>
    <col collapsed="false" hidden="false" max="5" min="5" style="0" width="11.4285714285714"/>
    <col collapsed="false" hidden="false" max="6" min="6" style="0" width="25.3316326530612"/>
    <col collapsed="false" hidden="false" max="7" min="7" style="0" width="21.2040816326531"/>
    <col collapsed="false" hidden="false" max="9" min="8" style="3" width="8.48469387755102"/>
    <col collapsed="false" hidden="false" max="1025" min="10" style="0" width="8.48469387755102"/>
  </cols>
  <sheetData>
    <row r="1" customFormat="false" ht="18.75" hidden="false" customHeight="true" outlineLevel="0" collapsed="false">
      <c r="A1" s="100" t="s">
        <v>0</v>
      </c>
      <c r="B1" s="100"/>
      <c r="C1" s="100"/>
      <c r="D1" s="100"/>
      <c r="E1" s="100"/>
      <c r="F1" s="100"/>
      <c r="G1" s="100"/>
    </row>
    <row r="2" customFormat="false" ht="18.75" hidden="false" customHeight="true" outlineLevel="0" collapsed="false">
      <c r="A2" s="100" t="s">
        <v>2154</v>
      </c>
      <c r="B2" s="100"/>
      <c r="C2" s="100"/>
      <c r="D2" s="100"/>
      <c r="E2" s="100"/>
      <c r="F2" s="100"/>
      <c r="G2" s="100"/>
    </row>
    <row r="3" customFormat="false" ht="30" hidden="false" customHeight="false" outlineLevel="0" collapsed="false">
      <c r="A3" s="8" t="s">
        <v>2</v>
      </c>
      <c r="B3" s="8" t="s">
        <v>3</v>
      </c>
      <c r="C3" s="9" t="s">
        <v>4</v>
      </c>
      <c r="D3" s="9" t="s">
        <v>5</v>
      </c>
      <c r="E3" s="101" t="s">
        <v>1119</v>
      </c>
      <c r="F3" s="9" t="s">
        <v>7</v>
      </c>
      <c r="G3" s="9" t="s">
        <v>8</v>
      </c>
    </row>
    <row r="4" customFormat="false" ht="18.75" hidden="false" customHeight="true" outlineLevel="0" collapsed="false">
      <c r="A4" s="11"/>
      <c r="B4" s="103" t="s">
        <v>9</v>
      </c>
      <c r="C4" s="103"/>
      <c r="D4" s="103"/>
      <c r="E4" s="103"/>
      <c r="F4" s="103"/>
      <c r="G4" s="103"/>
      <c r="H4" s="3" t="n">
        <f aca="false">H5</f>
        <v>9</v>
      </c>
      <c r="I4" s="3" t="n">
        <f aca="false">I5</f>
        <v>18</v>
      </c>
    </row>
    <row r="5" customFormat="false" ht="15.75" hidden="false" customHeight="true" outlineLevel="0" collapsed="false">
      <c r="A5" s="11" t="s">
        <v>10</v>
      </c>
      <c r="B5" s="104" t="s">
        <v>11</v>
      </c>
      <c r="C5" s="104"/>
      <c r="D5" s="104"/>
      <c r="E5" s="104"/>
      <c r="F5" s="104"/>
      <c r="G5" s="104"/>
      <c r="H5" s="3" t="n">
        <f aca="false">SUM(D22:D30)</f>
        <v>9</v>
      </c>
      <c r="I5" s="3" t="n">
        <f aca="false">COUNT(D22:D30)*2</f>
        <v>18</v>
      </c>
    </row>
    <row r="6" customFormat="false" ht="31.5" hidden="true" customHeight="false" outlineLevel="0" collapsed="false">
      <c r="A6" s="207" t="s">
        <v>12</v>
      </c>
      <c r="B6" s="14" t="s">
        <v>13</v>
      </c>
      <c r="C6" s="15"/>
      <c r="D6" s="208"/>
      <c r="E6" s="15"/>
      <c r="F6" s="15"/>
      <c r="G6" s="15"/>
    </row>
    <row r="7" customFormat="false" ht="31.5" hidden="true" customHeight="false" outlineLevel="0" collapsed="false">
      <c r="A7" s="207" t="s">
        <v>17</v>
      </c>
      <c r="B7" s="14" t="s">
        <v>18</v>
      </c>
      <c r="C7" s="15"/>
      <c r="D7" s="208"/>
      <c r="E7" s="15"/>
      <c r="F7" s="15"/>
      <c r="G7" s="15"/>
    </row>
    <row r="8" customFormat="false" ht="31.5" hidden="true" customHeight="false" outlineLevel="0" collapsed="false">
      <c r="A8" s="207" t="s">
        <v>29</v>
      </c>
      <c r="B8" s="14" t="s">
        <v>30</v>
      </c>
      <c r="C8" s="15"/>
      <c r="D8" s="208"/>
      <c r="E8" s="15"/>
      <c r="F8" s="15"/>
      <c r="G8" s="15"/>
    </row>
    <row r="9" customFormat="false" ht="31.5" hidden="true" customHeight="false" outlineLevel="0" collapsed="false">
      <c r="A9" s="207" t="s">
        <v>33</v>
      </c>
      <c r="B9" s="14" t="s">
        <v>34</v>
      </c>
      <c r="C9" s="15"/>
      <c r="D9" s="208"/>
      <c r="E9" s="15"/>
      <c r="F9" s="15"/>
      <c r="G9" s="15"/>
    </row>
    <row r="10" customFormat="false" ht="63" hidden="true" customHeight="false" outlineLevel="0" collapsed="false">
      <c r="A10" s="207" t="s">
        <v>39</v>
      </c>
      <c r="B10" s="22" t="s">
        <v>40</v>
      </c>
      <c r="C10" s="15"/>
      <c r="D10" s="208"/>
      <c r="E10" s="15"/>
      <c r="F10" s="15"/>
      <c r="G10" s="15"/>
    </row>
    <row r="11" customFormat="false" ht="15.75" hidden="true" customHeight="true" outlineLevel="0" collapsed="false">
      <c r="A11" s="207" t="s">
        <v>42</v>
      </c>
      <c r="B11" s="104" t="s">
        <v>43</v>
      </c>
      <c r="C11" s="104"/>
      <c r="D11" s="104"/>
      <c r="E11" s="104"/>
      <c r="F11" s="104"/>
      <c r="G11" s="104"/>
    </row>
    <row r="12" customFormat="false" ht="31.5" hidden="true" customHeight="false" outlineLevel="0" collapsed="false">
      <c r="A12" s="207" t="s">
        <v>44</v>
      </c>
      <c r="B12" s="14" t="s">
        <v>45</v>
      </c>
      <c r="C12" s="15"/>
      <c r="D12" s="208"/>
      <c r="E12" s="15"/>
      <c r="F12" s="15"/>
      <c r="G12" s="15"/>
    </row>
    <row r="13" customFormat="false" ht="31.5" hidden="true" customHeight="false" outlineLevel="0" collapsed="false">
      <c r="A13" s="207" t="s">
        <v>54</v>
      </c>
      <c r="B13" s="14" t="s">
        <v>55</v>
      </c>
      <c r="C13" s="15"/>
      <c r="D13" s="208"/>
      <c r="E13" s="15"/>
      <c r="F13" s="15"/>
      <c r="G13" s="15"/>
    </row>
    <row r="14" customFormat="false" ht="31.5" hidden="true" customHeight="false" outlineLevel="0" collapsed="false">
      <c r="A14" s="207" t="s">
        <v>63</v>
      </c>
      <c r="B14" s="14" t="s">
        <v>1128</v>
      </c>
      <c r="C14" s="15"/>
      <c r="D14" s="208"/>
      <c r="E14" s="15"/>
      <c r="F14" s="15"/>
      <c r="G14" s="15"/>
    </row>
    <row r="15" customFormat="false" ht="31.5" hidden="true" customHeight="false" outlineLevel="0" collapsed="false">
      <c r="A15" s="207" t="s">
        <v>66</v>
      </c>
      <c r="B15" s="14" t="s">
        <v>67</v>
      </c>
      <c r="C15" s="15"/>
      <c r="D15" s="208"/>
      <c r="E15" s="15"/>
      <c r="F15" s="15"/>
      <c r="G15" s="15"/>
    </row>
    <row r="16" customFormat="false" ht="31.5" hidden="true" customHeight="false" outlineLevel="0" collapsed="false">
      <c r="A16" s="207" t="s">
        <v>74</v>
      </c>
      <c r="B16" s="14" t="s">
        <v>75</v>
      </c>
      <c r="C16" s="15"/>
      <c r="D16" s="208"/>
      <c r="E16" s="15"/>
      <c r="F16" s="15"/>
      <c r="G16" s="15"/>
    </row>
    <row r="17" customFormat="false" ht="15.75" hidden="true" customHeight="true" outlineLevel="0" collapsed="false">
      <c r="A17" s="207" t="s">
        <v>78</v>
      </c>
      <c r="B17" s="104" t="s">
        <v>79</v>
      </c>
      <c r="C17" s="104"/>
      <c r="D17" s="104"/>
      <c r="E17" s="104"/>
      <c r="F17" s="104"/>
      <c r="G17" s="104"/>
    </row>
    <row r="18" customFormat="false" ht="31.5" hidden="true" customHeight="false" outlineLevel="0" collapsed="false">
      <c r="A18" s="207" t="s">
        <v>80</v>
      </c>
      <c r="B18" s="14" t="s">
        <v>81</v>
      </c>
      <c r="C18" s="15"/>
      <c r="D18" s="208"/>
      <c r="E18" s="15"/>
      <c r="F18" s="15"/>
      <c r="G18" s="15"/>
    </row>
    <row r="19" customFormat="false" ht="31.5" hidden="true" customHeight="false" outlineLevel="0" collapsed="false">
      <c r="A19" s="207" t="s">
        <v>82</v>
      </c>
      <c r="B19" s="14" t="s">
        <v>83</v>
      </c>
      <c r="C19" s="15"/>
      <c r="D19" s="208"/>
      <c r="E19" s="15"/>
      <c r="F19" s="15"/>
      <c r="G19" s="15"/>
    </row>
    <row r="20" customFormat="false" ht="31.5" hidden="true" customHeight="false" outlineLevel="0" collapsed="false">
      <c r="A20" s="207" t="s">
        <v>84</v>
      </c>
      <c r="B20" s="14" t="s">
        <v>85</v>
      </c>
      <c r="C20" s="15"/>
      <c r="D20" s="208"/>
      <c r="E20" s="15"/>
      <c r="F20" s="15"/>
      <c r="G20" s="15"/>
    </row>
    <row r="21" customFormat="false" ht="31.5" hidden="true" customHeight="false" outlineLevel="0" collapsed="false">
      <c r="A21" s="207" t="s">
        <v>88</v>
      </c>
      <c r="B21" s="14" t="s">
        <v>1132</v>
      </c>
      <c r="C21" s="15"/>
      <c r="D21" s="208"/>
      <c r="E21" s="15"/>
      <c r="F21" s="15"/>
      <c r="G21" s="15"/>
    </row>
    <row r="22" customFormat="false" ht="31.5" hidden="false" customHeight="false" outlineLevel="0" collapsed="false">
      <c r="A22" s="11" t="s">
        <v>39</v>
      </c>
      <c r="B22" s="107" t="s">
        <v>93</v>
      </c>
      <c r="C22" s="34" t="s">
        <v>2155</v>
      </c>
      <c r="D22" s="34" t="n">
        <v>1</v>
      </c>
      <c r="E22" s="34" t="s">
        <v>595</v>
      </c>
      <c r="F22" s="34"/>
      <c r="G22" s="34"/>
    </row>
    <row r="23" s="20" customFormat="true" ht="75" hidden="false" customHeight="false" outlineLevel="0" collapsed="false">
      <c r="A23" s="11" t="s">
        <v>2156</v>
      </c>
      <c r="B23" s="14" t="s">
        <v>95</v>
      </c>
      <c r="C23" s="15" t="s">
        <v>2157</v>
      </c>
      <c r="D23" s="208" t="n">
        <v>1</v>
      </c>
      <c r="E23" s="34" t="s">
        <v>595</v>
      </c>
      <c r="F23" s="15" t="s">
        <v>2158</v>
      </c>
      <c r="G23" s="15"/>
      <c r="H23" s="189"/>
      <c r="I23" s="189"/>
      <c r="J23" s="90"/>
      <c r="K23" s="90"/>
      <c r="L23" s="90"/>
      <c r="M23" s="90"/>
      <c r="N23" s="90"/>
      <c r="O23" s="90"/>
      <c r="P23" s="90"/>
      <c r="Q23" s="90"/>
      <c r="R23" s="90"/>
      <c r="S23" s="90"/>
      <c r="T23" s="90"/>
      <c r="U23" s="90"/>
      <c r="V23" s="90"/>
      <c r="W23" s="90"/>
      <c r="X23" s="90"/>
      <c r="Y23" s="90"/>
      <c r="Z23" s="90"/>
      <c r="AA23" s="90"/>
      <c r="AB23" s="90"/>
      <c r="AC23" s="90"/>
      <c r="AD23" s="90"/>
      <c r="AE23" s="90"/>
      <c r="AF23" s="90"/>
    </row>
    <row r="24" s="90" customFormat="true" ht="60" hidden="false" customHeight="false" outlineLevel="0" collapsed="false">
      <c r="A24" s="11"/>
      <c r="B24" s="14"/>
      <c r="C24" s="15" t="s">
        <v>2159</v>
      </c>
      <c r="D24" s="208" t="n">
        <v>1</v>
      </c>
      <c r="E24" s="34" t="s">
        <v>595</v>
      </c>
      <c r="F24" s="15" t="s">
        <v>2160</v>
      </c>
      <c r="G24" s="209"/>
      <c r="H24" s="189"/>
      <c r="I24" s="189"/>
    </row>
    <row r="25" customFormat="false" ht="30" hidden="false" customHeight="false" outlineLevel="0" collapsed="false">
      <c r="A25" s="11"/>
      <c r="B25" s="14"/>
      <c r="C25" s="15" t="s">
        <v>2161</v>
      </c>
      <c r="D25" s="208" t="n">
        <v>1</v>
      </c>
      <c r="E25" s="34" t="s">
        <v>595</v>
      </c>
      <c r="F25" s="15" t="s">
        <v>2162</v>
      </c>
      <c r="G25" s="209"/>
      <c r="H25" s="189"/>
      <c r="I25" s="189"/>
    </row>
    <row r="26" customFormat="false" ht="60" hidden="false" customHeight="false" outlineLevel="0" collapsed="false">
      <c r="A26" s="11"/>
      <c r="B26" s="14"/>
      <c r="C26" s="15" t="s">
        <v>2163</v>
      </c>
      <c r="D26" s="208" t="n">
        <v>1</v>
      </c>
      <c r="E26" s="34" t="s">
        <v>595</v>
      </c>
      <c r="F26" s="15" t="s">
        <v>2164</v>
      </c>
      <c r="G26" s="209"/>
      <c r="H26" s="189"/>
      <c r="I26" s="189"/>
    </row>
    <row r="27" customFormat="false" ht="30" hidden="false" customHeight="false" outlineLevel="0" collapsed="false">
      <c r="A27" s="11"/>
      <c r="B27" s="14"/>
      <c r="C27" s="15" t="s">
        <v>2165</v>
      </c>
      <c r="D27" s="208" t="n">
        <v>1</v>
      </c>
      <c r="E27" s="34" t="s">
        <v>595</v>
      </c>
      <c r="F27" s="15"/>
      <c r="G27" s="209"/>
      <c r="H27" s="189"/>
      <c r="I27" s="189"/>
    </row>
    <row r="28" customFormat="false" ht="31.5" hidden="false" customHeight="false" outlineLevel="0" collapsed="false">
      <c r="A28" s="11" t="s">
        <v>2166</v>
      </c>
      <c r="B28" s="14" t="s">
        <v>97</v>
      </c>
      <c r="C28" s="15" t="s">
        <v>2167</v>
      </c>
      <c r="D28" s="208" t="n">
        <v>1</v>
      </c>
      <c r="E28" s="34" t="s">
        <v>595</v>
      </c>
      <c r="F28" s="15"/>
      <c r="G28" s="15"/>
      <c r="H28" s="189"/>
      <c r="I28" s="189"/>
    </row>
    <row r="29" customFormat="false" ht="15.75" hidden="false" customHeight="false" outlineLevel="0" collapsed="false">
      <c r="A29" s="157"/>
      <c r="B29" s="14"/>
      <c r="C29" s="15" t="s">
        <v>2168</v>
      </c>
      <c r="D29" s="208" t="n">
        <v>1</v>
      </c>
      <c r="E29" s="34" t="s">
        <v>595</v>
      </c>
      <c r="F29" s="15"/>
      <c r="G29" s="15"/>
      <c r="H29" s="189"/>
      <c r="I29" s="189"/>
    </row>
    <row r="30" customFormat="false" ht="30" hidden="false" customHeight="false" outlineLevel="0" collapsed="false">
      <c r="A30" s="157"/>
      <c r="B30" s="14"/>
      <c r="C30" s="15" t="s">
        <v>2169</v>
      </c>
      <c r="D30" s="208" t="n">
        <v>1</v>
      </c>
      <c r="E30" s="34" t="s">
        <v>595</v>
      </c>
      <c r="F30" s="15"/>
      <c r="G30" s="15"/>
      <c r="H30" s="189"/>
      <c r="I30" s="189"/>
    </row>
    <row r="31" customFormat="false" ht="15.75" hidden="true" customHeight="true" outlineLevel="0" collapsed="false">
      <c r="A31" s="108" t="s">
        <v>98</v>
      </c>
      <c r="B31" s="109" t="s">
        <v>99</v>
      </c>
      <c r="C31" s="109"/>
      <c r="D31" s="109"/>
      <c r="E31" s="109"/>
      <c r="F31" s="109"/>
      <c r="G31" s="109"/>
    </row>
    <row r="32" customFormat="false" ht="63" hidden="true" customHeight="false" outlineLevel="0" collapsed="false">
      <c r="A32" s="207" t="s">
        <v>100</v>
      </c>
      <c r="B32" s="29" t="s">
        <v>101</v>
      </c>
      <c r="C32" s="15"/>
      <c r="D32" s="208"/>
      <c r="E32" s="15"/>
      <c r="F32" s="15"/>
      <c r="G32" s="15"/>
    </row>
    <row r="33" customFormat="false" ht="63" hidden="true" customHeight="false" outlineLevel="0" collapsed="false">
      <c r="A33" s="207" t="s">
        <v>102</v>
      </c>
      <c r="B33" s="29" t="s">
        <v>103</v>
      </c>
      <c r="C33" s="15"/>
      <c r="D33" s="208"/>
      <c r="E33" s="15"/>
      <c r="F33" s="15"/>
      <c r="G33" s="15"/>
    </row>
    <row r="34" customFormat="false" ht="63" hidden="true" customHeight="false" outlineLevel="0" collapsed="false">
      <c r="A34" s="207" t="s">
        <v>104</v>
      </c>
      <c r="B34" s="29" t="s">
        <v>105</v>
      </c>
      <c r="C34" s="15"/>
      <c r="D34" s="208"/>
      <c r="E34" s="15"/>
      <c r="F34" s="15"/>
      <c r="G34" s="15"/>
    </row>
    <row r="35" customFormat="false" ht="47.25" hidden="true" customHeight="false" outlineLevel="0" collapsed="false">
      <c r="A35" s="207" t="s">
        <v>106</v>
      </c>
      <c r="B35" s="29" t="s">
        <v>107</v>
      </c>
      <c r="C35" s="15"/>
      <c r="D35" s="208"/>
      <c r="E35" s="15"/>
      <c r="F35" s="15"/>
      <c r="G35" s="15"/>
    </row>
    <row r="36" customFormat="false" ht="63" hidden="true" customHeight="false" outlineLevel="0" collapsed="false">
      <c r="A36" s="207" t="s">
        <v>108</v>
      </c>
      <c r="B36" s="29" t="s">
        <v>109</v>
      </c>
      <c r="C36" s="15"/>
      <c r="D36" s="208"/>
      <c r="E36" s="15"/>
      <c r="F36" s="15"/>
      <c r="G36" s="15"/>
    </row>
    <row r="37" customFormat="false" ht="47.25" hidden="true" customHeight="false" outlineLevel="0" collapsed="false">
      <c r="A37" s="207" t="s">
        <v>110</v>
      </c>
      <c r="B37" s="29" t="s">
        <v>111</v>
      </c>
      <c r="C37" s="15"/>
      <c r="D37" s="208"/>
      <c r="E37" s="15"/>
      <c r="F37" s="15"/>
      <c r="G37" s="15"/>
    </row>
    <row r="38" customFormat="false" ht="63" hidden="true" customHeight="false" outlineLevel="0" collapsed="false">
      <c r="A38" s="207" t="s">
        <v>112</v>
      </c>
      <c r="B38" s="29" t="s">
        <v>113</v>
      </c>
      <c r="C38" s="15"/>
      <c r="D38" s="208"/>
      <c r="E38" s="15"/>
      <c r="F38" s="15"/>
      <c r="G38" s="15"/>
    </row>
    <row r="39" customFormat="false" ht="94.5" hidden="true" customHeight="false" outlineLevel="0" collapsed="false">
      <c r="A39" s="207" t="s">
        <v>114</v>
      </c>
      <c r="B39" s="29" t="s">
        <v>115</v>
      </c>
      <c r="C39" s="15"/>
      <c r="D39" s="208"/>
      <c r="E39" s="15"/>
      <c r="F39" s="15"/>
      <c r="G39" s="15"/>
    </row>
    <row r="40" customFormat="false" ht="63" hidden="true" customHeight="false" outlineLevel="0" collapsed="false">
      <c r="A40" s="207" t="s">
        <v>116</v>
      </c>
      <c r="B40" s="29" t="s">
        <v>117</v>
      </c>
      <c r="C40" s="15"/>
      <c r="D40" s="208"/>
      <c r="E40" s="15"/>
      <c r="F40" s="15"/>
      <c r="G40" s="15"/>
    </row>
    <row r="41" customFormat="false" ht="63" hidden="true" customHeight="false" outlineLevel="0" collapsed="false">
      <c r="A41" s="207" t="s">
        <v>118</v>
      </c>
      <c r="B41" s="29" t="s">
        <v>1133</v>
      </c>
      <c r="C41" s="15"/>
      <c r="D41" s="208"/>
      <c r="E41" s="15"/>
      <c r="F41" s="15"/>
      <c r="G41" s="15"/>
    </row>
    <row r="42" customFormat="false" ht="31.5" hidden="true" customHeight="false" outlineLevel="0" collapsed="false">
      <c r="A42" s="207" t="s">
        <v>120</v>
      </c>
      <c r="B42" s="29" t="s">
        <v>894</v>
      </c>
      <c r="C42" s="15"/>
      <c r="D42" s="208"/>
      <c r="E42" s="15"/>
      <c r="F42" s="15"/>
      <c r="G42" s="15"/>
    </row>
    <row r="43" customFormat="false" ht="47.25" hidden="true" customHeight="false" outlineLevel="0" collapsed="false">
      <c r="A43" s="207" t="s">
        <v>122</v>
      </c>
      <c r="B43" s="29" t="s">
        <v>123</v>
      </c>
      <c r="C43" s="15"/>
      <c r="D43" s="208"/>
      <c r="E43" s="15"/>
      <c r="F43" s="15"/>
      <c r="G43" s="15"/>
    </row>
    <row r="44" customFormat="false" ht="47.25" hidden="true" customHeight="false" outlineLevel="0" collapsed="false">
      <c r="A44" s="207" t="s">
        <v>124</v>
      </c>
      <c r="B44" s="29" t="s">
        <v>897</v>
      </c>
      <c r="C44" s="15"/>
      <c r="D44" s="208"/>
      <c r="E44" s="15"/>
      <c r="F44" s="15"/>
      <c r="G44" s="15"/>
    </row>
    <row r="45" customFormat="false" ht="47.25" hidden="true" customHeight="false" outlineLevel="0" collapsed="false">
      <c r="A45" s="207" t="s">
        <v>126</v>
      </c>
      <c r="B45" s="29" t="s">
        <v>127</v>
      </c>
      <c r="C45" s="15"/>
      <c r="D45" s="208"/>
      <c r="E45" s="15"/>
      <c r="F45" s="15"/>
      <c r="G45" s="15"/>
    </row>
    <row r="46" customFormat="false" ht="45" hidden="true" customHeight="false" outlineLevel="0" collapsed="false">
      <c r="A46" s="207" t="s">
        <v>128</v>
      </c>
      <c r="B46" s="21" t="s">
        <v>129</v>
      </c>
      <c r="C46" s="15"/>
      <c r="D46" s="208"/>
      <c r="E46" s="15"/>
      <c r="F46" s="15"/>
      <c r="G46" s="15"/>
    </row>
    <row r="47" customFormat="false" ht="18.75" hidden="false" customHeight="true" outlineLevel="0" collapsed="false">
      <c r="A47" s="102"/>
      <c r="B47" s="103" t="s">
        <v>130</v>
      </c>
      <c r="C47" s="103"/>
      <c r="D47" s="103"/>
      <c r="E47" s="103"/>
      <c r="F47" s="103"/>
      <c r="G47" s="103"/>
      <c r="H47" s="3" t="n">
        <f aca="false">H48+H69+H79+H84</f>
        <v>35</v>
      </c>
      <c r="I47" s="3" t="n">
        <f aca="false">I48+I69+I79+I84</f>
        <v>70</v>
      </c>
    </row>
    <row r="48" customFormat="false" ht="15.75" hidden="false" customHeight="true" outlineLevel="0" collapsed="false">
      <c r="A48" s="102" t="s">
        <v>131</v>
      </c>
      <c r="B48" s="104" t="s">
        <v>132</v>
      </c>
      <c r="C48" s="104"/>
      <c r="D48" s="104"/>
      <c r="E48" s="104"/>
      <c r="F48" s="104"/>
      <c r="G48" s="104"/>
      <c r="H48" s="3" t="n">
        <f aca="false">SUM(D49:D68)</f>
        <v>18</v>
      </c>
      <c r="I48" s="3" t="n">
        <f aca="false">COUNT(D49:D68)*2</f>
        <v>36</v>
      </c>
    </row>
    <row r="49" customFormat="false" ht="31.5" hidden="false" customHeight="false" outlineLevel="0" collapsed="false">
      <c r="A49" s="102" t="s">
        <v>133</v>
      </c>
      <c r="B49" s="30" t="s">
        <v>134</v>
      </c>
      <c r="C49" s="15" t="s">
        <v>2170</v>
      </c>
      <c r="D49" s="208" t="n">
        <v>1</v>
      </c>
      <c r="E49" s="15" t="s">
        <v>138</v>
      </c>
      <c r="F49" s="15"/>
      <c r="G49" s="15"/>
    </row>
    <row r="50" customFormat="false" ht="47.25" hidden="false" customHeight="false" outlineLevel="0" collapsed="false">
      <c r="A50" s="102"/>
      <c r="B50" s="30"/>
      <c r="C50" s="14" t="s">
        <v>2171</v>
      </c>
      <c r="D50" s="208" t="n">
        <v>1</v>
      </c>
      <c r="E50" s="15" t="s">
        <v>138</v>
      </c>
      <c r="F50" s="15" t="s">
        <v>2172</v>
      </c>
      <c r="G50" s="15"/>
    </row>
    <row r="51" customFormat="false" ht="47.25" hidden="false" customHeight="false" outlineLevel="0" collapsed="false">
      <c r="A51" s="102"/>
      <c r="B51" s="30"/>
      <c r="C51" s="14" t="s">
        <v>2173</v>
      </c>
      <c r="D51" s="208" t="n">
        <v>1</v>
      </c>
      <c r="E51" s="15" t="s">
        <v>138</v>
      </c>
      <c r="F51" s="15" t="s">
        <v>2174</v>
      </c>
      <c r="G51" s="15"/>
    </row>
    <row r="52" customFormat="false" ht="45" hidden="false" customHeight="false" outlineLevel="0" collapsed="false">
      <c r="A52" s="102"/>
      <c r="B52" s="30"/>
      <c r="C52" s="15" t="s">
        <v>2175</v>
      </c>
      <c r="D52" s="208" t="n">
        <v>1</v>
      </c>
      <c r="E52" s="15" t="s">
        <v>138</v>
      </c>
      <c r="F52" s="15"/>
      <c r="G52" s="15"/>
    </row>
    <row r="53" customFormat="false" ht="30" hidden="false" customHeight="false" outlineLevel="0" collapsed="false">
      <c r="A53" s="102"/>
      <c r="B53" s="30"/>
      <c r="C53" s="15" t="s">
        <v>2176</v>
      </c>
      <c r="D53" s="208" t="n">
        <v>1</v>
      </c>
      <c r="E53" s="15" t="s">
        <v>138</v>
      </c>
      <c r="F53" s="15"/>
      <c r="G53" s="15"/>
    </row>
    <row r="54" customFormat="false" ht="47.25" hidden="false" customHeight="false" outlineLevel="0" collapsed="false">
      <c r="A54" s="102" t="s">
        <v>135</v>
      </c>
      <c r="B54" s="30" t="s">
        <v>136</v>
      </c>
      <c r="C54" s="32" t="s">
        <v>2177</v>
      </c>
      <c r="D54" s="208" t="n">
        <v>1</v>
      </c>
      <c r="E54" s="15" t="s">
        <v>138</v>
      </c>
      <c r="F54" s="15"/>
      <c r="G54" s="15"/>
    </row>
    <row r="55" customFormat="false" ht="45" hidden="false" customHeight="false" outlineLevel="0" collapsed="false">
      <c r="A55" s="102"/>
      <c r="B55" s="30"/>
      <c r="C55" s="33" t="s">
        <v>2178</v>
      </c>
      <c r="D55" s="208" t="n">
        <v>1</v>
      </c>
      <c r="E55" s="15" t="s">
        <v>138</v>
      </c>
      <c r="F55" s="15"/>
      <c r="G55" s="15"/>
    </row>
    <row r="56" customFormat="false" ht="45" hidden="false" customHeight="false" outlineLevel="0" collapsed="false">
      <c r="A56" s="102"/>
      <c r="B56" s="30"/>
      <c r="C56" s="21" t="s">
        <v>2179</v>
      </c>
      <c r="D56" s="208" t="n">
        <v>1</v>
      </c>
      <c r="E56" s="15" t="s">
        <v>138</v>
      </c>
      <c r="F56" s="15" t="s">
        <v>2180</v>
      </c>
      <c r="G56" s="15"/>
    </row>
    <row r="57" customFormat="false" ht="47.25" hidden="false" customHeight="false" outlineLevel="0" collapsed="false">
      <c r="A57" s="102" t="s">
        <v>144</v>
      </c>
      <c r="B57" s="30" t="s">
        <v>145</v>
      </c>
      <c r="C57" s="210" t="s">
        <v>2181</v>
      </c>
      <c r="D57" s="208" t="n">
        <v>1</v>
      </c>
      <c r="E57" s="15" t="s">
        <v>138</v>
      </c>
      <c r="F57" s="15" t="s">
        <v>2182</v>
      </c>
      <c r="G57" s="15"/>
    </row>
    <row r="58" customFormat="false" ht="45" hidden="false" customHeight="false" outlineLevel="0" collapsed="false">
      <c r="A58" s="102"/>
      <c r="B58" s="30"/>
      <c r="C58" s="15" t="s">
        <v>2183</v>
      </c>
      <c r="D58" s="208" t="n">
        <v>1</v>
      </c>
      <c r="E58" s="15" t="s">
        <v>138</v>
      </c>
      <c r="F58" s="15"/>
      <c r="G58" s="15"/>
    </row>
    <row r="59" customFormat="false" ht="45" hidden="false" customHeight="false" outlineLevel="0" collapsed="false">
      <c r="A59" s="102"/>
      <c r="B59" s="30"/>
      <c r="C59" s="15" t="s">
        <v>2184</v>
      </c>
      <c r="D59" s="208" t="n">
        <v>1</v>
      </c>
      <c r="E59" s="15" t="s">
        <v>138</v>
      </c>
      <c r="F59" s="15"/>
      <c r="G59" s="15"/>
    </row>
    <row r="60" customFormat="false" ht="63" hidden="true" customHeight="false" outlineLevel="0" collapsed="false">
      <c r="A60" s="207" t="s">
        <v>146</v>
      </c>
      <c r="B60" s="30" t="s">
        <v>1137</v>
      </c>
      <c r="C60" s="15"/>
      <c r="D60" s="208"/>
      <c r="E60" s="15"/>
      <c r="F60" s="15"/>
      <c r="G60" s="15"/>
    </row>
    <row r="61" customFormat="false" ht="47.25" hidden="false" customHeight="false" outlineLevel="0" collapsed="false">
      <c r="A61" s="102" t="s">
        <v>151</v>
      </c>
      <c r="B61" s="30" t="s">
        <v>152</v>
      </c>
      <c r="C61" s="15" t="s">
        <v>2185</v>
      </c>
      <c r="D61" s="208" t="n">
        <v>1</v>
      </c>
      <c r="E61" s="15" t="s">
        <v>138</v>
      </c>
      <c r="F61" s="15"/>
      <c r="G61" s="15"/>
    </row>
    <row r="62" customFormat="false" ht="47.25" hidden="true" customHeight="false" outlineLevel="0" collapsed="false">
      <c r="A62" s="207" t="s">
        <v>153</v>
      </c>
      <c r="B62" s="14" t="s">
        <v>154</v>
      </c>
      <c r="C62" s="15"/>
      <c r="D62" s="208"/>
      <c r="E62" s="15"/>
      <c r="F62" s="15"/>
      <c r="G62" s="15"/>
    </row>
    <row r="63" customFormat="false" ht="60" hidden="false" customHeight="false" outlineLevel="0" collapsed="false">
      <c r="A63" s="102" t="s">
        <v>155</v>
      </c>
      <c r="B63" s="14" t="s">
        <v>156</v>
      </c>
      <c r="C63" s="15" t="s">
        <v>2186</v>
      </c>
      <c r="D63" s="208" t="n">
        <v>1</v>
      </c>
      <c r="E63" s="15" t="s">
        <v>15</v>
      </c>
      <c r="F63" s="15"/>
      <c r="G63" s="15"/>
    </row>
    <row r="64" customFormat="false" ht="60" hidden="false" customHeight="false" outlineLevel="0" collapsed="false">
      <c r="A64" s="102" t="s">
        <v>164</v>
      </c>
      <c r="B64" s="14" t="s">
        <v>165</v>
      </c>
      <c r="C64" s="15" t="s">
        <v>2187</v>
      </c>
      <c r="D64" s="208" t="n">
        <v>1</v>
      </c>
      <c r="E64" s="15" t="s">
        <v>138</v>
      </c>
      <c r="F64" s="15"/>
      <c r="G64" s="15"/>
    </row>
    <row r="65" customFormat="false" ht="45" hidden="false" customHeight="false" outlineLevel="0" collapsed="false">
      <c r="A65" s="102"/>
      <c r="B65" s="14"/>
      <c r="C65" s="15" t="s">
        <v>2188</v>
      </c>
      <c r="D65" s="208" t="n">
        <v>1</v>
      </c>
      <c r="E65" s="15" t="s">
        <v>595</v>
      </c>
      <c r="F65" s="15"/>
      <c r="G65" s="15"/>
    </row>
    <row r="66" customFormat="false" ht="30" hidden="false" customHeight="false" outlineLevel="0" collapsed="false">
      <c r="A66" s="102"/>
      <c r="B66" s="14"/>
      <c r="C66" s="15" t="s">
        <v>2189</v>
      </c>
      <c r="D66" s="208" t="n">
        <v>1</v>
      </c>
      <c r="E66" s="15" t="s">
        <v>161</v>
      </c>
      <c r="F66" s="15"/>
      <c r="G66" s="15"/>
    </row>
    <row r="67" customFormat="false" ht="30" hidden="false" customHeight="false" outlineLevel="0" collapsed="false">
      <c r="A67" s="102"/>
      <c r="B67" s="14"/>
      <c r="C67" s="15" t="s">
        <v>2190</v>
      </c>
      <c r="D67" s="208" t="n">
        <v>1</v>
      </c>
      <c r="E67" s="15" t="s">
        <v>15</v>
      </c>
      <c r="F67" s="15"/>
      <c r="G67" s="15"/>
    </row>
    <row r="68" customFormat="false" ht="30" hidden="false" customHeight="false" outlineLevel="0" collapsed="false">
      <c r="A68" s="102"/>
      <c r="B68" s="14"/>
      <c r="C68" s="15" t="s">
        <v>2191</v>
      </c>
      <c r="D68" s="208" t="n">
        <v>1</v>
      </c>
      <c r="E68" s="15" t="s">
        <v>161</v>
      </c>
      <c r="F68" s="15"/>
      <c r="G68" s="15"/>
    </row>
    <row r="69" customFormat="false" ht="15.75" hidden="false" customHeight="true" outlineLevel="0" collapsed="false">
      <c r="A69" s="102" t="s">
        <v>166</v>
      </c>
      <c r="B69" s="104" t="s">
        <v>167</v>
      </c>
      <c r="C69" s="104"/>
      <c r="D69" s="104"/>
      <c r="E69" s="104"/>
      <c r="F69" s="104"/>
      <c r="G69" s="104"/>
      <c r="H69" s="3" t="n">
        <f aca="false">SUM(D70:D78)</f>
        <v>9</v>
      </c>
      <c r="I69" s="3" t="n">
        <f aca="false">COUNT(D70:D78)*2</f>
        <v>18</v>
      </c>
    </row>
    <row r="70" customFormat="false" ht="31.5" hidden="false" customHeight="false" outlineLevel="0" collapsed="false">
      <c r="A70" s="102" t="s">
        <v>168</v>
      </c>
      <c r="B70" s="14" t="s">
        <v>169</v>
      </c>
      <c r="C70" s="15" t="s">
        <v>2192</v>
      </c>
      <c r="D70" s="208" t="n">
        <v>1</v>
      </c>
      <c r="E70" s="15" t="s">
        <v>138</v>
      </c>
      <c r="F70" s="15"/>
      <c r="G70" s="15"/>
    </row>
    <row r="71" customFormat="false" ht="78.75" hidden="false" customHeight="false" outlineLevel="0" collapsed="false">
      <c r="A71" s="102" t="s">
        <v>175</v>
      </c>
      <c r="B71" s="14" t="s">
        <v>176</v>
      </c>
      <c r="C71" s="15" t="s">
        <v>2193</v>
      </c>
      <c r="D71" s="208" t="n">
        <v>1</v>
      </c>
      <c r="E71" s="15" t="s">
        <v>280</v>
      </c>
      <c r="F71" s="15"/>
      <c r="G71" s="15"/>
    </row>
    <row r="72" customFormat="false" ht="31.5" hidden="false" customHeight="false" outlineLevel="0" collapsed="false">
      <c r="A72" s="102" t="s">
        <v>177</v>
      </c>
      <c r="B72" s="14" t="s">
        <v>178</v>
      </c>
      <c r="C72" s="15" t="s">
        <v>2194</v>
      </c>
      <c r="D72" s="208" t="n">
        <v>1</v>
      </c>
      <c r="E72" s="15" t="s">
        <v>138</v>
      </c>
      <c r="F72" s="15" t="s">
        <v>2195</v>
      </c>
      <c r="G72" s="15"/>
    </row>
    <row r="73" customFormat="false" ht="30" hidden="false" customHeight="false" outlineLevel="0" collapsed="false">
      <c r="A73" s="102"/>
      <c r="B73" s="14"/>
      <c r="C73" s="15" t="s">
        <v>2196</v>
      </c>
      <c r="D73" s="208" t="n">
        <v>1</v>
      </c>
      <c r="E73" s="15" t="s">
        <v>138</v>
      </c>
      <c r="F73" s="15"/>
      <c r="G73" s="15"/>
    </row>
    <row r="74" customFormat="false" ht="45" hidden="false" customHeight="false" outlineLevel="0" collapsed="false">
      <c r="A74" s="102"/>
      <c r="B74" s="14"/>
      <c r="C74" s="15" t="s">
        <v>2197</v>
      </c>
      <c r="D74" s="208" t="n">
        <v>1</v>
      </c>
      <c r="E74" s="15" t="s">
        <v>138</v>
      </c>
      <c r="F74" s="15"/>
      <c r="G74" s="15"/>
    </row>
    <row r="75" customFormat="false" ht="60" hidden="false" customHeight="false" outlineLevel="0" collapsed="false">
      <c r="A75" s="102"/>
      <c r="B75" s="14"/>
      <c r="C75" s="15" t="s">
        <v>2198</v>
      </c>
      <c r="D75" s="208" t="n">
        <v>1</v>
      </c>
      <c r="E75" s="15" t="s">
        <v>138</v>
      </c>
      <c r="F75" s="15"/>
      <c r="G75" s="15"/>
    </row>
    <row r="76" customFormat="false" ht="30" hidden="false" customHeight="false" outlineLevel="0" collapsed="false">
      <c r="A76" s="102"/>
      <c r="B76" s="14"/>
      <c r="C76" s="15" t="s">
        <v>2199</v>
      </c>
      <c r="D76" s="208" t="n">
        <v>1</v>
      </c>
      <c r="E76" s="15" t="s">
        <v>138</v>
      </c>
      <c r="F76" s="15"/>
      <c r="G76" s="15"/>
    </row>
    <row r="77" customFormat="false" ht="30" hidden="false" customHeight="false" outlineLevel="0" collapsed="false">
      <c r="A77" s="102"/>
      <c r="B77" s="14"/>
      <c r="C77" s="15" t="s">
        <v>2200</v>
      </c>
      <c r="D77" s="208" t="n">
        <v>1</v>
      </c>
      <c r="E77" s="15" t="s">
        <v>138</v>
      </c>
      <c r="F77" s="15"/>
      <c r="G77" s="15"/>
    </row>
    <row r="78" customFormat="false" ht="47.25" hidden="false" customHeight="false" outlineLevel="0" collapsed="false">
      <c r="A78" s="102" t="s">
        <v>180</v>
      </c>
      <c r="B78" s="14" t="s">
        <v>181</v>
      </c>
      <c r="C78" s="15" t="s">
        <v>2201</v>
      </c>
      <c r="D78" s="208" t="n">
        <v>1</v>
      </c>
      <c r="E78" s="15" t="s">
        <v>280</v>
      </c>
      <c r="F78" s="15"/>
      <c r="G78" s="15"/>
    </row>
    <row r="79" customFormat="false" ht="15.75" hidden="false" customHeight="true" outlineLevel="0" collapsed="false">
      <c r="A79" s="102" t="s">
        <v>182</v>
      </c>
      <c r="B79" s="104" t="s">
        <v>183</v>
      </c>
      <c r="C79" s="104"/>
      <c r="D79" s="104"/>
      <c r="E79" s="104"/>
      <c r="F79" s="104"/>
      <c r="G79" s="104"/>
      <c r="H79" s="3" t="n">
        <f aca="false">SUM(D82:D83)</f>
        <v>2</v>
      </c>
      <c r="I79" s="3" t="n">
        <f aca="false">COUNT(D82:D83)*2</f>
        <v>4</v>
      </c>
    </row>
    <row r="80" customFormat="false" ht="31.5" hidden="true" customHeight="false" outlineLevel="0" collapsed="false">
      <c r="A80" s="207" t="s">
        <v>184</v>
      </c>
      <c r="B80" s="14" t="s">
        <v>185</v>
      </c>
      <c r="C80" s="15"/>
      <c r="D80" s="208"/>
      <c r="E80" s="15"/>
      <c r="F80" s="15"/>
      <c r="G80" s="15"/>
    </row>
    <row r="81" customFormat="false" ht="47.25" hidden="true" customHeight="false" outlineLevel="0" collapsed="false">
      <c r="A81" s="207" t="s">
        <v>189</v>
      </c>
      <c r="B81" s="14" t="s">
        <v>190</v>
      </c>
      <c r="C81" s="15"/>
      <c r="D81" s="208"/>
      <c r="E81" s="15"/>
      <c r="F81" s="15"/>
      <c r="G81" s="15"/>
    </row>
    <row r="82" customFormat="false" ht="63" hidden="false" customHeight="false" outlineLevel="0" collapsed="false">
      <c r="A82" s="102" t="s">
        <v>193</v>
      </c>
      <c r="B82" s="14" t="s">
        <v>194</v>
      </c>
      <c r="C82" s="15" t="s">
        <v>2202</v>
      </c>
      <c r="D82" s="208" t="n">
        <v>1</v>
      </c>
      <c r="E82" s="15" t="s">
        <v>163</v>
      </c>
      <c r="F82" s="15"/>
      <c r="G82" s="15"/>
    </row>
    <row r="83" customFormat="false" ht="78.75" hidden="false" customHeight="false" outlineLevel="0" collapsed="false">
      <c r="A83" s="102" t="s">
        <v>197</v>
      </c>
      <c r="B83" s="14" t="s">
        <v>198</v>
      </c>
      <c r="C83" s="15" t="s">
        <v>2203</v>
      </c>
      <c r="D83" s="25" t="n">
        <v>1</v>
      </c>
      <c r="E83" s="17" t="s">
        <v>15</v>
      </c>
      <c r="F83" s="15" t="s">
        <v>2204</v>
      </c>
      <c r="G83" s="15"/>
    </row>
    <row r="84" customFormat="false" ht="15.75" hidden="false" customHeight="true" outlineLevel="0" collapsed="false">
      <c r="A84" s="102" t="s">
        <v>199</v>
      </c>
      <c r="B84" s="104" t="s">
        <v>200</v>
      </c>
      <c r="C84" s="104"/>
      <c r="D84" s="104"/>
      <c r="E84" s="104"/>
      <c r="F84" s="104"/>
      <c r="G84" s="104"/>
      <c r="H84" s="3" t="n">
        <f aca="false">SUM(D85:D91)</f>
        <v>6</v>
      </c>
      <c r="I84" s="3" t="n">
        <f aca="false">COUNT(D85:D91)*2</f>
        <v>12</v>
      </c>
    </row>
    <row r="85" customFormat="false" ht="63" hidden="false" customHeight="false" outlineLevel="0" collapsed="false">
      <c r="A85" s="102" t="s">
        <v>201</v>
      </c>
      <c r="B85" s="14" t="s">
        <v>202</v>
      </c>
      <c r="C85" s="15" t="s">
        <v>2205</v>
      </c>
      <c r="D85" s="208" t="n">
        <v>1</v>
      </c>
      <c r="E85" s="15" t="s">
        <v>15</v>
      </c>
      <c r="F85" s="15"/>
      <c r="G85" s="15"/>
    </row>
    <row r="86" customFormat="false" ht="30" hidden="false" customHeight="false" outlineLevel="0" collapsed="false">
      <c r="A86" s="102"/>
      <c r="B86" s="14"/>
      <c r="C86" s="15" t="s">
        <v>2206</v>
      </c>
      <c r="D86" s="208" t="n">
        <v>1</v>
      </c>
      <c r="E86" s="15" t="s">
        <v>15</v>
      </c>
      <c r="F86" s="15"/>
      <c r="G86" s="15"/>
    </row>
    <row r="87" customFormat="false" ht="47.25" hidden="false" customHeight="false" outlineLevel="0" collapsed="false">
      <c r="A87" s="102" t="s">
        <v>206</v>
      </c>
      <c r="B87" s="14" t="s">
        <v>207</v>
      </c>
      <c r="C87" s="15" t="s">
        <v>2207</v>
      </c>
      <c r="D87" s="208" t="n">
        <v>1</v>
      </c>
      <c r="E87" s="15" t="s">
        <v>204</v>
      </c>
      <c r="F87" s="15" t="s">
        <v>2208</v>
      </c>
      <c r="G87" s="15"/>
    </row>
    <row r="88" customFormat="false" ht="47.25" hidden="false" customHeight="false" outlineLevel="0" collapsed="false">
      <c r="A88" s="102" t="s">
        <v>208</v>
      </c>
      <c r="B88" s="14" t="s">
        <v>209</v>
      </c>
      <c r="C88" s="15" t="s">
        <v>2209</v>
      </c>
      <c r="D88" s="208" t="n">
        <v>1</v>
      </c>
      <c r="E88" s="15" t="s">
        <v>204</v>
      </c>
      <c r="F88" s="15" t="s">
        <v>2208</v>
      </c>
      <c r="G88" s="15"/>
    </row>
    <row r="89" customFormat="false" ht="63" hidden="true" customHeight="false" outlineLevel="0" collapsed="false">
      <c r="A89" s="207" t="s">
        <v>210</v>
      </c>
      <c r="B89" s="14" t="s">
        <v>211</v>
      </c>
      <c r="D89" s="208"/>
      <c r="E89" s="15"/>
      <c r="F89" s="15"/>
      <c r="G89" s="15"/>
    </row>
    <row r="90" customFormat="false" ht="63" hidden="false" customHeight="false" outlineLevel="0" collapsed="false">
      <c r="A90" s="102" t="s">
        <v>213</v>
      </c>
      <c r="B90" s="14" t="s">
        <v>214</v>
      </c>
      <c r="C90" s="15" t="s">
        <v>2210</v>
      </c>
      <c r="D90" s="208" t="n">
        <v>1</v>
      </c>
      <c r="E90" s="15" t="s">
        <v>204</v>
      </c>
      <c r="F90" s="15" t="s">
        <v>2211</v>
      </c>
      <c r="G90" s="15"/>
    </row>
    <row r="91" customFormat="false" ht="45" hidden="false" customHeight="false" outlineLevel="0" collapsed="false">
      <c r="A91" s="102"/>
      <c r="B91" s="14"/>
      <c r="C91" s="15" t="s">
        <v>2212</v>
      </c>
      <c r="D91" s="208" t="n">
        <v>1</v>
      </c>
      <c r="E91" s="15" t="s">
        <v>204</v>
      </c>
      <c r="F91" s="15" t="s">
        <v>2213</v>
      </c>
      <c r="G91" s="15"/>
    </row>
    <row r="92" customFormat="false" ht="18.75" hidden="false" customHeight="true" outlineLevel="0" collapsed="false">
      <c r="A92" s="102"/>
      <c r="B92" s="103" t="s">
        <v>215</v>
      </c>
      <c r="C92" s="103"/>
      <c r="D92" s="103"/>
      <c r="E92" s="103"/>
      <c r="F92" s="103"/>
      <c r="G92" s="103"/>
      <c r="H92" s="3" t="n">
        <f aca="false">H93+H106+H120+H137+H165</f>
        <v>68</v>
      </c>
      <c r="I92" s="3" t="n">
        <f aca="false">I93+I106+I120+I137+I165</f>
        <v>136</v>
      </c>
    </row>
    <row r="93" customFormat="false" ht="15.75" hidden="false" customHeight="true" outlineLevel="0" collapsed="false">
      <c r="A93" s="102" t="s">
        <v>216</v>
      </c>
      <c r="B93" s="104" t="s">
        <v>217</v>
      </c>
      <c r="C93" s="104"/>
      <c r="D93" s="104"/>
      <c r="E93" s="104"/>
      <c r="F93" s="104"/>
      <c r="G93" s="104"/>
      <c r="H93" s="3" t="n">
        <f aca="false">SUM(D94:D105)</f>
        <v>12</v>
      </c>
      <c r="I93" s="3" t="n">
        <f aca="false">COUNT(D94:D105)*2</f>
        <v>24</v>
      </c>
    </row>
    <row r="94" customFormat="false" ht="75" hidden="false" customHeight="false" outlineLevel="0" collapsed="false">
      <c r="A94" s="102" t="s">
        <v>218</v>
      </c>
      <c r="B94" s="14" t="s">
        <v>219</v>
      </c>
      <c r="C94" s="15" t="s">
        <v>2214</v>
      </c>
      <c r="D94" s="208" t="n">
        <v>1</v>
      </c>
      <c r="E94" s="15" t="s">
        <v>149</v>
      </c>
      <c r="F94" s="15" t="s">
        <v>2215</v>
      </c>
      <c r="G94" s="15"/>
    </row>
    <row r="95" customFormat="false" ht="45" hidden="false" customHeight="false" outlineLevel="0" collapsed="false">
      <c r="A95" s="102"/>
      <c r="B95" s="14"/>
      <c r="C95" s="15" t="s">
        <v>2216</v>
      </c>
      <c r="D95" s="208" t="n">
        <v>1</v>
      </c>
      <c r="E95" s="15" t="s">
        <v>138</v>
      </c>
      <c r="F95" s="15" t="s">
        <v>2217</v>
      </c>
      <c r="G95" s="15"/>
    </row>
    <row r="96" customFormat="false" ht="31.5" hidden="false" customHeight="false" outlineLevel="0" collapsed="false">
      <c r="A96" s="102" t="s">
        <v>222</v>
      </c>
      <c r="B96" s="30" t="s">
        <v>223</v>
      </c>
      <c r="C96" s="15" t="s">
        <v>2218</v>
      </c>
      <c r="D96" s="208" t="n">
        <v>1</v>
      </c>
      <c r="E96" s="15" t="s">
        <v>149</v>
      </c>
      <c r="F96" s="15"/>
      <c r="G96" s="15"/>
    </row>
    <row r="97" customFormat="false" ht="15.75" hidden="false" customHeight="false" outlineLevel="0" collapsed="false">
      <c r="A97" s="102"/>
      <c r="B97" s="30"/>
      <c r="C97" s="15" t="s">
        <v>2219</v>
      </c>
      <c r="D97" s="208" t="n">
        <v>1</v>
      </c>
      <c r="E97" s="15" t="s">
        <v>149</v>
      </c>
      <c r="F97" s="15"/>
      <c r="G97" s="15"/>
    </row>
    <row r="98" customFormat="false" ht="30" hidden="false" customHeight="false" outlineLevel="0" collapsed="false">
      <c r="A98" s="102"/>
      <c r="B98" s="30"/>
      <c r="C98" s="15" t="s">
        <v>2220</v>
      </c>
      <c r="D98" s="208" t="n">
        <v>1</v>
      </c>
      <c r="E98" s="15" t="s">
        <v>149</v>
      </c>
      <c r="F98" s="15"/>
      <c r="G98" s="15"/>
    </row>
    <row r="99" customFormat="false" ht="30" hidden="false" customHeight="false" outlineLevel="0" collapsed="false">
      <c r="A99" s="102"/>
      <c r="B99" s="30"/>
      <c r="C99" s="15" t="s">
        <v>2221</v>
      </c>
      <c r="D99" s="208" t="n">
        <v>1</v>
      </c>
      <c r="E99" s="15" t="s">
        <v>149</v>
      </c>
      <c r="F99" s="15"/>
      <c r="G99" s="15"/>
    </row>
    <row r="100" customFormat="false" ht="30" hidden="false" customHeight="false" outlineLevel="0" collapsed="false">
      <c r="A100" s="102"/>
      <c r="B100" s="30"/>
      <c r="C100" s="15" t="s">
        <v>2222</v>
      </c>
      <c r="D100" s="208" t="n">
        <v>1</v>
      </c>
      <c r="E100" s="15" t="s">
        <v>149</v>
      </c>
      <c r="F100" s="15" t="s">
        <v>2223</v>
      </c>
      <c r="G100" s="15"/>
    </row>
    <row r="101" customFormat="false" ht="30" hidden="false" customHeight="false" outlineLevel="0" collapsed="false">
      <c r="A101" s="102"/>
      <c r="B101" s="30"/>
      <c r="C101" s="15" t="s">
        <v>2224</v>
      </c>
      <c r="D101" s="208" t="n">
        <v>1</v>
      </c>
      <c r="E101" s="15" t="s">
        <v>149</v>
      </c>
      <c r="F101" s="15"/>
      <c r="G101" s="15"/>
    </row>
    <row r="102" customFormat="false" ht="60" hidden="false" customHeight="false" outlineLevel="0" collapsed="false">
      <c r="A102" s="102" t="s">
        <v>230</v>
      </c>
      <c r="B102" s="14" t="s">
        <v>231</v>
      </c>
      <c r="C102" s="15" t="s">
        <v>2225</v>
      </c>
      <c r="D102" s="25" t="n">
        <v>1</v>
      </c>
      <c r="E102" s="51" t="s">
        <v>138</v>
      </c>
      <c r="F102" s="15" t="s">
        <v>2226</v>
      </c>
      <c r="G102" s="15"/>
    </row>
    <row r="103" customFormat="false" ht="60" hidden="false" customHeight="false" outlineLevel="0" collapsed="false">
      <c r="A103" s="102" t="s">
        <v>239</v>
      </c>
      <c r="B103" s="14" t="s">
        <v>240</v>
      </c>
      <c r="C103" s="15" t="s">
        <v>2227</v>
      </c>
      <c r="D103" s="208" t="n">
        <v>1</v>
      </c>
      <c r="E103" s="15" t="s">
        <v>138</v>
      </c>
      <c r="F103" s="15"/>
      <c r="G103" s="15"/>
    </row>
    <row r="104" customFormat="false" ht="47.25" hidden="false" customHeight="false" outlineLevel="0" collapsed="false">
      <c r="A104" s="102" t="s">
        <v>241</v>
      </c>
      <c r="B104" s="14" t="s">
        <v>242</v>
      </c>
      <c r="C104" s="15" t="s">
        <v>2228</v>
      </c>
      <c r="D104" s="208" t="n">
        <v>1</v>
      </c>
      <c r="E104" s="15" t="s">
        <v>149</v>
      </c>
      <c r="F104" s="15" t="s">
        <v>2229</v>
      </c>
      <c r="G104" s="15"/>
    </row>
    <row r="105" customFormat="false" ht="30" hidden="false" customHeight="false" outlineLevel="0" collapsed="false">
      <c r="A105" s="102"/>
      <c r="B105" s="14"/>
      <c r="C105" s="15" t="s">
        <v>2230</v>
      </c>
      <c r="D105" s="208" t="n">
        <v>1</v>
      </c>
      <c r="E105" s="15" t="s">
        <v>2231</v>
      </c>
      <c r="F105" s="15" t="s">
        <v>2232</v>
      </c>
      <c r="G105" s="15"/>
    </row>
    <row r="106" customFormat="false" ht="15.75" hidden="false" customHeight="true" outlineLevel="0" collapsed="false">
      <c r="A106" s="102" t="s">
        <v>243</v>
      </c>
      <c r="B106" s="104" t="s">
        <v>244</v>
      </c>
      <c r="C106" s="104"/>
      <c r="D106" s="104"/>
      <c r="E106" s="104"/>
      <c r="F106" s="104"/>
      <c r="G106" s="104"/>
      <c r="H106" s="3" t="n">
        <f aca="false">SUM(D107:D119)</f>
        <v>13</v>
      </c>
      <c r="I106" s="3" t="n">
        <f aca="false">COUNT(D107:D119)*2</f>
        <v>26</v>
      </c>
    </row>
    <row r="107" customFormat="false" ht="75" hidden="false" customHeight="false" outlineLevel="0" collapsed="false">
      <c r="A107" s="102" t="s">
        <v>245</v>
      </c>
      <c r="B107" s="30" t="s">
        <v>246</v>
      </c>
      <c r="C107" s="211" t="s">
        <v>2233</v>
      </c>
      <c r="D107" s="212" t="n">
        <v>1</v>
      </c>
      <c r="E107" s="212" t="s">
        <v>595</v>
      </c>
      <c r="F107" s="213" t="s">
        <v>2234</v>
      </c>
      <c r="G107" s="15"/>
    </row>
    <row r="108" customFormat="false" ht="90" hidden="false" customHeight="false" outlineLevel="0" collapsed="false">
      <c r="A108" s="102"/>
      <c r="B108" s="30"/>
      <c r="C108" s="44" t="s">
        <v>2235</v>
      </c>
      <c r="D108" s="45" t="n">
        <v>1</v>
      </c>
      <c r="E108" s="45" t="s">
        <v>149</v>
      </c>
      <c r="F108" s="44" t="s">
        <v>2236</v>
      </c>
      <c r="G108" s="15"/>
    </row>
    <row r="109" customFormat="false" ht="45" hidden="false" customHeight="false" outlineLevel="0" collapsed="false">
      <c r="A109" s="102" t="s">
        <v>247</v>
      </c>
      <c r="B109" s="30" t="s">
        <v>248</v>
      </c>
      <c r="C109" s="15" t="s">
        <v>2237</v>
      </c>
      <c r="D109" s="25" t="n">
        <v>1</v>
      </c>
      <c r="E109" s="17" t="s">
        <v>595</v>
      </c>
      <c r="F109" s="17"/>
      <c r="G109" s="15"/>
    </row>
    <row r="110" customFormat="false" ht="45" hidden="false" customHeight="false" outlineLevel="0" collapsed="false">
      <c r="A110" s="102"/>
      <c r="B110" s="30"/>
      <c r="C110" s="15" t="s">
        <v>2238</v>
      </c>
      <c r="D110" s="214" t="n">
        <v>1</v>
      </c>
      <c r="E110" s="51" t="s">
        <v>138</v>
      </c>
      <c r="F110" s="17"/>
      <c r="G110" s="15"/>
    </row>
    <row r="111" customFormat="false" ht="45" hidden="false" customHeight="false" outlineLevel="0" collapsed="false">
      <c r="A111" s="102"/>
      <c r="B111" s="30"/>
      <c r="C111" s="15" t="s">
        <v>2239</v>
      </c>
      <c r="D111" s="214" t="n">
        <v>1</v>
      </c>
      <c r="E111" s="51" t="s">
        <v>138</v>
      </c>
      <c r="F111" s="17"/>
      <c r="G111" s="15"/>
    </row>
    <row r="112" customFormat="false" ht="47.25" hidden="false" customHeight="false" outlineLevel="0" collapsed="false">
      <c r="A112" s="102" t="s">
        <v>251</v>
      </c>
      <c r="B112" s="30" t="s">
        <v>252</v>
      </c>
      <c r="C112" s="38" t="s">
        <v>2240</v>
      </c>
      <c r="D112" s="208" t="n">
        <v>1</v>
      </c>
      <c r="E112" s="51" t="s">
        <v>138</v>
      </c>
      <c r="F112" s="15"/>
      <c r="G112" s="15"/>
    </row>
    <row r="113" customFormat="false" ht="30" hidden="false" customHeight="false" outlineLevel="0" collapsed="false">
      <c r="A113" s="102"/>
      <c r="B113" s="30"/>
      <c r="C113" s="32" t="s">
        <v>2241</v>
      </c>
      <c r="D113" s="208" t="n">
        <v>1</v>
      </c>
      <c r="E113" s="51" t="s">
        <v>138</v>
      </c>
      <c r="F113" s="15"/>
      <c r="G113" s="15"/>
    </row>
    <row r="114" customFormat="false" ht="45" hidden="false" customHeight="false" outlineLevel="0" collapsed="false">
      <c r="A114" s="102"/>
      <c r="B114" s="30"/>
      <c r="C114" s="32" t="s">
        <v>2242</v>
      </c>
      <c r="D114" s="208" t="n">
        <v>1</v>
      </c>
      <c r="E114" s="51" t="s">
        <v>138</v>
      </c>
      <c r="F114" s="15"/>
      <c r="G114" s="15"/>
    </row>
    <row r="115" customFormat="false" ht="47.25" hidden="false" customHeight="false" outlineLevel="0" collapsed="false">
      <c r="A115" s="102" t="s">
        <v>254</v>
      </c>
      <c r="B115" s="30" t="s">
        <v>255</v>
      </c>
      <c r="C115" s="15" t="s">
        <v>2243</v>
      </c>
      <c r="D115" s="208" t="n">
        <v>1</v>
      </c>
      <c r="E115" s="51" t="s">
        <v>138</v>
      </c>
      <c r="F115" s="15"/>
      <c r="G115" s="15"/>
    </row>
    <row r="116" customFormat="false" ht="45" hidden="false" customHeight="false" outlineLevel="0" collapsed="false">
      <c r="A116" s="102"/>
      <c r="B116" s="30"/>
      <c r="C116" s="38" t="s">
        <v>2244</v>
      </c>
      <c r="D116" s="208" t="n">
        <v>1</v>
      </c>
      <c r="E116" s="15" t="s">
        <v>266</v>
      </c>
      <c r="F116" s="15" t="s">
        <v>2245</v>
      </c>
      <c r="G116" s="15"/>
    </row>
    <row r="117" customFormat="false" ht="30" hidden="false" customHeight="false" outlineLevel="0" collapsed="false">
      <c r="A117" s="102"/>
      <c r="B117" s="30"/>
      <c r="C117" s="38" t="s">
        <v>2246</v>
      </c>
      <c r="D117" s="208" t="n">
        <v>1</v>
      </c>
      <c r="E117" s="15" t="s">
        <v>15</v>
      </c>
      <c r="F117" s="15"/>
      <c r="G117" s="15"/>
    </row>
    <row r="118" customFormat="false" ht="30" hidden="false" customHeight="false" outlineLevel="0" collapsed="false">
      <c r="A118" s="102"/>
      <c r="B118" s="30"/>
      <c r="C118" s="15" t="s">
        <v>2247</v>
      </c>
      <c r="D118" s="208" t="n">
        <v>1</v>
      </c>
      <c r="E118" s="15" t="s">
        <v>280</v>
      </c>
      <c r="F118" s="15" t="s">
        <v>2248</v>
      </c>
      <c r="G118" s="15"/>
    </row>
    <row r="119" customFormat="false" ht="45" hidden="false" customHeight="false" outlineLevel="0" collapsed="false">
      <c r="A119" s="102"/>
      <c r="B119" s="30"/>
      <c r="C119" s="15" t="s">
        <v>2249</v>
      </c>
      <c r="D119" s="208" t="n">
        <v>1</v>
      </c>
      <c r="E119" s="15" t="s">
        <v>15</v>
      </c>
      <c r="F119" s="15"/>
      <c r="G119" s="15"/>
    </row>
    <row r="120" customFormat="false" ht="15.75" hidden="false" customHeight="true" outlineLevel="0" collapsed="false">
      <c r="A120" s="102" t="s">
        <v>257</v>
      </c>
      <c r="B120" s="104" t="s">
        <v>258</v>
      </c>
      <c r="C120" s="104"/>
      <c r="D120" s="104"/>
      <c r="E120" s="104"/>
      <c r="F120" s="104"/>
      <c r="G120" s="104"/>
      <c r="H120" s="3" t="n">
        <f aca="false">SUM(D121:D135)</f>
        <v>15</v>
      </c>
      <c r="I120" s="3" t="n">
        <f aca="false">COUNT(D121:D135)*2</f>
        <v>30</v>
      </c>
    </row>
    <row r="121" customFormat="false" ht="47.25" hidden="false" customHeight="false" outlineLevel="0" collapsed="false">
      <c r="A121" s="102" t="s">
        <v>259</v>
      </c>
      <c r="B121" s="14" t="s">
        <v>260</v>
      </c>
      <c r="C121" s="15" t="s">
        <v>2250</v>
      </c>
      <c r="D121" s="208" t="n">
        <v>1</v>
      </c>
      <c r="E121" s="15" t="s">
        <v>15</v>
      </c>
      <c r="F121" s="15" t="s">
        <v>2251</v>
      </c>
      <c r="G121" s="15"/>
    </row>
    <row r="122" customFormat="false" ht="30" hidden="false" customHeight="false" outlineLevel="0" collapsed="false">
      <c r="A122" s="102"/>
      <c r="B122" s="14"/>
      <c r="C122" s="15" t="s">
        <v>2252</v>
      </c>
      <c r="D122" s="208" t="n">
        <v>1</v>
      </c>
      <c r="E122" s="15" t="s">
        <v>15</v>
      </c>
      <c r="F122" s="15"/>
      <c r="G122" s="15"/>
    </row>
    <row r="123" customFormat="false" ht="47.25" hidden="false" customHeight="false" outlineLevel="0" collapsed="false">
      <c r="A123" s="102" t="s">
        <v>263</v>
      </c>
      <c r="B123" s="14" t="s">
        <v>264</v>
      </c>
      <c r="C123" s="15" t="s">
        <v>2253</v>
      </c>
      <c r="D123" s="208" t="n">
        <v>1</v>
      </c>
      <c r="E123" s="15" t="s">
        <v>15</v>
      </c>
      <c r="F123" s="15"/>
      <c r="G123" s="15"/>
    </row>
    <row r="124" customFormat="false" ht="30" hidden="false" customHeight="false" outlineLevel="0" collapsed="false">
      <c r="A124" s="102"/>
      <c r="B124" s="14"/>
      <c r="C124" s="15" t="s">
        <v>2254</v>
      </c>
      <c r="D124" s="208" t="n">
        <v>1</v>
      </c>
      <c r="E124" s="15" t="s">
        <v>15</v>
      </c>
      <c r="F124" s="15" t="s">
        <v>2255</v>
      </c>
      <c r="G124" s="15"/>
    </row>
    <row r="125" customFormat="false" ht="30" hidden="false" customHeight="false" outlineLevel="0" collapsed="false">
      <c r="A125" s="102"/>
      <c r="B125" s="14"/>
      <c r="C125" s="65" t="s">
        <v>2256</v>
      </c>
      <c r="D125" s="208" t="n">
        <v>1</v>
      </c>
      <c r="E125" s="15" t="s">
        <v>15</v>
      </c>
      <c r="F125" s="15"/>
      <c r="G125" s="15"/>
    </row>
    <row r="126" customFormat="false" ht="31.5" hidden="false" customHeight="false" outlineLevel="0" collapsed="false">
      <c r="A126" s="102" t="s">
        <v>269</v>
      </c>
      <c r="B126" s="14" t="s">
        <v>270</v>
      </c>
      <c r="C126" s="15" t="s">
        <v>2257</v>
      </c>
      <c r="D126" s="208" t="n">
        <v>1</v>
      </c>
      <c r="E126" s="15" t="s">
        <v>15</v>
      </c>
      <c r="F126" s="15"/>
      <c r="G126" s="15"/>
    </row>
    <row r="127" customFormat="false" ht="30" hidden="false" customHeight="false" outlineLevel="0" collapsed="false">
      <c r="A127" s="102"/>
      <c r="B127" s="14"/>
      <c r="C127" s="15" t="s">
        <v>2258</v>
      </c>
      <c r="D127" s="208" t="n">
        <v>1</v>
      </c>
      <c r="E127" s="15" t="s">
        <v>15</v>
      </c>
      <c r="F127" s="15"/>
      <c r="G127" s="15"/>
    </row>
    <row r="128" customFormat="false" ht="45" hidden="false" customHeight="false" outlineLevel="0" collapsed="false">
      <c r="A128" s="102" t="s">
        <v>271</v>
      </c>
      <c r="B128" s="14" t="s">
        <v>272</v>
      </c>
      <c r="C128" s="15" t="s">
        <v>2259</v>
      </c>
      <c r="D128" s="208" t="n">
        <v>1</v>
      </c>
      <c r="E128" s="15" t="s">
        <v>15</v>
      </c>
      <c r="F128" s="15"/>
      <c r="G128" s="15"/>
    </row>
    <row r="129" customFormat="false" ht="30" hidden="false" customHeight="false" outlineLevel="0" collapsed="false">
      <c r="A129" s="102"/>
      <c r="B129" s="14"/>
      <c r="C129" s="15" t="s">
        <v>2260</v>
      </c>
      <c r="D129" s="208" t="n">
        <v>1</v>
      </c>
      <c r="E129" s="15" t="s">
        <v>15</v>
      </c>
      <c r="F129" s="15"/>
      <c r="G129" s="15"/>
    </row>
    <row r="130" customFormat="false" ht="30" hidden="false" customHeight="false" outlineLevel="0" collapsed="false">
      <c r="A130" s="102"/>
      <c r="B130" s="14"/>
      <c r="C130" s="15" t="s">
        <v>2261</v>
      </c>
      <c r="D130" s="208" t="n">
        <v>1</v>
      </c>
      <c r="E130" s="15" t="s">
        <v>15</v>
      </c>
      <c r="F130" s="15"/>
      <c r="G130" s="15"/>
    </row>
    <row r="131" customFormat="false" ht="63" hidden="false" customHeight="false" outlineLevel="0" collapsed="false">
      <c r="A131" s="102" t="s">
        <v>273</v>
      </c>
      <c r="B131" s="29" t="s">
        <v>274</v>
      </c>
      <c r="C131" s="15" t="s">
        <v>2262</v>
      </c>
      <c r="D131" s="20" t="n">
        <v>1</v>
      </c>
      <c r="E131" s="15" t="s">
        <v>15</v>
      </c>
      <c r="F131" s="20"/>
      <c r="G131" s="15"/>
    </row>
    <row r="132" customFormat="false" ht="30" hidden="false" customHeight="false" outlineLevel="0" collapsed="false">
      <c r="A132" s="102"/>
      <c r="B132" s="14"/>
      <c r="C132" s="15" t="s">
        <v>2263</v>
      </c>
      <c r="D132" s="208" t="n">
        <v>1</v>
      </c>
      <c r="E132" s="15" t="s">
        <v>15</v>
      </c>
      <c r="F132" s="15"/>
      <c r="G132" s="15"/>
    </row>
    <row r="133" customFormat="false" ht="30" hidden="false" customHeight="false" outlineLevel="0" collapsed="false">
      <c r="A133" s="102"/>
      <c r="B133" s="14"/>
      <c r="C133" s="15" t="s">
        <v>2264</v>
      </c>
      <c r="D133" s="208" t="n">
        <v>1</v>
      </c>
      <c r="E133" s="15" t="s">
        <v>15</v>
      </c>
      <c r="F133" s="15"/>
      <c r="G133" s="15"/>
    </row>
    <row r="134" customFormat="false" ht="30" hidden="false" customHeight="false" outlineLevel="0" collapsed="false">
      <c r="A134" s="102"/>
      <c r="B134" s="14"/>
      <c r="C134" s="15" t="s">
        <v>2265</v>
      </c>
      <c r="D134" s="208" t="n">
        <v>1</v>
      </c>
      <c r="E134" s="15" t="s">
        <v>15</v>
      </c>
      <c r="F134" s="15"/>
      <c r="G134" s="20"/>
    </row>
    <row r="135" customFormat="false" ht="45" hidden="false" customHeight="false" outlineLevel="0" collapsed="false">
      <c r="A135" s="102"/>
      <c r="B135" s="14"/>
      <c r="C135" s="52" t="s">
        <v>2266</v>
      </c>
      <c r="D135" s="208" t="n">
        <v>1</v>
      </c>
      <c r="E135" s="15" t="s">
        <v>15</v>
      </c>
      <c r="F135" s="15" t="s">
        <v>2267</v>
      </c>
      <c r="G135" s="15"/>
    </row>
    <row r="136" customFormat="false" ht="31.5" hidden="true" customHeight="false" outlineLevel="0" collapsed="false">
      <c r="A136" s="207" t="s">
        <v>277</v>
      </c>
      <c r="B136" s="29" t="s">
        <v>1172</v>
      </c>
      <c r="C136" s="15"/>
      <c r="D136" s="208"/>
      <c r="E136" s="15"/>
      <c r="F136" s="15"/>
      <c r="G136" s="15"/>
    </row>
    <row r="137" customFormat="false" ht="15.75" hidden="false" customHeight="true" outlineLevel="0" collapsed="false">
      <c r="A137" s="102" t="s">
        <v>283</v>
      </c>
      <c r="B137" s="104" t="s">
        <v>284</v>
      </c>
      <c r="C137" s="104"/>
      <c r="D137" s="104"/>
      <c r="E137" s="104"/>
      <c r="F137" s="104"/>
      <c r="G137" s="104"/>
      <c r="H137" s="3" t="n">
        <f aca="false">SUM(D138:D162)</f>
        <v>25</v>
      </c>
      <c r="I137" s="3" t="n">
        <f aca="false">COUNT(D138:D162)*2</f>
        <v>50</v>
      </c>
    </row>
    <row r="138" customFormat="false" ht="47.25" hidden="false" customHeight="false" outlineLevel="0" collapsed="false">
      <c r="A138" s="102" t="s">
        <v>285</v>
      </c>
      <c r="B138" s="14" t="s">
        <v>286</v>
      </c>
      <c r="C138" s="21" t="s">
        <v>2268</v>
      </c>
      <c r="D138" s="25" t="n">
        <v>1</v>
      </c>
      <c r="E138" s="17" t="s">
        <v>2269</v>
      </c>
      <c r="F138" s="15" t="s">
        <v>2270</v>
      </c>
      <c r="G138" s="15"/>
      <c r="H138" s="215"/>
    </row>
    <row r="139" customFormat="false" ht="120" hidden="false" customHeight="false" outlineLevel="0" collapsed="false">
      <c r="A139" s="102"/>
      <c r="B139" s="14"/>
      <c r="C139" s="15" t="s">
        <v>2271</v>
      </c>
      <c r="D139" s="25" t="n">
        <v>1</v>
      </c>
      <c r="E139" s="17" t="s">
        <v>2269</v>
      </c>
      <c r="F139" s="15" t="s">
        <v>2272</v>
      </c>
      <c r="G139" s="15"/>
    </row>
    <row r="140" customFormat="false" ht="90" hidden="false" customHeight="false" outlineLevel="0" collapsed="false">
      <c r="A140" s="102"/>
      <c r="B140" s="14"/>
      <c r="C140" s="15" t="s">
        <v>2273</v>
      </c>
      <c r="D140" s="25" t="n">
        <v>1</v>
      </c>
      <c r="E140" s="17" t="s">
        <v>2269</v>
      </c>
      <c r="F140" s="15" t="s">
        <v>2274</v>
      </c>
      <c r="G140" s="15"/>
    </row>
    <row r="141" customFormat="false" ht="75" hidden="false" customHeight="false" outlineLevel="0" collapsed="false">
      <c r="A141" s="102"/>
      <c r="B141" s="14"/>
      <c r="C141" s="15" t="s">
        <v>2275</v>
      </c>
      <c r="D141" s="25" t="n">
        <v>1</v>
      </c>
      <c r="E141" s="17" t="s">
        <v>2269</v>
      </c>
      <c r="F141" s="15" t="s">
        <v>2276</v>
      </c>
      <c r="G141" s="15"/>
    </row>
    <row r="142" customFormat="false" ht="30" hidden="false" customHeight="false" outlineLevel="0" collapsed="false">
      <c r="A142" s="102"/>
      <c r="B142" s="14"/>
      <c r="C142" s="15" t="s">
        <v>2277</v>
      </c>
      <c r="D142" s="25" t="n">
        <v>1</v>
      </c>
      <c r="E142" s="17" t="s">
        <v>2269</v>
      </c>
      <c r="F142" s="15" t="s">
        <v>2278</v>
      </c>
      <c r="G142" s="15"/>
    </row>
    <row r="143" customFormat="false" ht="45" hidden="false" customHeight="false" outlineLevel="0" collapsed="false">
      <c r="A143" s="102"/>
      <c r="B143" s="14"/>
      <c r="C143" s="15" t="s">
        <v>2279</v>
      </c>
      <c r="D143" s="25" t="n">
        <v>1</v>
      </c>
      <c r="E143" s="17" t="s">
        <v>2269</v>
      </c>
      <c r="F143" s="15" t="s">
        <v>2280</v>
      </c>
      <c r="G143" s="15"/>
    </row>
    <row r="144" customFormat="false" ht="75" hidden="false" customHeight="false" outlineLevel="0" collapsed="false">
      <c r="A144" s="102"/>
      <c r="B144" s="14"/>
      <c r="C144" s="15" t="s">
        <v>2281</v>
      </c>
      <c r="D144" s="25" t="n">
        <v>1</v>
      </c>
      <c r="E144" s="17" t="s">
        <v>2269</v>
      </c>
      <c r="F144" s="15" t="s">
        <v>2282</v>
      </c>
      <c r="G144" s="15"/>
    </row>
    <row r="145" customFormat="false" ht="30" hidden="false" customHeight="false" outlineLevel="0" collapsed="false">
      <c r="A145" s="102"/>
      <c r="B145" s="14"/>
      <c r="C145" s="15" t="s">
        <v>2283</v>
      </c>
      <c r="D145" s="25" t="n">
        <v>1</v>
      </c>
      <c r="E145" s="17" t="s">
        <v>2269</v>
      </c>
      <c r="F145" s="15" t="s">
        <v>2284</v>
      </c>
      <c r="G145" s="15"/>
    </row>
    <row r="146" customFormat="false" ht="30" hidden="false" customHeight="false" outlineLevel="0" collapsed="false">
      <c r="A146" s="102"/>
      <c r="B146" s="14"/>
      <c r="C146" s="15" t="s">
        <v>2285</v>
      </c>
      <c r="D146" s="25" t="n">
        <v>1</v>
      </c>
      <c r="E146" s="17" t="s">
        <v>2269</v>
      </c>
      <c r="F146" s="15" t="s">
        <v>2286</v>
      </c>
      <c r="G146" s="15"/>
    </row>
    <row r="147" customFormat="false" ht="15.75" hidden="false" customHeight="false" outlineLevel="0" collapsed="false">
      <c r="A147" s="102"/>
      <c r="B147" s="14"/>
      <c r="C147" s="15" t="s">
        <v>2287</v>
      </c>
      <c r="D147" s="25" t="n">
        <v>1</v>
      </c>
      <c r="E147" s="17" t="s">
        <v>2269</v>
      </c>
      <c r="F147" s="15" t="s">
        <v>2288</v>
      </c>
      <c r="G147" s="15"/>
    </row>
    <row r="148" customFormat="false" ht="45" hidden="false" customHeight="false" outlineLevel="0" collapsed="false">
      <c r="A148" s="102"/>
      <c r="B148" s="14"/>
      <c r="C148" s="15" t="s">
        <v>2289</v>
      </c>
      <c r="D148" s="25" t="n">
        <v>1</v>
      </c>
      <c r="E148" s="17" t="s">
        <v>2269</v>
      </c>
      <c r="F148" s="15" t="s">
        <v>2290</v>
      </c>
      <c r="G148" s="15"/>
    </row>
    <row r="149" customFormat="false" ht="45" hidden="false" customHeight="false" outlineLevel="0" collapsed="false">
      <c r="A149" s="102"/>
      <c r="B149" s="14"/>
      <c r="C149" s="15" t="s">
        <v>2291</v>
      </c>
      <c r="D149" s="25" t="n">
        <v>1</v>
      </c>
      <c r="E149" s="17" t="s">
        <v>2269</v>
      </c>
      <c r="F149" s="15" t="s">
        <v>2292</v>
      </c>
      <c r="G149" s="15"/>
    </row>
    <row r="150" customFormat="false" ht="75" hidden="false" customHeight="false" outlineLevel="0" collapsed="false">
      <c r="A150" s="102"/>
      <c r="B150" s="14"/>
      <c r="C150" s="15" t="s">
        <v>2293</v>
      </c>
      <c r="D150" s="25" t="n">
        <v>1</v>
      </c>
      <c r="E150" s="17" t="s">
        <v>2269</v>
      </c>
      <c r="F150" s="15" t="s">
        <v>2294</v>
      </c>
      <c r="G150" s="15"/>
    </row>
    <row r="151" customFormat="false" ht="75" hidden="false" customHeight="false" outlineLevel="0" collapsed="false">
      <c r="A151" s="102"/>
      <c r="B151" s="14"/>
      <c r="C151" s="15" t="s">
        <v>2295</v>
      </c>
      <c r="D151" s="25" t="n">
        <v>1</v>
      </c>
      <c r="E151" s="17" t="s">
        <v>2269</v>
      </c>
      <c r="F151" s="15" t="s">
        <v>2296</v>
      </c>
      <c r="G151" s="15"/>
    </row>
    <row r="152" customFormat="false" ht="90" hidden="false" customHeight="false" outlineLevel="0" collapsed="false">
      <c r="A152" s="102"/>
      <c r="B152" s="14"/>
      <c r="C152" s="15" t="s">
        <v>2297</v>
      </c>
      <c r="D152" s="25" t="n">
        <v>1</v>
      </c>
      <c r="E152" s="17" t="s">
        <v>2269</v>
      </c>
      <c r="F152" s="15" t="s">
        <v>2298</v>
      </c>
      <c r="G152" s="15"/>
    </row>
    <row r="153" customFormat="false" ht="45" hidden="false" customHeight="false" outlineLevel="0" collapsed="false">
      <c r="A153" s="102"/>
      <c r="B153" s="14"/>
      <c r="C153" s="15" t="s">
        <v>2299</v>
      </c>
      <c r="D153" s="25" t="n">
        <v>1</v>
      </c>
      <c r="E153" s="17" t="s">
        <v>2269</v>
      </c>
      <c r="F153" s="15" t="s">
        <v>2300</v>
      </c>
      <c r="G153" s="15"/>
    </row>
    <row r="154" customFormat="false" ht="30" hidden="false" customHeight="false" outlineLevel="0" collapsed="false">
      <c r="A154" s="102"/>
      <c r="B154" s="14"/>
      <c r="C154" s="15" t="s">
        <v>2301</v>
      </c>
      <c r="D154" s="25" t="n">
        <v>1</v>
      </c>
      <c r="E154" s="17" t="s">
        <v>2269</v>
      </c>
      <c r="F154" s="15" t="s">
        <v>2302</v>
      </c>
      <c r="G154" s="15"/>
    </row>
    <row r="155" customFormat="false" ht="30" hidden="false" customHeight="false" outlineLevel="0" collapsed="false">
      <c r="A155" s="102"/>
      <c r="B155" s="14"/>
      <c r="C155" s="15" t="s">
        <v>2303</v>
      </c>
      <c r="D155" s="25" t="n">
        <v>1</v>
      </c>
      <c r="E155" s="17" t="s">
        <v>2269</v>
      </c>
      <c r="F155" s="15" t="s">
        <v>2304</v>
      </c>
      <c r="G155" s="15"/>
    </row>
    <row r="156" customFormat="false" ht="30" hidden="false" customHeight="false" outlineLevel="0" collapsed="false">
      <c r="A156" s="102"/>
      <c r="B156" s="14"/>
      <c r="C156" s="15" t="s">
        <v>2305</v>
      </c>
      <c r="D156" s="25" t="n">
        <v>1</v>
      </c>
      <c r="E156" s="17" t="s">
        <v>2269</v>
      </c>
      <c r="F156" s="15" t="s">
        <v>2306</v>
      </c>
      <c r="G156" s="15"/>
    </row>
    <row r="157" customFormat="false" ht="45" hidden="false" customHeight="false" outlineLevel="0" collapsed="false">
      <c r="A157" s="102"/>
      <c r="B157" s="14"/>
      <c r="C157" s="15" t="s">
        <v>2307</v>
      </c>
      <c r="D157" s="25" t="n">
        <v>1</v>
      </c>
      <c r="E157" s="17" t="s">
        <v>2269</v>
      </c>
      <c r="F157" s="15" t="s">
        <v>2308</v>
      </c>
      <c r="G157" s="15"/>
    </row>
    <row r="158" customFormat="false" ht="105" hidden="false" customHeight="false" outlineLevel="0" collapsed="false">
      <c r="A158" s="102"/>
      <c r="B158" s="14"/>
      <c r="C158" s="15" t="s">
        <v>2309</v>
      </c>
      <c r="D158" s="25" t="n">
        <v>1</v>
      </c>
      <c r="E158" s="17" t="s">
        <v>2269</v>
      </c>
      <c r="F158" s="15" t="s">
        <v>2310</v>
      </c>
      <c r="G158" s="15"/>
    </row>
    <row r="159" customFormat="false" ht="30" hidden="false" customHeight="false" outlineLevel="0" collapsed="false">
      <c r="A159" s="102"/>
      <c r="B159" s="14"/>
      <c r="C159" s="15" t="s">
        <v>2311</v>
      </c>
      <c r="D159" s="25" t="n">
        <v>1</v>
      </c>
      <c r="E159" s="17" t="s">
        <v>2269</v>
      </c>
      <c r="F159" s="15" t="s">
        <v>2312</v>
      </c>
      <c r="G159" s="15"/>
    </row>
    <row r="160" customFormat="false" ht="90" hidden="false" customHeight="false" outlineLevel="0" collapsed="false">
      <c r="A160" s="102"/>
      <c r="B160" s="14"/>
      <c r="C160" s="15" t="s">
        <v>2313</v>
      </c>
      <c r="D160" s="25" t="n">
        <v>1</v>
      </c>
      <c r="E160" s="17" t="s">
        <v>2269</v>
      </c>
      <c r="F160" s="15" t="s">
        <v>2314</v>
      </c>
      <c r="G160" s="15"/>
    </row>
    <row r="161" customFormat="false" ht="75" hidden="false" customHeight="false" outlineLevel="0" collapsed="false">
      <c r="A161" s="102"/>
      <c r="B161" s="14"/>
      <c r="C161" s="15" t="s">
        <v>2315</v>
      </c>
      <c r="D161" s="25" t="n">
        <v>1</v>
      </c>
      <c r="E161" s="17" t="s">
        <v>2269</v>
      </c>
      <c r="F161" s="15" t="s">
        <v>2316</v>
      </c>
      <c r="G161" s="15"/>
    </row>
    <row r="162" customFormat="false" ht="60" hidden="false" customHeight="false" outlineLevel="0" collapsed="false">
      <c r="A162" s="102"/>
      <c r="B162" s="14"/>
      <c r="C162" s="17" t="s">
        <v>2317</v>
      </c>
      <c r="D162" s="35" t="n">
        <v>1</v>
      </c>
      <c r="E162" s="17" t="s">
        <v>2269</v>
      </c>
      <c r="F162" s="158" t="s">
        <v>2318</v>
      </c>
      <c r="G162" s="15"/>
    </row>
    <row r="163" customFormat="false" ht="31.5" hidden="true" customHeight="false" outlineLevel="0" collapsed="false">
      <c r="A163" s="207" t="s">
        <v>293</v>
      </c>
      <c r="B163" s="14" t="s">
        <v>294</v>
      </c>
      <c r="C163" s="15"/>
      <c r="D163" s="208"/>
      <c r="E163" s="15"/>
      <c r="F163" s="15"/>
      <c r="G163" s="15"/>
    </row>
    <row r="164" customFormat="false" ht="63" hidden="true" customHeight="false" outlineLevel="0" collapsed="false">
      <c r="A164" s="207" t="s">
        <v>299</v>
      </c>
      <c r="B164" s="30" t="s">
        <v>300</v>
      </c>
      <c r="C164" s="15"/>
      <c r="D164" s="208"/>
      <c r="E164" s="15"/>
      <c r="F164" s="15"/>
      <c r="G164" s="15"/>
    </row>
    <row r="165" customFormat="false" ht="15.75" hidden="false" customHeight="true" outlineLevel="0" collapsed="false">
      <c r="A165" s="102" t="s">
        <v>304</v>
      </c>
      <c r="B165" s="104" t="s">
        <v>305</v>
      </c>
      <c r="C165" s="104"/>
      <c r="D165" s="104"/>
      <c r="E165" s="104"/>
      <c r="F165" s="104"/>
      <c r="G165" s="104"/>
      <c r="H165" s="3" t="n">
        <f aca="false">SUM(D170:D172)</f>
        <v>3</v>
      </c>
      <c r="I165" s="3" t="n">
        <f aca="false">COUNT(D170:D172)*2</f>
        <v>6</v>
      </c>
    </row>
    <row r="166" customFormat="false" ht="47.25" hidden="true" customHeight="false" outlineLevel="0" collapsed="false">
      <c r="A166" s="207" t="s">
        <v>306</v>
      </c>
      <c r="B166" s="14" t="s">
        <v>307</v>
      </c>
      <c r="C166" s="15"/>
      <c r="D166" s="208"/>
      <c r="E166" s="15"/>
      <c r="F166" s="15"/>
      <c r="G166" s="15"/>
    </row>
    <row r="167" customFormat="false" ht="63" hidden="true" customHeight="false" outlineLevel="0" collapsed="false">
      <c r="A167" s="207" t="s">
        <v>312</v>
      </c>
      <c r="B167" s="14" t="s">
        <v>313</v>
      </c>
      <c r="C167" s="15"/>
      <c r="D167" s="208"/>
      <c r="E167" s="15"/>
      <c r="F167" s="15"/>
      <c r="G167" s="15"/>
    </row>
    <row r="168" customFormat="false" ht="63" hidden="true" customHeight="false" outlineLevel="0" collapsed="false">
      <c r="A168" s="207" t="s">
        <v>320</v>
      </c>
      <c r="B168" s="14" t="s">
        <v>321</v>
      </c>
      <c r="C168" s="15"/>
      <c r="D168" s="208"/>
      <c r="E168" s="15"/>
      <c r="F168" s="15"/>
      <c r="G168" s="15"/>
    </row>
    <row r="169" customFormat="false" ht="47.25" hidden="true" customHeight="false" outlineLevel="0" collapsed="false">
      <c r="A169" s="207" t="s">
        <v>324</v>
      </c>
      <c r="B169" s="14" t="s">
        <v>325</v>
      </c>
      <c r="C169" s="15"/>
      <c r="D169" s="208"/>
      <c r="E169" s="15"/>
      <c r="F169" s="15"/>
      <c r="G169" s="15"/>
    </row>
    <row r="170" customFormat="false" ht="31.5" hidden="false" customHeight="false" outlineLevel="0" collapsed="false">
      <c r="A170" s="102" t="s">
        <v>328</v>
      </c>
      <c r="B170" s="14" t="s">
        <v>1459</v>
      </c>
      <c r="C170" s="15" t="s">
        <v>2319</v>
      </c>
      <c r="D170" s="208" t="n">
        <v>1</v>
      </c>
      <c r="E170" s="15" t="s">
        <v>149</v>
      </c>
      <c r="F170" s="15"/>
      <c r="G170" s="15"/>
    </row>
    <row r="171" customFormat="false" ht="47.25" hidden="false" customHeight="false" outlineLevel="0" collapsed="false">
      <c r="A171" s="102" t="s">
        <v>332</v>
      </c>
      <c r="B171" s="29" t="s">
        <v>333</v>
      </c>
      <c r="C171" s="0" t="s">
        <v>2320</v>
      </c>
      <c r="D171" s="208" t="n">
        <v>1</v>
      </c>
      <c r="E171" s="15" t="s">
        <v>149</v>
      </c>
      <c r="F171" s="15" t="s">
        <v>2321</v>
      </c>
      <c r="G171" s="15"/>
    </row>
    <row r="172" customFormat="false" ht="30" hidden="false" customHeight="false" outlineLevel="0" collapsed="false">
      <c r="A172" s="102"/>
      <c r="B172" s="29"/>
      <c r="C172" s="15" t="s">
        <v>2322</v>
      </c>
      <c r="D172" s="208" t="n">
        <v>1</v>
      </c>
      <c r="E172" s="15" t="s">
        <v>149</v>
      </c>
      <c r="F172" s="15"/>
      <c r="G172" s="15"/>
    </row>
    <row r="173" customFormat="false" ht="47.25" hidden="true" customHeight="false" outlineLevel="0" collapsed="false">
      <c r="A173" s="207" t="s">
        <v>334</v>
      </c>
      <c r="B173" s="14" t="s">
        <v>335</v>
      </c>
      <c r="C173" s="15"/>
      <c r="D173" s="208"/>
      <c r="E173" s="15"/>
      <c r="F173" s="15"/>
      <c r="G173" s="15"/>
    </row>
    <row r="174" customFormat="false" ht="18.75" hidden="false" customHeight="true" outlineLevel="0" collapsed="false">
      <c r="A174" s="102"/>
      <c r="B174" s="103" t="s">
        <v>340</v>
      </c>
      <c r="C174" s="103"/>
      <c r="D174" s="103"/>
      <c r="E174" s="103"/>
      <c r="F174" s="103"/>
      <c r="G174" s="103"/>
      <c r="H174" s="3" t="n">
        <f aca="false">H175+H210+H244+H263+H277+H290+H299+H315</f>
        <v>136</v>
      </c>
      <c r="I174" s="3" t="n">
        <f aca="false">I175+I210+I244+I263+I277+I290+I299+I315</f>
        <v>272</v>
      </c>
    </row>
    <row r="175" customFormat="false" ht="15.75" hidden="false" customHeight="true" outlineLevel="0" collapsed="false">
      <c r="A175" s="102" t="s">
        <v>341</v>
      </c>
      <c r="B175" s="104" t="s">
        <v>342</v>
      </c>
      <c r="C175" s="104"/>
      <c r="D175" s="104"/>
      <c r="E175" s="104"/>
      <c r="F175" s="104"/>
      <c r="G175" s="104"/>
      <c r="H175" s="3" t="n">
        <f aca="false">SUM(D176:D209)</f>
        <v>32</v>
      </c>
      <c r="I175" s="3" t="n">
        <f aca="false">COUNT(D176:D209)*2</f>
        <v>64</v>
      </c>
    </row>
    <row r="176" customFormat="false" ht="60" hidden="false" customHeight="false" outlineLevel="0" collapsed="false">
      <c r="A176" s="102" t="s">
        <v>343</v>
      </c>
      <c r="B176" s="30" t="s">
        <v>344</v>
      </c>
      <c r="C176" s="15" t="s">
        <v>2323</v>
      </c>
      <c r="D176" s="208" t="n">
        <v>1</v>
      </c>
      <c r="E176" s="15" t="s">
        <v>15</v>
      </c>
      <c r="F176" s="15" t="s">
        <v>2324</v>
      </c>
      <c r="G176" s="15"/>
    </row>
    <row r="177" customFormat="false" ht="60" hidden="false" customHeight="false" outlineLevel="0" collapsed="false">
      <c r="A177" s="102"/>
      <c r="B177" s="30"/>
      <c r="C177" s="15" t="s">
        <v>2325</v>
      </c>
      <c r="D177" s="208" t="n">
        <v>1</v>
      </c>
      <c r="E177" s="15" t="s">
        <v>15</v>
      </c>
      <c r="F177" s="15"/>
      <c r="G177" s="15"/>
    </row>
    <row r="178" customFormat="false" ht="47.25" hidden="true" customHeight="false" outlineLevel="0" collapsed="false">
      <c r="A178" s="207" t="s">
        <v>345</v>
      </c>
      <c r="B178" s="14" t="s">
        <v>346</v>
      </c>
      <c r="C178" s="15"/>
      <c r="D178" s="208"/>
      <c r="E178" s="15"/>
      <c r="F178" s="15"/>
      <c r="G178" s="15"/>
    </row>
    <row r="179" customFormat="false" ht="60" hidden="false" customHeight="false" outlineLevel="0" collapsed="false">
      <c r="A179" s="102" t="s">
        <v>347</v>
      </c>
      <c r="B179" s="14" t="s">
        <v>348</v>
      </c>
      <c r="C179" s="21" t="s">
        <v>2326</v>
      </c>
      <c r="D179" s="208" t="n">
        <v>1</v>
      </c>
      <c r="E179" s="15" t="s">
        <v>302</v>
      </c>
      <c r="F179" s="15"/>
      <c r="G179" s="15"/>
    </row>
    <row r="180" customFormat="false" ht="47.25" hidden="false" customHeight="false" outlineLevel="0" collapsed="false">
      <c r="A180" s="102" t="s">
        <v>349</v>
      </c>
      <c r="B180" s="14" t="s">
        <v>350</v>
      </c>
      <c r="C180" s="15" t="s">
        <v>2327</v>
      </c>
      <c r="D180" s="208" t="n">
        <v>1</v>
      </c>
      <c r="E180" s="15" t="s">
        <v>138</v>
      </c>
      <c r="F180" s="15"/>
      <c r="G180" s="15"/>
    </row>
    <row r="181" customFormat="false" ht="30" hidden="false" customHeight="false" outlineLevel="0" collapsed="false">
      <c r="A181" s="102"/>
      <c r="B181" s="14"/>
      <c r="C181" s="52" t="s">
        <v>2328</v>
      </c>
      <c r="D181" s="208" t="n">
        <v>1</v>
      </c>
      <c r="E181" s="15" t="s">
        <v>138</v>
      </c>
      <c r="F181" s="15"/>
      <c r="G181" s="15"/>
    </row>
    <row r="182" customFormat="false" ht="60" hidden="false" customHeight="false" outlineLevel="0" collapsed="false">
      <c r="A182" s="102"/>
      <c r="B182" s="14"/>
      <c r="C182" s="15" t="s">
        <v>2329</v>
      </c>
      <c r="D182" s="208" t="n">
        <v>1</v>
      </c>
      <c r="E182" s="15" t="s">
        <v>138</v>
      </c>
      <c r="F182" s="15"/>
      <c r="G182" s="15"/>
    </row>
    <row r="183" customFormat="false" ht="47.25" hidden="true" customHeight="false" outlineLevel="0" collapsed="false">
      <c r="A183" s="207" t="s">
        <v>351</v>
      </c>
      <c r="B183" s="14" t="s">
        <v>352</v>
      </c>
      <c r="C183" s="15"/>
      <c r="D183" s="208"/>
      <c r="E183" s="15"/>
      <c r="F183" s="15"/>
      <c r="G183" s="15"/>
    </row>
    <row r="184" customFormat="false" ht="31.5" hidden="false" customHeight="false" outlineLevel="0" collapsed="false">
      <c r="A184" s="102" t="s">
        <v>355</v>
      </c>
      <c r="B184" s="30" t="s">
        <v>356</v>
      </c>
      <c r="C184" s="49" t="s">
        <v>2330</v>
      </c>
      <c r="D184" s="208" t="n">
        <v>1</v>
      </c>
      <c r="E184" s="15" t="s">
        <v>138</v>
      </c>
      <c r="F184" s="15"/>
      <c r="G184" s="15"/>
    </row>
    <row r="185" customFormat="false" ht="45" hidden="false" customHeight="false" outlineLevel="0" collapsed="false">
      <c r="A185" s="102"/>
      <c r="B185" s="30"/>
      <c r="C185" s="15" t="s">
        <v>2331</v>
      </c>
      <c r="D185" s="208" t="n">
        <v>1</v>
      </c>
      <c r="E185" s="15" t="s">
        <v>138</v>
      </c>
      <c r="F185" s="15"/>
      <c r="G185" s="15"/>
    </row>
    <row r="186" customFormat="false" ht="45" hidden="false" customHeight="false" outlineLevel="0" collapsed="false">
      <c r="A186" s="102"/>
      <c r="B186" s="30"/>
      <c r="C186" s="15" t="s">
        <v>2332</v>
      </c>
      <c r="D186" s="208" t="n">
        <v>1</v>
      </c>
      <c r="E186" s="15" t="s">
        <v>138</v>
      </c>
      <c r="F186" s="15"/>
      <c r="G186" s="15"/>
    </row>
    <row r="187" customFormat="false" ht="31.5" hidden="false" customHeight="false" outlineLevel="0" collapsed="false">
      <c r="A187" s="102" t="s">
        <v>357</v>
      </c>
      <c r="B187" s="30" t="s">
        <v>358</v>
      </c>
      <c r="C187" s="15" t="s">
        <v>2333</v>
      </c>
      <c r="D187" s="208" t="n">
        <v>1</v>
      </c>
      <c r="E187" s="15" t="s">
        <v>302</v>
      </c>
      <c r="F187" s="15"/>
      <c r="G187" s="15"/>
    </row>
    <row r="188" customFormat="false" ht="30" hidden="false" customHeight="false" outlineLevel="0" collapsed="false">
      <c r="A188" s="102"/>
      <c r="B188" s="30"/>
      <c r="C188" s="15" t="s">
        <v>2334</v>
      </c>
      <c r="D188" s="208" t="n">
        <v>1</v>
      </c>
      <c r="E188" s="15" t="s">
        <v>302</v>
      </c>
      <c r="F188" s="15"/>
      <c r="G188" s="15"/>
    </row>
    <row r="189" customFormat="false" ht="31.5" hidden="false" customHeight="false" outlineLevel="0" collapsed="false">
      <c r="A189" s="102" t="s">
        <v>363</v>
      </c>
      <c r="B189" s="14" t="s">
        <v>364</v>
      </c>
      <c r="C189" s="128" t="s">
        <v>2335</v>
      </c>
      <c r="D189" s="208" t="n">
        <v>1</v>
      </c>
      <c r="E189" s="15" t="s">
        <v>138</v>
      </c>
      <c r="F189" s="15"/>
      <c r="G189" s="15"/>
    </row>
    <row r="190" customFormat="false" ht="30" hidden="false" customHeight="false" outlineLevel="0" collapsed="false">
      <c r="A190" s="102"/>
      <c r="B190" s="14"/>
      <c r="C190" s="15" t="s">
        <v>2336</v>
      </c>
      <c r="D190" s="208" t="n">
        <v>1</v>
      </c>
      <c r="E190" s="15" t="s">
        <v>15</v>
      </c>
      <c r="F190" s="15"/>
      <c r="G190" s="15"/>
    </row>
    <row r="191" customFormat="false" ht="30" hidden="false" customHeight="false" outlineLevel="0" collapsed="false">
      <c r="A191" s="102"/>
      <c r="B191" s="14"/>
      <c r="C191" s="15" t="s">
        <v>2337</v>
      </c>
      <c r="D191" s="208" t="n">
        <v>1</v>
      </c>
      <c r="E191" s="15" t="s">
        <v>138</v>
      </c>
      <c r="F191" s="15"/>
      <c r="G191" s="15"/>
    </row>
    <row r="192" customFormat="false" ht="30" hidden="false" customHeight="false" outlineLevel="0" collapsed="false">
      <c r="A192" s="102"/>
      <c r="B192" s="14"/>
      <c r="C192" s="15" t="s">
        <v>2338</v>
      </c>
      <c r="D192" s="208" t="n">
        <v>1</v>
      </c>
      <c r="E192" s="15" t="s">
        <v>149</v>
      </c>
      <c r="F192" s="15"/>
      <c r="G192" s="15"/>
    </row>
    <row r="193" customFormat="false" ht="75" hidden="false" customHeight="false" outlineLevel="0" collapsed="false">
      <c r="A193" s="102" t="s">
        <v>366</v>
      </c>
      <c r="B193" s="14" t="s">
        <v>367</v>
      </c>
      <c r="C193" s="15" t="s">
        <v>2339</v>
      </c>
      <c r="D193" s="208" t="n">
        <v>1</v>
      </c>
      <c r="E193" s="15" t="s">
        <v>138</v>
      </c>
      <c r="F193" s="15" t="s">
        <v>2340</v>
      </c>
      <c r="G193" s="15"/>
    </row>
    <row r="194" customFormat="false" ht="30" hidden="false" customHeight="false" outlineLevel="0" collapsed="false">
      <c r="A194" s="102"/>
      <c r="B194" s="14"/>
      <c r="C194" s="15" t="s">
        <v>2341</v>
      </c>
      <c r="D194" s="208" t="n">
        <v>1</v>
      </c>
      <c r="E194" s="15" t="s">
        <v>138</v>
      </c>
      <c r="F194" s="15"/>
      <c r="G194" s="15"/>
    </row>
    <row r="195" customFormat="false" ht="45" hidden="false" customHeight="false" outlineLevel="0" collapsed="false">
      <c r="A195" s="102"/>
      <c r="B195" s="14"/>
      <c r="C195" s="15" t="s">
        <v>2342</v>
      </c>
      <c r="D195" s="208" t="n">
        <v>1</v>
      </c>
      <c r="E195" s="15" t="s">
        <v>138</v>
      </c>
      <c r="F195" s="15"/>
      <c r="G195" s="15"/>
    </row>
    <row r="196" customFormat="false" ht="45" hidden="false" customHeight="false" outlineLevel="0" collapsed="false">
      <c r="A196" s="102"/>
      <c r="B196" s="14"/>
      <c r="C196" s="38" t="s">
        <v>2343</v>
      </c>
      <c r="D196" s="208" t="n">
        <v>1</v>
      </c>
      <c r="E196" s="15" t="s">
        <v>138</v>
      </c>
      <c r="F196" s="15"/>
      <c r="G196" s="15"/>
    </row>
    <row r="197" customFormat="false" ht="45" hidden="false" customHeight="false" outlineLevel="0" collapsed="false">
      <c r="A197" s="102"/>
      <c r="B197" s="14"/>
      <c r="C197" s="38" t="s">
        <v>2344</v>
      </c>
      <c r="D197" s="208" t="n">
        <v>1</v>
      </c>
      <c r="E197" s="15" t="s">
        <v>138</v>
      </c>
      <c r="F197" s="15"/>
      <c r="G197" s="15"/>
    </row>
    <row r="198" customFormat="false" ht="30" hidden="false" customHeight="false" outlineLevel="0" collapsed="false">
      <c r="A198" s="102"/>
      <c r="B198" s="14"/>
      <c r="C198" s="38" t="s">
        <v>2345</v>
      </c>
      <c r="D198" s="208" t="n">
        <v>1</v>
      </c>
      <c r="E198" s="15" t="s">
        <v>149</v>
      </c>
      <c r="F198" s="15"/>
      <c r="G198" s="15"/>
    </row>
    <row r="199" customFormat="false" ht="45" hidden="false" customHeight="false" outlineLevel="0" collapsed="false">
      <c r="A199" s="102" t="s">
        <v>368</v>
      </c>
      <c r="B199" s="14" t="s">
        <v>369</v>
      </c>
      <c r="C199" s="15" t="s">
        <v>2346</v>
      </c>
      <c r="D199" s="208" t="n">
        <v>1</v>
      </c>
      <c r="E199" s="15" t="s">
        <v>138</v>
      </c>
      <c r="F199" s="15"/>
      <c r="G199" s="15"/>
    </row>
    <row r="200" customFormat="false" ht="30" hidden="false" customHeight="false" outlineLevel="0" collapsed="false">
      <c r="A200" s="102"/>
      <c r="B200" s="14"/>
      <c r="C200" s="38" t="s">
        <v>2347</v>
      </c>
      <c r="D200" s="208" t="n">
        <v>1</v>
      </c>
      <c r="E200" s="15" t="s">
        <v>138</v>
      </c>
      <c r="F200" s="15"/>
      <c r="G200" s="15"/>
    </row>
    <row r="201" customFormat="false" ht="45" hidden="false" customHeight="false" outlineLevel="0" collapsed="false">
      <c r="A201" s="102"/>
      <c r="B201" s="14"/>
      <c r="C201" s="38" t="s">
        <v>2348</v>
      </c>
      <c r="D201" s="208" t="n">
        <v>1</v>
      </c>
      <c r="E201" s="15" t="s">
        <v>149</v>
      </c>
      <c r="F201" s="15"/>
      <c r="G201" s="15"/>
    </row>
    <row r="202" customFormat="false" ht="47.25" hidden="false" customHeight="false" outlineLevel="0" collapsed="false">
      <c r="A202" s="102" t="s">
        <v>371</v>
      </c>
      <c r="B202" s="14" t="s">
        <v>372</v>
      </c>
      <c r="C202" s="38" t="s">
        <v>2349</v>
      </c>
      <c r="D202" s="208" t="n">
        <v>1</v>
      </c>
      <c r="E202" s="15" t="s">
        <v>149</v>
      </c>
      <c r="F202" s="15"/>
      <c r="G202" s="15"/>
    </row>
    <row r="203" customFormat="false" ht="15.75" hidden="false" customHeight="false" outlineLevel="0" collapsed="false">
      <c r="A203" s="102"/>
      <c r="B203" s="14"/>
      <c r="C203" s="15" t="s">
        <v>2350</v>
      </c>
      <c r="D203" s="208" t="n">
        <v>1</v>
      </c>
      <c r="E203" s="15" t="s">
        <v>138</v>
      </c>
      <c r="F203" s="15"/>
      <c r="G203" s="15"/>
    </row>
    <row r="204" customFormat="false" ht="60" hidden="false" customHeight="false" outlineLevel="0" collapsed="false">
      <c r="A204" s="102" t="s">
        <v>373</v>
      </c>
      <c r="B204" s="14" t="s">
        <v>374</v>
      </c>
      <c r="C204" s="38" t="s">
        <v>2351</v>
      </c>
      <c r="D204" s="208" t="n">
        <v>1</v>
      </c>
      <c r="E204" s="15" t="s">
        <v>149</v>
      </c>
      <c r="F204" s="15"/>
      <c r="G204" s="15"/>
    </row>
    <row r="205" customFormat="false" ht="45" hidden="false" customHeight="false" outlineLevel="0" collapsed="false">
      <c r="A205" s="102"/>
      <c r="B205" s="14"/>
      <c r="C205" s="38" t="s">
        <v>2352</v>
      </c>
      <c r="D205" s="208" t="n">
        <v>1</v>
      </c>
      <c r="E205" s="15" t="s">
        <v>149</v>
      </c>
      <c r="F205" s="15"/>
      <c r="G205" s="15"/>
    </row>
    <row r="206" customFormat="false" ht="45" hidden="false" customHeight="false" outlineLevel="0" collapsed="false">
      <c r="A206" s="102"/>
      <c r="B206" s="14"/>
      <c r="C206" s="38" t="s">
        <v>2353</v>
      </c>
      <c r="D206" s="208" t="n">
        <v>1</v>
      </c>
      <c r="E206" s="15" t="s">
        <v>149</v>
      </c>
      <c r="F206" s="15"/>
      <c r="G206" s="15"/>
    </row>
    <row r="207" customFormat="false" ht="75" hidden="false" customHeight="false" outlineLevel="0" collapsed="false">
      <c r="A207" s="102"/>
      <c r="B207" s="14"/>
      <c r="C207" s="38" t="s">
        <v>2354</v>
      </c>
      <c r="D207" s="208" t="n">
        <v>1</v>
      </c>
      <c r="E207" s="15" t="s">
        <v>149</v>
      </c>
      <c r="F207" s="15"/>
      <c r="G207" s="15"/>
    </row>
    <row r="208" customFormat="false" ht="45" hidden="false" customHeight="false" outlineLevel="0" collapsed="false">
      <c r="A208" s="102" t="s">
        <v>375</v>
      </c>
      <c r="B208" s="41" t="s">
        <v>376</v>
      </c>
      <c r="C208" s="38" t="s">
        <v>2355</v>
      </c>
      <c r="D208" s="208" t="n">
        <v>1</v>
      </c>
      <c r="E208" s="15" t="s">
        <v>595</v>
      </c>
      <c r="F208" s="15"/>
      <c r="G208" s="15"/>
    </row>
    <row r="209" customFormat="false" ht="60" hidden="false" customHeight="false" outlineLevel="0" collapsed="false">
      <c r="A209" s="102"/>
      <c r="B209" s="41"/>
      <c r="C209" s="38" t="s">
        <v>2356</v>
      </c>
      <c r="D209" s="208" t="n">
        <v>1</v>
      </c>
      <c r="E209" s="15" t="s">
        <v>595</v>
      </c>
      <c r="F209" s="15"/>
      <c r="G209" s="15"/>
    </row>
    <row r="210" customFormat="false" ht="15.75" hidden="false" customHeight="true" outlineLevel="0" collapsed="false">
      <c r="A210" s="102" t="s">
        <v>377</v>
      </c>
      <c r="B210" s="104" t="s">
        <v>378</v>
      </c>
      <c r="C210" s="104"/>
      <c r="D210" s="104"/>
      <c r="E210" s="104"/>
      <c r="F210" s="104"/>
      <c r="G210" s="104"/>
      <c r="H210" s="3" t="n">
        <f aca="false">SUM(D211:D243)</f>
        <v>32</v>
      </c>
      <c r="I210" s="3" t="n">
        <f aca="false">COUNT(D211:D243)*2</f>
        <v>64</v>
      </c>
    </row>
    <row r="211" customFormat="false" ht="63" hidden="false" customHeight="false" outlineLevel="0" collapsed="false">
      <c r="A211" s="102" t="s">
        <v>379</v>
      </c>
      <c r="B211" s="14" t="s">
        <v>380</v>
      </c>
      <c r="C211" s="23" t="s">
        <v>2357</v>
      </c>
      <c r="D211" s="208" t="n">
        <v>1</v>
      </c>
      <c r="E211" s="15" t="s">
        <v>15</v>
      </c>
      <c r="F211" s="15"/>
      <c r="G211" s="15"/>
    </row>
    <row r="212" customFormat="false" ht="60" hidden="false" customHeight="false" outlineLevel="0" collapsed="false">
      <c r="A212" s="102"/>
      <c r="B212" s="14"/>
      <c r="C212" s="15" t="s">
        <v>2358</v>
      </c>
      <c r="D212" s="208" t="n">
        <v>1</v>
      </c>
      <c r="E212" s="15" t="s">
        <v>15</v>
      </c>
      <c r="F212" s="15"/>
      <c r="G212" s="15"/>
    </row>
    <row r="213" customFormat="false" ht="60" hidden="false" customHeight="false" outlineLevel="0" collapsed="false">
      <c r="A213" s="102"/>
      <c r="B213" s="14"/>
      <c r="C213" s="38" t="s">
        <v>2359</v>
      </c>
      <c r="D213" s="208" t="n">
        <v>1</v>
      </c>
      <c r="E213" s="15" t="s">
        <v>15</v>
      </c>
      <c r="F213" s="15"/>
      <c r="G213" s="15"/>
    </row>
    <row r="214" customFormat="false" ht="45" hidden="false" customHeight="false" outlineLevel="0" collapsed="false">
      <c r="A214" s="102"/>
      <c r="B214" s="14"/>
      <c r="C214" s="15" t="s">
        <v>2360</v>
      </c>
      <c r="D214" s="208" t="n">
        <v>1</v>
      </c>
      <c r="E214" s="15" t="s">
        <v>15</v>
      </c>
      <c r="F214" s="15"/>
      <c r="G214" s="15"/>
    </row>
    <row r="215" customFormat="false" ht="47.25" hidden="false" customHeight="false" outlineLevel="0" collapsed="false">
      <c r="A215" s="102" t="s">
        <v>381</v>
      </c>
      <c r="B215" s="14" t="s">
        <v>382</v>
      </c>
      <c r="C215" s="15" t="s">
        <v>2361</v>
      </c>
      <c r="D215" s="208" t="n">
        <v>1</v>
      </c>
      <c r="E215" s="15" t="s">
        <v>138</v>
      </c>
      <c r="F215" s="15"/>
      <c r="G215" s="15"/>
    </row>
    <row r="216" customFormat="false" ht="60" hidden="false" customHeight="false" outlineLevel="0" collapsed="false">
      <c r="A216" s="102"/>
      <c r="B216" s="14"/>
      <c r="C216" s="15" t="s">
        <v>2362</v>
      </c>
      <c r="D216" s="25"/>
      <c r="E216" s="17" t="s">
        <v>149</v>
      </c>
      <c r="F216" s="15" t="s">
        <v>2363</v>
      </c>
      <c r="G216" s="15"/>
    </row>
    <row r="217" customFormat="false" ht="60" hidden="false" customHeight="false" outlineLevel="0" collapsed="false">
      <c r="A217" s="102"/>
      <c r="B217" s="14"/>
      <c r="C217" s="15" t="s">
        <v>2364</v>
      </c>
      <c r="D217" s="208" t="n">
        <v>1</v>
      </c>
      <c r="E217" s="15" t="s">
        <v>138</v>
      </c>
      <c r="F217" s="15"/>
      <c r="G217" s="15"/>
    </row>
    <row r="218" customFormat="false" ht="45" hidden="false" customHeight="false" outlineLevel="0" collapsed="false">
      <c r="A218" s="102"/>
      <c r="B218" s="14"/>
      <c r="C218" s="15" t="s">
        <v>2365</v>
      </c>
      <c r="D218" s="208" t="n">
        <v>1</v>
      </c>
      <c r="E218" s="15" t="s">
        <v>138</v>
      </c>
      <c r="F218" s="15"/>
      <c r="G218" s="15"/>
    </row>
    <row r="219" customFormat="false" ht="30" hidden="false" customHeight="false" outlineLevel="0" collapsed="false">
      <c r="A219" s="102"/>
      <c r="B219" s="14"/>
      <c r="C219" s="15" t="s">
        <v>2366</v>
      </c>
      <c r="D219" s="208" t="n">
        <v>1</v>
      </c>
      <c r="E219" s="15" t="s">
        <v>138</v>
      </c>
      <c r="F219" s="15"/>
      <c r="G219" s="15"/>
    </row>
    <row r="220" customFormat="false" ht="30" hidden="false" customHeight="false" outlineLevel="0" collapsed="false">
      <c r="A220" s="102"/>
      <c r="B220" s="14"/>
      <c r="C220" s="216" t="s">
        <v>2367</v>
      </c>
      <c r="D220" s="208" t="n">
        <v>1</v>
      </c>
      <c r="E220" s="15" t="s">
        <v>138</v>
      </c>
      <c r="F220" s="15"/>
      <c r="G220" s="15"/>
    </row>
    <row r="221" customFormat="false" ht="60" hidden="false" customHeight="false" outlineLevel="0" collapsed="false">
      <c r="A221" s="102"/>
      <c r="B221" s="14"/>
      <c r="C221" s="15" t="s">
        <v>2368</v>
      </c>
      <c r="D221" s="208" t="n">
        <v>1</v>
      </c>
      <c r="E221" s="15" t="s">
        <v>138</v>
      </c>
      <c r="F221" s="15"/>
      <c r="G221" s="15"/>
    </row>
    <row r="222" customFormat="false" ht="45" hidden="false" customHeight="false" outlineLevel="0" collapsed="false">
      <c r="A222" s="102"/>
      <c r="B222" s="14"/>
      <c r="C222" s="15" t="s">
        <v>2369</v>
      </c>
      <c r="D222" s="208" t="n">
        <v>1</v>
      </c>
      <c r="E222" s="15" t="s">
        <v>749</v>
      </c>
      <c r="F222" s="15"/>
      <c r="G222" s="15"/>
    </row>
    <row r="223" customFormat="false" ht="60" hidden="false" customHeight="false" outlineLevel="0" collapsed="false">
      <c r="A223" s="102"/>
      <c r="B223" s="14"/>
      <c r="C223" s="15" t="s">
        <v>2370</v>
      </c>
      <c r="D223" s="208" t="n">
        <v>1</v>
      </c>
      <c r="E223" s="15" t="s">
        <v>138</v>
      </c>
      <c r="F223" s="15"/>
      <c r="G223" s="15"/>
    </row>
    <row r="224" customFormat="false" ht="30" hidden="false" customHeight="false" outlineLevel="0" collapsed="false">
      <c r="A224" s="102"/>
      <c r="B224" s="14"/>
      <c r="C224" s="15" t="s">
        <v>2371</v>
      </c>
      <c r="D224" s="208" t="n">
        <v>1</v>
      </c>
      <c r="E224" s="15" t="s">
        <v>138</v>
      </c>
      <c r="F224" s="15"/>
      <c r="G224" s="15"/>
    </row>
    <row r="225" customFormat="false" ht="47.25" hidden="false" customHeight="false" outlineLevel="0" collapsed="false">
      <c r="A225" s="102" t="s">
        <v>384</v>
      </c>
      <c r="B225" s="14" t="s">
        <v>385</v>
      </c>
      <c r="C225" s="15" t="s">
        <v>2372</v>
      </c>
      <c r="D225" s="208" t="n">
        <v>1</v>
      </c>
      <c r="E225" s="15" t="s">
        <v>138</v>
      </c>
      <c r="F225" s="15"/>
      <c r="G225" s="15"/>
    </row>
    <row r="226" customFormat="false" ht="60" hidden="false" customHeight="false" outlineLevel="0" collapsed="false">
      <c r="A226" s="102"/>
      <c r="B226" s="14"/>
      <c r="C226" s="15" t="s">
        <v>2373</v>
      </c>
      <c r="D226" s="208" t="n">
        <v>1</v>
      </c>
      <c r="E226" s="15" t="s">
        <v>138</v>
      </c>
      <c r="F226" s="15"/>
      <c r="G226" s="15"/>
    </row>
    <row r="227" customFormat="false" ht="30" hidden="false" customHeight="false" outlineLevel="0" collapsed="false">
      <c r="A227" s="102"/>
      <c r="B227" s="14"/>
      <c r="C227" s="15" t="s">
        <v>2374</v>
      </c>
      <c r="D227" s="208" t="n">
        <v>1</v>
      </c>
      <c r="E227" s="15" t="s">
        <v>15</v>
      </c>
      <c r="F227" s="15"/>
      <c r="G227" s="15"/>
    </row>
    <row r="228" customFormat="false" ht="60" hidden="false" customHeight="false" outlineLevel="0" collapsed="false">
      <c r="A228" s="102"/>
      <c r="B228" s="14"/>
      <c r="C228" s="15" t="s">
        <v>2375</v>
      </c>
      <c r="D228" s="208" t="n">
        <v>1</v>
      </c>
      <c r="E228" s="15" t="s">
        <v>15</v>
      </c>
      <c r="F228" s="15"/>
      <c r="G228" s="15"/>
    </row>
    <row r="229" customFormat="false" ht="60" hidden="false" customHeight="false" outlineLevel="0" collapsed="false">
      <c r="A229" s="102"/>
      <c r="B229" s="14"/>
      <c r="C229" s="15" t="s">
        <v>2376</v>
      </c>
      <c r="D229" s="208" t="n">
        <v>1</v>
      </c>
      <c r="E229" s="15" t="s">
        <v>15</v>
      </c>
      <c r="F229" s="15"/>
      <c r="G229" s="15"/>
    </row>
    <row r="230" customFormat="false" ht="47.25" hidden="false" customHeight="false" outlineLevel="0" collapsed="false">
      <c r="A230" s="102" t="s">
        <v>388</v>
      </c>
      <c r="B230" s="30" t="s">
        <v>389</v>
      </c>
      <c r="C230" s="38" t="s">
        <v>2377</v>
      </c>
      <c r="D230" s="208" t="n">
        <v>1</v>
      </c>
      <c r="E230" s="15" t="s">
        <v>15</v>
      </c>
      <c r="F230" s="15"/>
      <c r="G230" s="15"/>
    </row>
    <row r="231" customFormat="false" ht="15.75" hidden="false" customHeight="false" outlineLevel="0" collapsed="false">
      <c r="A231" s="102"/>
      <c r="B231" s="30"/>
      <c r="C231" s="135" t="s">
        <v>2378</v>
      </c>
      <c r="D231" s="208" t="n">
        <v>1</v>
      </c>
      <c r="E231" s="15" t="s">
        <v>138</v>
      </c>
      <c r="F231" s="15"/>
      <c r="G231" s="15"/>
    </row>
    <row r="232" customFormat="false" ht="30" hidden="false" customHeight="false" outlineLevel="0" collapsed="false">
      <c r="A232" s="102"/>
      <c r="B232" s="30"/>
      <c r="C232" s="135" t="s">
        <v>2379</v>
      </c>
      <c r="D232" s="208" t="n">
        <v>1</v>
      </c>
      <c r="E232" s="15" t="s">
        <v>15</v>
      </c>
      <c r="F232" s="15"/>
      <c r="G232" s="15"/>
    </row>
    <row r="233" customFormat="false" ht="45" hidden="false" customHeight="false" outlineLevel="0" collapsed="false">
      <c r="A233" s="102"/>
      <c r="B233" s="30"/>
      <c r="C233" s="217" t="s">
        <v>2380</v>
      </c>
      <c r="D233" s="208" t="n">
        <v>1</v>
      </c>
      <c r="E233" s="15" t="s">
        <v>15</v>
      </c>
      <c r="F233" s="15"/>
      <c r="G233" s="15"/>
    </row>
    <row r="234" customFormat="false" ht="30" hidden="false" customHeight="false" outlineLevel="0" collapsed="false">
      <c r="A234" s="102"/>
      <c r="B234" s="30"/>
      <c r="C234" s="218" t="s">
        <v>2381</v>
      </c>
      <c r="D234" s="208" t="n">
        <v>1</v>
      </c>
      <c r="E234" s="15" t="s">
        <v>15</v>
      </c>
      <c r="F234" s="15"/>
      <c r="G234" s="15"/>
    </row>
    <row r="235" customFormat="false" ht="47.25" hidden="false" customHeight="false" outlineLevel="0" collapsed="false">
      <c r="A235" s="102" t="s">
        <v>391</v>
      </c>
      <c r="B235" s="14" t="s">
        <v>392</v>
      </c>
      <c r="C235" s="15" t="s">
        <v>2382</v>
      </c>
      <c r="D235" s="219" t="n">
        <v>1</v>
      </c>
      <c r="E235" s="219" t="s">
        <v>138</v>
      </c>
      <c r="F235" s="220" t="s">
        <v>2383</v>
      </c>
      <c r="G235" s="15"/>
    </row>
    <row r="236" customFormat="false" ht="45" hidden="false" customHeight="false" outlineLevel="0" collapsed="false">
      <c r="A236" s="102"/>
      <c r="B236" s="14"/>
      <c r="C236" s="158" t="s">
        <v>2384</v>
      </c>
      <c r="D236" s="221" t="n">
        <v>1</v>
      </c>
      <c r="E236" s="221" t="s">
        <v>138</v>
      </c>
      <c r="F236" s="222"/>
      <c r="G236" s="15"/>
    </row>
    <row r="237" customFormat="false" ht="45" hidden="false" customHeight="false" outlineLevel="0" collapsed="false">
      <c r="A237" s="102"/>
      <c r="B237" s="14"/>
      <c r="C237" s="158" t="s">
        <v>2385</v>
      </c>
      <c r="D237" s="221" t="n">
        <v>1</v>
      </c>
      <c r="E237" s="221" t="s">
        <v>302</v>
      </c>
      <c r="F237" s="221"/>
      <c r="G237" s="15"/>
    </row>
    <row r="238" customFormat="false" ht="75" hidden="false" customHeight="false" outlineLevel="0" collapsed="false">
      <c r="A238" s="102"/>
      <c r="B238" s="14"/>
      <c r="C238" s="158" t="s">
        <v>2386</v>
      </c>
      <c r="D238" s="221" t="n">
        <v>1</v>
      </c>
      <c r="E238" s="221" t="s">
        <v>302</v>
      </c>
      <c r="F238" s="222" t="s">
        <v>2387</v>
      </c>
      <c r="G238" s="15"/>
    </row>
    <row r="239" customFormat="false" ht="75" hidden="false" customHeight="false" outlineLevel="0" collapsed="false">
      <c r="A239" s="102"/>
      <c r="B239" s="14"/>
      <c r="C239" s="158" t="s">
        <v>2388</v>
      </c>
      <c r="D239" s="221" t="n">
        <v>1</v>
      </c>
      <c r="E239" s="221" t="s">
        <v>302</v>
      </c>
      <c r="F239" s="222" t="s">
        <v>2389</v>
      </c>
      <c r="G239" s="15"/>
    </row>
    <row r="240" customFormat="false" ht="30" hidden="false" customHeight="false" outlineLevel="0" collapsed="false">
      <c r="A240" s="102"/>
      <c r="B240" s="14"/>
      <c r="C240" s="158" t="s">
        <v>2390</v>
      </c>
      <c r="D240" s="221" t="n">
        <v>1</v>
      </c>
      <c r="E240" s="221" t="s">
        <v>138</v>
      </c>
      <c r="F240" s="221"/>
      <c r="G240" s="15"/>
    </row>
    <row r="241" customFormat="false" ht="30" hidden="false" customHeight="false" outlineLevel="0" collapsed="false">
      <c r="A241" s="102"/>
      <c r="B241" s="14"/>
      <c r="C241" s="158" t="s">
        <v>2391</v>
      </c>
      <c r="D241" s="221" t="n">
        <v>1</v>
      </c>
      <c r="E241" s="221" t="s">
        <v>138</v>
      </c>
      <c r="F241" s="221"/>
      <c r="G241" s="15"/>
    </row>
    <row r="242" customFormat="false" ht="75" hidden="false" customHeight="false" outlineLevel="0" collapsed="false">
      <c r="A242" s="102"/>
      <c r="B242" s="14"/>
      <c r="C242" s="158" t="s">
        <v>2392</v>
      </c>
      <c r="D242" s="221" t="n">
        <v>1</v>
      </c>
      <c r="E242" s="221" t="s">
        <v>280</v>
      </c>
      <c r="F242" s="222" t="s">
        <v>2393</v>
      </c>
      <c r="G242" s="15"/>
    </row>
    <row r="243" customFormat="false" ht="45" hidden="false" customHeight="false" outlineLevel="0" collapsed="false">
      <c r="A243" s="102"/>
      <c r="B243" s="14"/>
      <c r="C243" s="135" t="s">
        <v>2394</v>
      </c>
      <c r="D243" s="221" t="n">
        <v>1</v>
      </c>
      <c r="E243" s="221" t="s">
        <v>280</v>
      </c>
      <c r="F243" s="221"/>
      <c r="G243" s="15"/>
    </row>
    <row r="244" customFormat="false" ht="15.75" hidden="false" customHeight="true" outlineLevel="0" collapsed="false">
      <c r="A244" s="102" t="s">
        <v>393</v>
      </c>
      <c r="B244" s="104" t="s">
        <v>394</v>
      </c>
      <c r="C244" s="104"/>
      <c r="D244" s="104"/>
      <c r="E244" s="104"/>
      <c r="F244" s="104"/>
      <c r="G244" s="104"/>
      <c r="H244" s="3" t="n">
        <f aca="false">SUM(D245:D262)</f>
        <v>18</v>
      </c>
      <c r="I244" s="3" t="n">
        <f aca="false">COUNT(D245:D262)*2</f>
        <v>36</v>
      </c>
    </row>
    <row r="245" customFormat="false" ht="105" hidden="false" customHeight="false" outlineLevel="0" collapsed="false">
      <c r="A245" s="102" t="s">
        <v>395</v>
      </c>
      <c r="B245" s="14" t="s">
        <v>396</v>
      </c>
      <c r="C245" s="15" t="s">
        <v>2395</v>
      </c>
      <c r="D245" s="208" t="n">
        <v>1</v>
      </c>
      <c r="E245" s="15" t="s">
        <v>149</v>
      </c>
      <c r="F245" s="15" t="s">
        <v>2396</v>
      </c>
      <c r="G245" s="15"/>
    </row>
    <row r="246" customFormat="false" ht="45" hidden="false" customHeight="false" outlineLevel="0" collapsed="false">
      <c r="A246" s="102"/>
      <c r="B246" s="14"/>
      <c r="C246" s="15" t="s">
        <v>2397</v>
      </c>
      <c r="D246" s="208" t="n">
        <v>1</v>
      </c>
      <c r="E246" s="15" t="s">
        <v>138</v>
      </c>
      <c r="F246" s="15" t="s">
        <v>2398</v>
      </c>
      <c r="G246" s="15"/>
    </row>
    <row r="247" customFormat="false" ht="30" hidden="false" customHeight="false" outlineLevel="0" collapsed="false">
      <c r="A247" s="102"/>
      <c r="B247" s="14"/>
      <c r="C247" s="15" t="s">
        <v>2399</v>
      </c>
      <c r="D247" s="208" t="n">
        <v>1</v>
      </c>
      <c r="E247" s="15" t="s">
        <v>138</v>
      </c>
      <c r="F247" s="15"/>
      <c r="G247" s="15"/>
    </row>
    <row r="248" customFormat="false" ht="30" hidden="false" customHeight="false" outlineLevel="0" collapsed="false">
      <c r="A248" s="102"/>
      <c r="B248" s="14"/>
      <c r="C248" s="15" t="s">
        <v>2400</v>
      </c>
      <c r="D248" s="208" t="n">
        <v>1</v>
      </c>
      <c r="E248" s="15" t="s">
        <v>138</v>
      </c>
      <c r="F248" s="15"/>
      <c r="G248" s="15"/>
    </row>
    <row r="249" customFormat="false" ht="75" hidden="false" customHeight="false" outlineLevel="0" collapsed="false">
      <c r="A249" s="102"/>
      <c r="B249" s="14"/>
      <c r="C249" s="15" t="s">
        <v>2401</v>
      </c>
      <c r="D249" s="208" t="n">
        <v>1</v>
      </c>
      <c r="E249" s="15" t="s">
        <v>15</v>
      </c>
      <c r="F249" s="15"/>
      <c r="G249" s="15"/>
    </row>
    <row r="250" customFormat="false" ht="30" hidden="false" customHeight="false" outlineLevel="0" collapsed="false">
      <c r="A250" s="102"/>
      <c r="B250" s="14"/>
      <c r="C250" s="15" t="s">
        <v>2402</v>
      </c>
      <c r="D250" s="208" t="n">
        <v>1</v>
      </c>
      <c r="E250" s="15" t="s">
        <v>15</v>
      </c>
      <c r="F250" s="15"/>
      <c r="G250" s="15"/>
    </row>
    <row r="251" customFormat="false" ht="30" hidden="false" customHeight="false" outlineLevel="0" collapsed="false">
      <c r="A251" s="102"/>
      <c r="B251" s="14"/>
      <c r="C251" s="15" t="s">
        <v>2403</v>
      </c>
      <c r="D251" s="208" t="n">
        <v>1</v>
      </c>
      <c r="E251" s="15" t="s">
        <v>138</v>
      </c>
      <c r="F251" s="15"/>
      <c r="G251" s="15"/>
    </row>
    <row r="252" customFormat="false" ht="47.25" hidden="false" customHeight="false" outlineLevel="0" collapsed="false">
      <c r="A252" s="102" t="s">
        <v>397</v>
      </c>
      <c r="B252" s="14" t="s">
        <v>398</v>
      </c>
      <c r="C252" s="15" t="s">
        <v>2404</v>
      </c>
      <c r="D252" s="208" t="n">
        <v>1</v>
      </c>
      <c r="E252" s="15" t="s">
        <v>149</v>
      </c>
      <c r="F252" s="15"/>
      <c r="G252" s="15"/>
    </row>
    <row r="253" customFormat="false" ht="30" hidden="false" customHeight="false" outlineLevel="0" collapsed="false">
      <c r="A253" s="102"/>
      <c r="B253" s="14"/>
      <c r="C253" s="15" t="s">
        <v>2405</v>
      </c>
      <c r="D253" s="208" t="n">
        <v>1</v>
      </c>
      <c r="E253" s="15" t="s">
        <v>138</v>
      </c>
      <c r="F253" s="15"/>
      <c r="G253" s="15"/>
    </row>
    <row r="254" customFormat="false" ht="30" hidden="false" customHeight="false" outlineLevel="0" collapsed="false">
      <c r="A254" s="102"/>
      <c r="B254" s="14"/>
      <c r="C254" s="15" t="s">
        <v>2406</v>
      </c>
      <c r="D254" s="208" t="n">
        <v>1</v>
      </c>
      <c r="E254" s="15" t="s">
        <v>138</v>
      </c>
      <c r="F254" s="15"/>
      <c r="G254" s="15"/>
    </row>
    <row r="255" customFormat="false" ht="47.25" hidden="false" customHeight="false" outlineLevel="0" collapsed="false">
      <c r="A255" s="102" t="s">
        <v>399</v>
      </c>
      <c r="B255" s="14" t="s">
        <v>400</v>
      </c>
      <c r="C255" s="15" t="s">
        <v>2407</v>
      </c>
      <c r="D255" s="208" t="n">
        <v>1</v>
      </c>
      <c r="E255" s="15" t="s">
        <v>595</v>
      </c>
      <c r="F255" s="15"/>
      <c r="G255" s="15"/>
    </row>
    <row r="256" customFormat="false" ht="30" hidden="false" customHeight="false" outlineLevel="0" collapsed="false">
      <c r="A256" s="102"/>
      <c r="B256" s="14"/>
      <c r="C256" s="15" t="s">
        <v>2408</v>
      </c>
      <c r="D256" s="208" t="n">
        <v>1</v>
      </c>
      <c r="E256" s="15" t="s">
        <v>149</v>
      </c>
      <c r="F256" s="15"/>
      <c r="G256" s="15"/>
    </row>
    <row r="257" customFormat="false" ht="60" hidden="false" customHeight="false" outlineLevel="0" collapsed="false">
      <c r="A257" s="102"/>
      <c r="B257" s="14"/>
      <c r="C257" s="15" t="s">
        <v>2409</v>
      </c>
      <c r="D257" s="208" t="n">
        <v>1</v>
      </c>
      <c r="E257" s="15" t="s">
        <v>280</v>
      </c>
      <c r="F257" s="15"/>
      <c r="G257" s="15"/>
    </row>
    <row r="258" customFormat="false" ht="45" hidden="false" customHeight="false" outlineLevel="0" collapsed="false">
      <c r="A258" s="102"/>
      <c r="B258" s="14"/>
      <c r="C258" s="15" t="s">
        <v>2410</v>
      </c>
      <c r="D258" s="208" t="n">
        <v>1</v>
      </c>
      <c r="E258" s="15" t="s">
        <v>595</v>
      </c>
      <c r="F258" s="15"/>
      <c r="G258" s="15"/>
    </row>
    <row r="259" customFormat="false" ht="47.25" hidden="false" customHeight="false" outlineLevel="0" collapsed="false">
      <c r="A259" s="102" t="s">
        <v>401</v>
      </c>
      <c r="B259" s="14" t="s">
        <v>402</v>
      </c>
      <c r="C259" s="15" t="s">
        <v>2411</v>
      </c>
      <c r="D259" s="208" t="n">
        <v>1</v>
      </c>
      <c r="E259" s="15" t="s">
        <v>138</v>
      </c>
      <c r="F259" s="15"/>
      <c r="G259" s="15"/>
    </row>
    <row r="260" customFormat="false" ht="30" hidden="false" customHeight="false" outlineLevel="0" collapsed="false">
      <c r="A260" s="102"/>
      <c r="B260" s="14"/>
      <c r="C260" s="15" t="s">
        <v>2412</v>
      </c>
      <c r="D260" s="208" t="n">
        <v>1</v>
      </c>
      <c r="E260" s="15" t="s">
        <v>595</v>
      </c>
      <c r="F260" s="15"/>
      <c r="G260" s="15"/>
    </row>
    <row r="261" customFormat="false" ht="90" hidden="false" customHeight="false" outlineLevel="0" collapsed="false">
      <c r="A261" s="102"/>
      <c r="B261" s="14"/>
      <c r="C261" s="15" t="s">
        <v>2413</v>
      </c>
      <c r="D261" s="208" t="n">
        <v>1</v>
      </c>
      <c r="E261" s="15" t="s">
        <v>171</v>
      </c>
      <c r="F261" s="15" t="s">
        <v>2414</v>
      </c>
      <c r="G261" s="15"/>
    </row>
    <row r="262" customFormat="false" ht="30" hidden="false" customHeight="false" outlineLevel="0" collapsed="false">
      <c r="A262" s="102"/>
      <c r="B262" s="14"/>
      <c r="C262" s="15" t="s">
        <v>2415</v>
      </c>
      <c r="D262" s="208" t="n">
        <v>1</v>
      </c>
      <c r="E262" s="15" t="s">
        <v>15</v>
      </c>
      <c r="F262" s="15" t="s">
        <v>2416</v>
      </c>
      <c r="G262" s="15"/>
    </row>
    <row r="263" customFormat="false" ht="37.5" hidden="false" customHeight="true" outlineLevel="0" collapsed="false">
      <c r="A263" s="102" t="s">
        <v>403</v>
      </c>
      <c r="B263" s="104" t="s">
        <v>2417</v>
      </c>
      <c r="C263" s="104"/>
      <c r="D263" s="104"/>
      <c r="E263" s="104"/>
      <c r="F263" s="104"/>
      <c r="G263" s="104"/>
      <c r="H263" s="3" t="n">
        <f aca="false">SUM(D264:D276)</f>
        <v>13</v>
      </c>
      <c r="I263" s="3" t="n">
        <f aca="false">COUNT(D264:D276)*2</f>
        <v>26</v>
      </c>
    </row>
    <row r="264" customFormat="false" ht="47.25" hidden="false" customHeight="false" outlineLevel="0" collapsed="false">
      <c r="A264" s="102" t="s">
        <v>405</v>
      </c>
      <c r="B264" s="14" t="s">
        <v>406</v>
      </c>
      <c r="C264" s="15" t="s">
        <v>2418</v>
      </c>
      <c r="D264" s="208" t="n">
        <v>1</v>
      </c>
      <c r="E264" s="15" t="s">
        <v>161</v>
      </c>
      <c r="F264" s="15"/>
      <c r="G264" s="15"/>
    </row>
    <row r="265" customFormat="false" ht="30" hidden="false" customHeight="false" outlineLevel="0" collapsed="false">
      <c r="A265" s="102"/>
      <c r="B265" s="14"/>
      <c r="C265" s="15" t="s">
        <v>2419</v>
      </c>
      <c r="D265" s="208" t="n">
        <v>1</v>
      </c>
      <c r="E265" s="15" t="s">
        <v>15</v>
      </c>
      <c r="F265" s="15"/>
      <c r="G265" s="15"/>
    </row>
    <row r="266" customFormat="false" ht="30" hidden="false" customHeight="false" outlineLevel="0" collapsed="false">
      <c r="A266" s="102"/>
      <c r="B266" s="14"/>
      <c r="C266" s="15" t="s">
        <v>2420</v>
      </c>
      <c r="D266" s="208" t="n">
        <v>1</v>
      </c>
      <c r="E266" s="15" t="s">
        <v>161</v>
      </c>
      <c r="F266" s="15"/>
      <c r="G266" s="15"/>
    </row>
    <row r="267" customFormat="false" ht="45" hidden="false" customHeight="false" outlineLevel="0" collapsed="false">
      <c r="A267" s="102"/>
      <c r="B267" s="14"/>
      <c r="C267" s="15" t="s">
        <v>2421</v>
      </c>
      <c r="D267" s="208" t="n">
        <v>1</v>
      </c>
      <c r="E267" s="15" t="s">
        <v>15</v>
      </c>
      <c r="F267" s="15"/>
      <c r="G267" s="15"/>
    </row>
    <row r="268" customFormat="false" ht="45" hidden="false" customHeight="false" outlineLevel="0" collapsed="false">
      <c r="A268" s="102"/>
      <c r="B268" s="14"/>
      <c r="C268" s="15" t="s">
        <v>2422</v>
      </c>
      <c r="D268" s="208" t="n">
        <v>1</v>
      </c>
      <c r="E268" s="15" t="s">
        <v>15</v>
      </c>
      <c r="F268" s="15"/>
      <c r="G268" s="15"/>
    </row>
    <row r="269" customFormat="false" ht="47.25" hidden="false" customHeight="false" outlineLevel="0" collapsed="false">
      <c r="A269" s="102" t="s">
        <v>407</v>
      </c>
      <c r="B269" s="14" t="s">
        <v>408</v>
      </c>
      <c r="C269" s="49" t="s">
        <v>2423</v>
      </c>
      <c r="D269" s="208" t="n">
        <v>1</v>
      </c>
      <c r="E269" s="15" t="s">
        <v>15</v>
      </c>
      <c r="F269" s="15"/>
      <c r="G269" s="15"/>
    </row>
    <row r="270" customFormat="false" ht="45" hidden="false" customHeight="false" outlineLevel="0" collapsed="false">
      <c r="A270" s="102"/>
      <c r="B270" s="14"/>
      <c r="C270" s="15" t="s">
        <v>2424</v>
      </c>
      <c r="D270" s="208" t="n">
        <v>1</v>
      </c>
      <c r="E270" s="15" t="s">
        <v>15</v>
      </c>
      <c r="F270" s="15"/>
      <c r="G270" s="15"/>
    </row>
    <row r="271" customFormat="false" ht="63" hidden="false" customHeight="false" outlineLevel="0" collapsed="false">
      <c r="A271" s="102" t="s">
        <v>409</v>
      </c>
      <c r="B271" s="14" t="s">
        <v>410</v>
      </c>
      <c r="C271" s="15" t="s">
        <v>2425</v>
      </c>
      <c r="D271" s="208" t="n">
        <v>1</v>
      </c>
      <c r="E271" s="15" t="s">
        <v>15</v>
      </c>
      <c r="F271" s="15" t="s">
        <v>2426</v>
      </c>
      <c r="G271" s="15"/>
    </row>
    <row r="272" customFormat="false" ht="30" hidden="false" customHeight="false" outlineLevel="0" collapsed="false">
      <c r="A272" s="102"/>
      <c r="B272" s="14"/>
      <c r="C272" s="15" t="s">
        <v>2427</v>
      </c>
      <c r="D272" s="208" t="n">
        <v>1</v>
      </c>
      <c r="E272" s="15" t="s">
        <v>15</v>
      </c>
      <c r="F272" s="15" t="s">
        <v>2428</v>
      </c>
      <c r="G272" s="15"/>
    </row>
    <row r="273" customFormat="false" ht="60" hidden="false" customHeight="false" outlineLevel="0" collapsed="false">
      <c r="A273" s="102"/>
      <c r="B273" s="14"/>
      <c r="C273" s="15" t="s">
        <v>2429</v>
      </c>
      <c r="D273" s="208" t="n">
        <v>1</v>
      </c>
      <c r="E273" s="15" t="s">
        <v>15</v>
      </c>
      <c r="F273" s="15" t="s">
        <v>2430</v>
      </c>
      <c r="G273" s="15"/>
    </row>
    <row r="274" customFormat="false" ht="30" hidden="false" customHeight="false" outlineLevel="0" collapsed="false">
      <c r="A274" s="102"/>
      <c r="B274" s="14"/>
      <c r="C274" s="15" t="s">
        <v>2431</v>
      </c>
      <c r="D274" s="208" t="n">
        <v>1</v>
      </c>
      <c r="E274" s="15" t="s">
        <v>595</v>
      </c>
      <c r="F274" s="15" t="s">
        <v>2432</v>
      </c>
      <c r="G274" s="15"/>
    </row>
    <row r="275" customFormat="false" ht="60" hidden="false" customHeight="false" outlineLevel="0" collapsed="false">
      <c r="A275" s="102"/>
      <c r="B275" s="14"/>
      <c r="C275" s="15" t="s">
        <v>2433</v>
      </c>
      <c r="D275" s="208" t="n">
        <v>1</v>
      </c>
      <c r="E275" s="15" t="s">
        <v>171</v>
      </c>
      <c r="F275" s="15" t="s">
        <v>2434</v>
      </c>
      <c r="G275" s="15"/>
    </row>
    <row r="276" customFormat="false" ht="45" hidden="false" customHeight="false" outlineLevel="0" collapsed="false">
      <c r="A276" s="102"/>
      <c r="B276" s="14"/>
      <c r="C276" s="15" t="s">
        <v>2435</v>
      </c>
      <c r="D276" s="208" t="n">
        <v>1</v>
      </c>
      <c r="E276" s="15" t="s">
        <v>595</v>
      </c>
      <c r="F276" s="15"/>
      <c r="G276" s="15"/>
    </row>
    <row r="277" customFormat="false" ht="15.75" hidden="false" customHeight="true" outlineLevel="0" collapsed="false">
      <c r="A277" s="102" t="s">
        <v>411</v>
      </c>
      <c r="B277" s="104" t="s">
        <v>412</v>
      </c>
      <c r="C277" s="104"/>
      <c r="D277" s="104"/>
      <c r="E277" s="104"/>
      <c r="F277" s="104"/>
      <c r="G277" s="104"/>
      <c r="H277" s="3" t="n">
        <f aca="false">SUM(D278:D289)</f>
        <v>12</v>
      </c>
      <c r="I277" s="3" t="n">
        <f aca="false">COUNT(D278:D289)*2</f>
        <v>24</v>
      </c>
    </row>
    <row r="278" customFormat="false" ht="45" hidden="false" customHeight="false" outlineLevel="0" collapsed="false">
      <c r="A278" s="102" t="s">
        <v>413</v>
      </c>
      <c r="B278" s="14" t="s">
        <v>414</v>
      </c>
      <c r="C278" s="15" t="s">
        <v>2436</v>
      </c>
      <c r="D278" s="208" t="n">
        <v>1</v>
      </c>
      <c r="E278" s="15" t="s">
        <v>15</v>
      </c>
      <c r="F278" s="15"/>
      <c r="G278" s="15"/>
    </row>
    <row r="279" customFormat="false" ht="30" hidden="false" customHeight="false" outlineLevel="0" collapsed="false">
      <c r="A279" s="102"/>
      <c r="B279" s="14"/>
      <c r="C279" s="15" t="s">
        <v>2437</v>
      </c>
      <c r="D279" s="208" t="n">
        <v>1</v>
      </c>
      <c r="E279" s="15" t="s">
        <v>15</v>
      </c>
      <c r="F279" s="15"/>
      <c r="G279" s="15"/>
    </row>
    <row r="280" customFormat="false" ht="60" hidden="false" customHeight="false" outlineLevel="0" collapsed="false">
      <c r="A280" s="102"/>
      <c r="B280" s="14"/>
      <c r="C280" s="15" t="s">
        <v>2438</v>
      </c>
      <c r="D280" s="208" t="n">
        <v>1</v>
      </c>
      <c r="E280" s="15" t="s">
        <v>15</v>
      </c>
      <c r="F280" s="15"/>
      <c r="G280" s="15"/>
    </row>
    <row r="281" customFormat="false" ht="45" hidden="false" customHeight="false" outlineLevel="0" collapsed="false">
      <c r="A281" s="102"/>
      <c r="B281" s="14"/>
      <c r="C281" s="15" t="s">
        <v>2439</v>
      </c>
      <c r="D281" s="208" t="n">
        <v>1</v>
      </c>
      <c r="E281" s="15" t="s">
        <v>15</v>
      </c>
      <c r="F281" s="15"/>
      <c r="G281" s="15"/>
    </row>
    <row r="282" customFormat="false" ht="30" hidden="false" customHeight="false" outlineLevel="0" collapsed="false">
      <c r="A282" s="102"/>
      <c r="B282" s="14"/>
      <c r="C282" s="15" t="s">
        <v>2440</v>
      </c>
      <c r="D282" s="208" t="n">
        <v>1</v>
      </c>
      <c r="E282" s="15" t="s">
        <v>15</v>
      </c>
      <c r="F282" s="15"/>
      <c r="G282" s="15"/>
    </row>
    <row r="283" customFormat="false" ht="47.25" hidden="false" customHeight="false" outlineLevel="0" collapsed="false">
      <c r="A283" s="102" t="s">
        <v>415</v>
      </c>
      <c r="B283" s="14" t="s">
        <v>416</v>
      </c>
      <c r="C283" s="15" t="s">
        <v>2441</v>
      </c>
      <c r="D283" s="208" t="n">
        <v>1</v>
      </c>
      <c r="E283" s="15" t="s">
        <v>15</v>
      </c>
      <c r="F283" s="15"/>
      <c r="G283" s="15"/>
    </row>
    <row r="284" customFormat="false" ht="30" hidden="false" customHeight="false" outlineLevel="0" collapsed="false">
      <c r="A284" s="102"/>
      <c r="B284" s="14"/>
      <c r="C284" s="15" t="s">
        <v>2442</v>
      </c>
      <c r="D284" s="208" t="n">
        <v>1</v>
      </c>
      <c r="E284" s="15" t="s">
        <v>15</v>
      </c>
      <c r="F284" s="15"/>
      <c r="G284" s="15"/>
    </row>
    <row r="285" customFormat="false" ht="60" hidden="false" customHeight="false" outlineLevel="0" collapsed="false">
      <c r="A285" s="102" t="s">
        <v>417</v>
      </c>
      <c r="B285" s="15" t="s">
        <v>418</v>
      </c>
      <c r="C285" s="15" t="s">
        <v>2443</v>
      </c>
      <c r="D285" s="208" t="n">
        <v>1</v>
      </c>
      <c r="E285" s="15" t="s">
        <v>171</v>
      </c>
      <c r="F285" s="15"/>
      <c r="G285" s="15"/>
    </row>
    <row r="286" customFormat="false" ht="30" hidden="false" customHeight="false" outlineLevel="0" collapsed="false">
      <c r="A286" s="102"/>
      <c r="B286" s="15"/>
      <c r="C286" s="15" t="s">
        <v>2444</v>
      </c>
      <c r="D286" s="208" t="n">
        <v>1</v>
      </c>
      <c r="E286" s="15" t="s">
        <v>15</v>
      </c>
      <c r="F286" s="15"/>
      <c r="G286" s="15"/>
    </row>
    <row r="287" customFormat="false" ht="45" hidden="false" customHeight="false" outlineLevel="0" collapsed="false">
      <c r="A287" s="102" t="s">
        <v>419</v>
      </c>
      <c r="B287" s="15" t="s">
        <v>420</v>
      </c>
      <c r="C287" s="15" t="s">
        <v>2445</v>
      </c>
      <c r="D287" s="208" t="n">
        <v>1</v>
      </c>
      <c r="E287" s="15" t="s">
        <v>1300</v>
      </c>
      <c r="F287" s="15"/>
      <c r="G287" s="15"/>
    </row>
    <row r="288" customFormat="false" ht="60" hidden="false" customHeight="false" outlineLevel="0" collapsed="false">
      <c r="A288" s="102"/>
      <c r="B288" s="15"/>
      <c r="C288" s="15" t="s">
        <v>2446</v>
      </c>
      <c r="D288" s="208" t="n">
        <v>1</v>
      </c>
      <c r="E288" s="15" t="s">
        <v>15</v>
      </c>
      <c r="F288" s="15"/>
      <c r="G288" s="15"/>
    </row>
    <row r="289" customFormat="false" ht="45" hidden="false" customHeight="false" outlineLevel="0" collapsed="false">
      <c r="A289" s="102"/>
      <c r="B289" s="15"/>
      <c r="C289" s="15" t="s">
        <v>2447</v>
      </c>
      <c r="D289" s="208" t="n">
        <v>1</v>
      </c>
      <c r="E289" s="15" t="s">
        <v>15</v>
      </c>
      <c r="F289" s="15"/>
      <c r="G289" s="15"/>
    </row>
    <row r="290" customFormat="false" ht="15.75" hidden="false" customHeight="true" outlineLevel="0" collapsed="false">
      <c r="A290" s="102" t="s">
        <v>421</v>
      </c>
      <c r="B290" s="104" t="s">
        <v>422</v>
      </c>
      <c r="C290" s="104"/>
      <c r="D290" s="104"/>
      <c r="E290" s="104"/>
      <c r="F290" s="104"/>
      <c r="G290" s="104"/>
      <c r="H290" s="3" t="n">
        <f aca="false">SUM(D291:D298)</f>
        <v>8</v>
      </c>
      <c r="I290" s="3" t="n">
        <f aca="false">COUNT(D291:D298)*2</f>
        <v>16</v>
      </c>
    </row>
    <row r="291" customFormat="false" ht="63" hidden="false" customHeight="false" outlineLevel="0" collapsed="false">
      <c r="A291" s="102" t="s">
        <v>423</v>
      </c>
      <c r="B291" s="14" t="s">
        <v>1256</v>
      </c>
      <c r="C291" s="15" t="s">
        <v>2448</v>
      </c>
      <c r="D291" s="208" t="n">
        <v>1</v>
      </c>
      <c r="E291" s="15" t="s">
        <v>161</v>
      </c>
      <c r="F291" s="15"/>
      <c r="G291" s="15"/>
    </row>
    <row r="292" customFormat="false" ht="63" hidden="false" customHeight="false" outlineLevel="0" collapsed="false">
      <c r="A292" s="102" t="s">
        <v>425</v>
      </c>
      <c r="B292" s="14" t="s">
        <v>426</v>
      </c>
      <c r="C292" s="15" t="s">
        <v>2449</v>
      </c>
      <c r="D292" s="208" t="n">
        <v>1</v>
      </c>
      <c r="E292" s="15" t="s">
        <v>161</v>
      </c>
      <c r="F292" s="15"/>
      <c r="G292" s="15"/>
    </row>
    <row r="293" customFormat="false" ht="15.75" hidden="false" customHeight="false" outlineLevel="0" collapsed="false">
      <c r="A293" s="102"/>
      <c r="B293" s="14"/>
      <c r="C293" s="15" t="s">
        <v>2450</v>
      </c>
      <c r="D293" s="208" t="n">
        <v>1</v>
      </c>
      <c r="E293" s="15" t="s">
        <v>161</v>
      </c>
      <c r="F293" s="15"/>
      <c r="G293" s="15"/>
    </row>
    <row r="294" customFormat="false" ht="30" hidden="false" customHeight="false" outlineLevel="0" collapsed="false">
      <c r="A294" s="102"/>
      <c r="B294" s="14"/>
      <c r="C294" s="15" t="s">
        <v>2451</v>
      </c>
      <c r="D294" s="208" t="n">
        <v>1</v>
      </c>
      <c r="E294" s="15" t="s">
        <v>161</v>
      </c>
      <c r="F294" s="15"/>
      <c r="G294" s="15"/>
    </row>
    <row r="295" customFormat="false" ht="63" hidden="false" customHeight="false" outlineLevel="0" collapsed="false">
      <c r="A295" s="102" t="s">
        <v>427</v>
      </c>
      <c r="B295" s="50" t="s">
        <v>428</v>
      </c>
      <c r="C295" s="15" t="s">
        <v>2452</v>
      </c>
      <c r="D295" s="208" t="n">
        <v>1</v>
      </c>
      <c r="E295" s="15" t="s">
        <v>15</v>
      </c>
      <c r="F295" s="15"/>
      <c r="G295" s="15"/>
    </row>
    <row r="296" customFormat="false" ht="60" hidden="false" customHeight="false" outlineLevel="0" collapsed="false">
      <c r="A296" s="102"/>
      <c r="B296" s="30"/>
      <c r="C296" s="15" t="s">
        <v>2453</v>
      </c>
      <c r="D296" s="208" t="n">
        <v>1</v>
      </c>
      <c r="E296" s="15" t="s">
        <v>15</v>
      </c>
      <c r="F296" s="15"/>
      <c r="G296" s="15"/>
    </row>
    <row r="297" customFormat="false" ht="45" hidden="false" customHeight="false" outlineLevel="0" collapsed="false">
      <c r="A297" s="102"/>
      <c r="B297" s="30"/>
      <c r="C297" s="15" t="s">
        <v>2454</v>
      </c>
      <c r="D297" s="208" t="n">
        <v>1</v>
      </c>
      <c r="E297" s="15" t="s">
        <v>15</v>
      </c>
      <c r="F297" s="15"/>
      <c r="G297" s="15"/>
    </row>
    <row r="298" customFormat="false" ht="15.75" hidden="false" customHeight="false" outlineLevel="0" collapsed="false">
      <c r="A298" s="102"/>
      <c r="B298" s="30"/>
      <c r="C298" s="15" t="s">
        <v>2455</v>
      </c>
      <c r="D298" s="208" t="n">
        <v>1</v>
      </c>
      <c r="E298" s="15" t="s">
        <v>15</v>
      </c>
      <c r="F298" s="15"/>
      <c r="G298" s="15"/>
    </row>
    <row r="299" customFormat="false" ht="15.75" hidden="false" customHeight="true" outlineLevel="0" collapsed="false">
      <c r="A299" s="102" t="s">
        <v>429</v>
      </c>
      <c r="B299" s="223" t="s">
        <v>430</v>
      </c>
      <c r="C299" s="223"/>
      <c r="D299" s="223"/>
      <c r="E299" s="223"/>
      <c r="F299" s="223"/>
      <c r="G299" s="223"/>
      <c r="H299" s="3" t="n">
        <f aca="false">SUM(D300:D314)</f>
        <v>15</v>
      </c>
      <c r="I299" s="3" t="n">
        <f aca="false">COUNT(D300:D314)*2</f>
        <v>30</v>
      </c>
    </row>
    <row r="300" customFormat="false" ht="47.25" hidden="false" customHeight="false" outlineLevel="0" collapsed="false">
      <c r="A300" s="102" t="s">
        <v>431</v>
      </c>
      <c r="B300" s="14" t="s">
        <v>432</v>
      </c>
      <c r="C300" s="15" t="s">
        <v>2456</v>
      </c>
      <c r="D300" s="208" t="n">
        <v>1</v>
      </c>
      <c r="E300" s="15" t="s">
        <v>161</v>
      </c>
      <c r="F300" s="15" t="s">
        <v>2457</v>
      </c>
      <c r="G300" s="15"/>
    </row>
    <row r="301" customFormat="false" ht="75" hidden="false" customHeight="false" outlineLevel="0" collapsed="false">
      <c r="A301" s="102"/>
      <c r="B301" s="14"/>
      <c r="C301" s="15" t="s">
        <v>2458</v>
      </c>
      <c r="D301" s="208" t="n">
        <v>1</v>
      </c>
      <c r="E301" s="15" t="s">
        <v>280</v>
      </c>
      <c r="F301" s="15" t="s">
        <v>2459</v>
      </c>
      <c r="G301" s="15"/>
    </row>
    <row r="302" customFormat="false" ht="60" hidden="false" customHeight="false" outlineLevel="0" collapsed="false">
      <c r="A302" s="102"/>
      <c r="B302" s="14"/>
      <c r="C302" s="15" t="s">
        <v>2460</v>
      </c>
      <c r="D302" s="208" t="n">
        <v>1</v>
      </c>
      <c r="E302" s="15" t="s">
        <v>161</v>
      </c>
      <c r="F302" s="15" t="s">
        <v>2461</v>
      </c>
      <c r="G302" s="15"/>
    </row>
    <row r="303" customFormat="false" ht="30" hidden="false" customHeight="false" outlineLevel="0" collapsed="false">
      <c r="A303" s="102"/>
      <c r="B303" s="14"/>
      <c r="C303" s="15" t="s">
        <v>2462</v>
      </c>
      <c r="D303" s="208" t="n">
        <v>1</v>
      </c>
      <c r="E303" s="15" t="s">
        <v>280</v>
      </c>
      <c r="F303" s="15" t="s">
        <v>2463</v>
      </c>
      <c r="G303" s="15"/>
    </row>
    <row r="304" customFormat="false" ht="60" hidden="false" customHeight="false" outlineLevel="0" collapsed="false">
      <c r="A304" s="102"/>
      <c r="B304" s="14"/>
      <c r="C304" s="15" t="s">
        <v>2464</v>
      </c>
      <c r="D304" s="208" t="n">
        <v>1</v>
      </c>
      <c r="E304" s="15" t="s">
        <v>161</v>
      </c>
      <c r="F304" s="15" t="s">
        <v>2465</v>
      </c>
      <c r="G304" s="15"/>
    </row>
    <row r="305" customFormat="false" ht="30" hidden="false" customHeight="false" outlineLevel="0" collapsed="false">
      <c r="A305" s="102"/>
      <c r="B305" s="14"/>
      <c r="C305" s="15" t="s">
        <v>2466</v>
      </c>
      <c r="D305" s="208" t="n">
        <v>1</v>
      </c>
      <c r="E305" s="15" t="s">
        <v>280</v>
      </c>
      <c r="F305" s="15" t="s">
        <v>2467</v>
      </c>
      <c r="G305" s="15"/>
    </row>
    <row r="306" customFormat="false" ht="45" hidden="false" customHeight="false" outlineLevel="0" collapsed="false">
      <c r="A306" s="102"/>
      <c r="B306" s="14"/>
      <c r="C306" s="15" t="s">
        <v>2468</v>
      </c>
      <c r="D306" s="208" t="n">
        <v>1</v>
      </c>
      <c r="E306" s="15" t="s">
        <v>161</v>
      </c>
      <c r="F306" s="15" t="s">
        <v>2469</v>
      </c>
      <c r="G306" s="15"/>
    </row>
    <row r="307" customFormat="false" ht="30" hidden="false" customHeight="false" outlineLevel="0" collapsed="false">
      <c r="A307" s="102"/>
      <c r="B307" s="14"/>
      <c r="C307" s="15" t="s">
        <v>2470</v>
      </c>
      <c r="D307" s="208" t="n">
        <v>1</v>
      </c>
      <c r="E307" s="15" t="s">
        <v>280</v>
      </c>
      <c r="F307" s="15" t="s">
        <v>2463</v>
      </c>
      <c r="G307" s="15"/>
    </row>
    <row r="308" customFormat="false" ht="75" hidden="false" customHeight="false" outlineLevel="0" collapsed="false">
      <c r="A308" s="102"/>
      <c r="B308" s="14"/>
      <c r="C308" s="15" t="s">
        <v>2471</v>
      </c>
      <c r="D308" s="208" t="n">
        <v>1</v>
      </c>
      <c r="E308" s="15" t="s">
        <v>161</v>
      </c>
      <c r="F308" s="15" t="s">
        <v>2472</v>
      </c>
      <c r="G308" s="15"/>
    </row>
    <row r="309" customFormat="false" ht="45" hidden="false" customHeight="false" outlineLevel="0" collapsed="false">
      <c r="A309" s="102"/>
      <c r="B309" s="14"/>
      <c r="C309" s="15" t="s">
        <v>2473</v>
      </c>
      <c r="D309" s="208" t="n">
        <v>1</v>
      </c>
      <c r="E309" s="15" t="s">
        <v>161</v>
      </c>
      <c r="F309" s="15" t="s">
        <v>2463</v>
      </c>
      <c r="G309" s="15"/>
    </row>
    <row r="310" customFormat="false" ht="63" hidden="false" customHeight="false" outlineLevel="0" collapsed="false">
      <c r="A310" s="102" t="s">
        <v>433</v>
      </c>
      <c r="B310" s="14" t="s">
        <v>434</v>
      </c>
      <c r="C310" s="15" t="s">
        <v>2474</v>
      </c>
      <c r="D310" s="208" t="n">
        <v>1</v>
      </c>
      <c r="E310" s="15" t="s">
        <v>15</v>
      </c>
      <c r="F310" s="15"/>
      <c r="G310" s="15"/>
    </row>
    <row r="311" customFormat="false" ht="30" hidden="false" customHeight="false" outlineLevel="0" collapsed="false">
      <c r="A311" s="102"/>
      <c r="B311" s="14"/>
      <c r="C311" s="15" t="s">
        <v>2475</v>
      </c>
      <c r="D311" s="208" t="n">
        <v>1</v>
      </c>
      <c r="E311" s="15" t="s">
        <v>161</v>
      </c>
      <c r="F311" s="15"/>
      <c r="G311" s="15"/>
    </row>
    <row r="312" customFormat="false" ht="30" hidden="false" customHeight="false" outlineLevel="0" collapsed="false">
      <c r="A312" s="102"/>
      <c r="B312" s="14"/>
      <c r="C312" s="15" t="s">
        <v>2476</v>
      </c>
      <c r="D312" s="208" t="n">
        <v>1</v>
      </c>
      <c r="E312" s="15" t="s">
        <v>161</v>
      </c>
      <c r="F312" s="15"/>
      <c r="G312" s="15"/>
    </row>
    <row r="313" customFormat="false" ht="30" hidden="false" customHeight="false" outlineLevel="0" collapsed="false">
      <c r="A313" s="102"/>
      <c r="B313" s="14"/>
      <c r="C313" s="15" t="s">
        <v>2477</v>
      </c>
      <c r="D313" s="208" t="n">
        <v>1</v>
      </c>
      <c r="E313" s="15" t="s">
        <v>161</v>
      </c>
      <c r="F313" s="15"/>
      <c r="G313" s="15"/>
    </row>
    <row r="314" customFormat="false" ht="63" hidden="false" customHeight="false" outlineLevel="0" collapsed="false">
      <c r="A314" s="102" t="s">
        <v>435</v>
      </c>
      <c r="B314" s="14" t="s">
        <v>436</v>
      </c>
      <c r="C314" s="15" t="s">
        <v>2478</v>
      </c>
      <c r="D314" s="208" t="n">
        <v>1</v>
      </c>
      <c r="E314" s="15" t="s">
        <v>138</v>
      </c>
      <c r="F314" s="15"/>
      <c r="G314" s="15"/>
    </row>
    <row r="315" customFormat="false" ht="15.75" hidden="false" customHeight="true" outlineLevel="0" collapsed="false">
      <c r="A315" s="102" t="s">
        <v>437</v>
      </c>
      <c r="B315" s="104" t="s">
        <v>438</v>
      </c>
      <c r="C315" s="104"/>
      <c r="D315" s="104"/>
      <c r="E315" s="104"/>
      <c r="F315" s="104"/>
      <c r="G315" s="104"/>
      <c r="H315" s="3" t="n">
        <f aca="false">SUM(D330:D335)</f>
        <v>6</v>
      </c>
      <c r="I315" s="3" t="n">
        <f aca="false">COUNT(D330:D335)*2</f>
        <v>12</v>
      </c>
    </row>
    <row r="316" customFormat="false" ht="63" hidden="true" customHeight="false" outlineLevel="0" collapsed="false">
      <c r="A316" s="207" t="s">
        <v>439</v>
      </c>
      <c r="B316" s="14" t="s">
        <v>440</v>
      </c>
      <c r="C316" s="15"/>
      <c r="D316" s="208"/>
      <c r="E316" s="15"/>
      <c r="F316" s="15"/>
      <c r="G316" s="15"/>
    </row>
    <row r="317" customFormat="false" ht="63" hidden="true" customHeight="false" outlineLevel="0" collapsed="false">
      <c r="A317" s="207" t="s">
        <v>441</v>
      </c>
      <c r="B317" s="14" t="s">
        <v>442</v>
      </c>
      <c r="C317" s="15"/>
      <c r="D317" s="208"/>
      <c r="E317" s="15"/>
      <c r="F317" s="15"/>
      <c r="G317" s="15"/>
    </row>
    <row r="318" customFormat="false" ht="63" hidden="true" customHeight="false" outlineLevel="0" collapsed="false">
      <c r="A318" s="207" t="s">
        <v>443</v>
      </c>
      <c r="B318" s="14" t="s">
        <v>444</v>
      </c>
      <c r="C318" s="15"/>
      <c r="D318" s="208"/>
      <c r="E318" s="15"/>
      <c r="F318" s="15"/>
      <c r="G318" s="15"/>
    </row>
    <row r="319" customFormat="false" ht="47.25" hidden="true" customHeight="false" outlineLevel="0" collapsed="false">
      <c r="A319" s="207" t="s">
        <v>445</v>
      </c>
      <c r="B319" s="14" t="s">
        <v>446</v>
      </c>
      <c r="C319" s="15"/>
      <c r="D319" s="208"/>
      <c r="E319" s="15"/>
      <c r="F319" s="15"/>
      <c r="G319" s="15"/>
    </row>
    <row r="320" customFormat="false" ht="63" hidden="true" customHeight="false" outlineLevel="0" collapsed="false">
      <c r="A320" s="207" t="s">
        <v>447</v>
      </c>
      <c r="B320" s="14" t="s">
        <v>448</v>
      </c>
      <c r="C320" s="15"/>
      <c r="D320" s="208"/>
      <c r="E320" s="15"/>
      <c r="F320" s="15"/>
      <c r="G320" s="15"/>
    </row>
    <row r="321" customFormat="false" ht="47.25" hidden="true" customHeight="false" outlineLevel="0" collapsed="false">
      <c r="A321" s="207" t="s">
        <v>449</v>
      </c>
      <c r="B321" s="14" t="s">
        <v>450</v>
      </c>
      <c r="C321" s="15"/>
      <c r="D321" s="208"/>
      <c r="E321" s="15"/>
      <c r="F321" s="15"/>
      <c r="G321" s="15"/>
    </row>
    <row r="322" customFormat="false" ht="78.75" hidden="true" customHeight="false" outlineLevel="0" collapsed="false">
      <c r="A322" s="207" t="s">
        <v>451</v>
      </c>
      <c r="B322" s="14" t="s">
        <v>452</v>
      </c>
      <c r="C322" s="15"/>
      <c r="D322" s="208"/>
      <c r="E322" s="15"/>
      <c r="F322" s="15"/>
      <c r="G322" s="15"/>
    </row>
    <row r="323" customFormat="false" ht="94.5" hidden="true" customHeight="false" outlineLevel="0" collapsed="false">
      <c r="A323" s="207" t="s">
        <v>453</v>
      </c>
      <c r="B323" s="14" t="s">
        <v>454</v>
      </c>
      <c r="C323" s="15"/>
      <c r="D323" s="208"/>
      <c r="E323" s="15"/>
      <c r="F323" s="15"/>
      <c r="G323" s="15"/>
    </row>
    <row r="324" customFormat="false" ht="47.25" hidden="true" customHeight="false" outlineLevel="0" collapsed="false">
      <c r="A324" s="207" t="s">
        <v>455</v>
      </c>
      <c r="B324" s="14" t="s">
        <v>456</v>
      </c>
      <c r="C324" s="15"/>
      <c r="D324" s="208"/>
      <c r="E324" s="15"/>
      <c r="F324" s="15"/>
      <c r="G324" s="15"/>
    </row>
    <row r="325" customFormat="false" ht="63" hidden="true" customHeight="false" outlineLevel="0" collapsed="false">
      <c r="A325" s="207" t="s">
        <v>457</v>
      </c>
      <c r="B325" s="14" t="s">
        <v>458</v>
      </c>
      <c r="C325" s="15"/>
      <c r="D325" s="208"/>
      <c r="E325" s="15"/>
      <c r="F325" s="15"/>
      <c r="G325" s="15"/>
    </row>
    <row r="326" customFormat="false" ht="47.25" hidden="true" customHeight="false" outlineLevel="0" collapsed="false">
      <c r="A326" s="207" t="s">
        <v>459</v>
      </c>
      <c r="B326" s="14" t="s">
        <v>460</v>
      </c>
      <c r="C326" s="15"/>
      <c r="D326" s="208"/>
      <c r="E326" s="15"/>
      <c r="F326" s="15"/>
      <c r="G326" s="15"/>
    </row>
    <row r="327" customFormat="false" ht="63" hidden="true" customHeight="false" outlineLevel="0" collapsed="false">
      <c r="A327" s="207" t="s">
        <v>461</v>
      </c>
      <c r="B327" s="14" t="s">
        <v>462</v>
      </c>
      <c r="C327" s="15"/>
      <c r="D327" s="208"/>
      <c r="E327" s="15"/>
      <c r="F327" s="15"/>
      <c r="G327" s="15"/>
    </row>
    <row r="328" customFormat="false" ht="63" hidden="true" customHeight="false" outlineLevel="0" collapsed="false">
      <c r="A328" s="207" t="s">
        <v>463</v>
      </c>
      <c r="B328" s="14" t="s">
        <v>464</v>
      </c>
      <c r="C328" s="15"/>
      <c r="D328" s="208"/>
      <c r="E328" s="15"/>
      <c r="F328" s="15"/>
      <c r="G328" s="15"/>
    </row>
    <row r="329" customFormat="false" ht="63" hidden="true" customHeight="false" outlineLevel="0" collapsed="false">
      <c r="A329" s="207" t="s">
        <v>465</v>
      </c>
      <c r="B329" s="14" t="s">
        <v>466</v>
      </c>
      <c r="C329" s="15"/>
      <c r="D329" s="208"/>
      <c r="E329" s="15"/>
      <c r="F329" s="15"/>
      <c r="G329" s="15"/>
    </row>
    <row r="330" customFormat="false" ht="60" hidden="false" customHeight="false" outlineLevel="0" collapsed="false">
      <c r="A330" s="102" t="s">
        <v>467</v>
      </c>
      <c r="B330" s="15" t="s">
        <v>468</v>
      </c>
      <c r="C330" s="15" t="s">
        <v>2479</v>
      </c>
      <c r="D330" s="208" t="n">
        <v>1</v>
      </c>
      <c r="E330" s="15" t="s">
        <v>161</v>
      </c>
      <c r="F330" s="15" t="s">
        <v>2480</v>
      </c>
      <c r="G330" s="15"/>
    </row>
    <row r="331" customFormat="false" ht="45" hidden="false" customHeight="false" outlineLevel="0" collapsed="false">
      <c r="A331" s="102"/>
      <c r="B331" s="15"/>
      <c r="C331" s="15" t="s">
        <v>2481</v>
      </c>
      <c r="D331" s="208" t="n">
        <v>1</v>
      </c>
      <c r="E331" s="15" t="s">
        <v>161</v>
      </c>
      <c r="F331" s="15" t="s">
        <v>2482</v>
      </c>
      <c r="G331" s="15"/>
    </row>
    <row r="332" customFormat="false" ht="30" hidden="false" customHeight="false" outlineLevel="0" collapsed="false">
      <c r="A332" s="102"/>
      <c r="B332" s="15"/>
      <c r="C332" s="15" t="s">
        <v>2483</v>
      </c>
      <c r="D332" s="208" t="n">
        <v>1</v>
      </c>
      <c r="E332" s="15" t="s">
        <v>280</v>
      </c>
      <c r="F332" s="15" t="s">
        <v>2484</v>
      </c>
      <c r="G332" s="15"/>
    </row>
    <row r="333" customFormat="false" ht="45" hidden="false" customHeight="false" outlineLevel="0" collapsed="false">
      <c r="A333" s="102"/>
      <c r="B333" s="49"/>
      <c r="C333" s="15" t="s">
        <v>2485</v>
      </c>
      <c r="D333" s="208" t="n">
        <v>1</v>
      </c>
      <c r="E333" s="15" t="s">
        <v>15</v>
      </c>
      <c r="F333" s="15" t="s">
        <v>2486</v>
      </c>
      <c r="G333" s="15"/>
    </row>
    <row r="334" customFormat="false" ht="30" hidden="false" customHeight="false" outlineLevel="0" collapsed="false">
      <c r="A334" s="102" t="s">
        <v>469</v>
      </c>
      <c r="B334" s="15" t="s">
        <v>470</v>
      </c>
      <c r="C334" s="15" t="s">
        <v>2487</v>
      </c>
      <c r="D334" s="208" t="n">
        <v>1</v>
      </c>
      <c r="E334" s="15" t="s">
        <v>161</v>
      </c>
      <c r="F334" s="15"/>
      <c r="G334" s="15"/>
    </row>
    <row r="335" customFormat="false" ht="30" hidden="false" customHeight="false" outlineLevel="0" collapsed="false">
      <c r="A335" s="102"/>
      <c r="B335" s="49"/>
      <c r="C335" s="15" t="s">
        <v>2488</v>
      </c>
      <c r="D335" s="208" t="n">
        <v>1</v>
      </c>
      <c r="E335" s="15" t="s">
        <v>161</v>
      </c>
      <c r="F335" s="15" t="s">
        <v>2489</v>
      </c>
      <c r="G335" s="15"/>
    </row>
    <row r="336" customFormat="false" ht="18.75" hidden="false" customHeight="true" outlineLevel="0" collapsed="false">
      <c r="A336" s="102"/>
      <c r="B336" s="103" t="s">
        <v>471</v>
      </c>
      <c r="C336" s="103"/>
      <c r="D336" s="103"/>
      <c r="E336" s="103"/>
      <c r="F336" s="103"/>
      <c r="G336" s="103"/>
      <c r="H336" s="3" t="n">
        <f aca="false">H337+H359+H374</f>
        <v>8</v>
      </c>
      <c r="I336" s="3" t="n">
        <f aca="false">I337+I359+I374</f>
        <v>16</v>
      </c>
    </row>
    <row r="337" customFormat="false" ht="15.75" hidden="false" customHeight="true" outlineLevel="0" collapsed="false">
      <c r="A337" s="102" t="s">
        <v>472</v>
      </c>
      <c r="B337" s="104" t="s">
        <v>473</v>
      </c>
      <c r="C337" s="104"/>
      <c r="D337" s="104"/>
      <c r="E337" s="104"/>
      <c r="F337" s="104"/>
      <c r="G337" s="104"/>
      <c r="H337" s="3" t="n">
        <f aca="false">SUM(D340:D344)</f>
        <v>3</v>
      </c>
      <c r="I337" s="3" t="n">
        <f aca="false">COUNT(D340:D344)*2</f>
        <v>6</v>
      </c>
    </row>
    <row r="338" customFormat="false" ht="47.25" hidden="true" customHeight="false" outlineLevel="0" collapsed="false">
      <c r="A338" s="207" t="s">
        <v>474</v>
      </c>
      <c r="B338" s="14" t="s">
        <v>475</v>
      </c>
      <c r="C338" s="15"/>
      <c r="D338" s="208"/>
      <c r="E338" s="15"/>
      <c r="F338" s="15"/>
      <c r="G338" s="15"/>
    </row>
    <row r="339" customFormat="false" ht="31.5" hidden="true" customHeight="false" outlineLevel="0" collapsed="false">
      <c r="A339" s="207" t="s">
        <v>479</v>
      </c>
      <c r="B339" s="14" t="s">
        <v>480</v>
      </c>
      <c r="C339" s="15"/>
      <c r="D339" s="208"/>
      <c r="E339" s="15"/>
      <c r="F339" s="15"/>
      <c r="G339" s="15"/>
    </row>
    <row r="340" customFormat="false" ht="60" hidden="false" customHeight="false" outlineLevel="0" collapsed="false">
      <c r="A340" s="102" t="s">
        <v>486</v>
      </c>
      <c r="B340" s="14" t="s">
        <v>487</v>
      </c>
      <c r="C340" s="38" t="s">
        <v>2490</v>
      </c>
      <c r="D340" s="208" t="n">
        <v>1</v>
      </c>
      <c r="E340" s="15" t="s">
        <v>15</v>
      </c>
      <c r="F340" s="15"/>
      <c r="G340" s="15"/>
    </row>
    <row r="341" customFormat="false" ht="15.75" hidden="false" customHeight="true" outlineLevel="0" collapsed="false">
      <c r="A341" s="102" t="s">
        <v>488</v>
      </c>
      <c r="B341" s="104" t="s">
        <v>489</v>
      </c>
      <c r="C341" s="104"/>
      <c r="D341" s="104"/>
      <c r="E341" s="104"/>
      <c r="F341" s="104"/>
      <c r="G341" s="104"/>
    </row>
    <row r="342" customFormat="false" ht="47.25" hidden="true" customHeight="false" outlineLevel="0" collapsed="false">
      <c r="A342" s="207" t="s">
        <v>490</v>
      </c>
      <c r="B342" s="14" t="s">
        <v>491</v>
      </c>
      <c r="C342" s="15"/>
      <c r="D342" s="208"/>
      <c r="E342" s="15"/>
      <c r="F342" s="15"/>
      <c r="G342" s="15"/>
    </row>
    <row r="343" customFormat="false" ht="60" hidden="false" customHeight="false" outlineLevel="0" collapsed="false">
      <c r="A343" s="102" t="s">
        <v>495</v>
      </c>
      <c r="B343" s="15" t="s">
        <v>496</v>
      </c>
      <c r="C343" s="22" t="s">
        <v>2491</v>
      </c>
      <c r="D343" s="208" t="n">
        <v>1</v>
      </c>
      <c r="E343" s="15" t="s">
        <v>15</v>
      </c>
      <c r="F343" s="15"/>
      <c r="G343" s="15"/>
    </row>
    <row r="344" customFormat="false" ht="47.25" hidden="false" customHeight="false" outlineLevel="0" collapsed="false">
      <c r="A344" s="102"/>
      <c r="B344" s="15"/>
      <c r="C344" s="22" t="s">
        <v>2492</v>
      </c>
      <c r="D344" s="208" t="n">
        <v>1</v>
      </c>
      <c r="E344" s="15" t="s">
        <v>15</v>
      </c>
      <c r="F344" s="15"/>
      <c r="G344" s="15"/>
    </row>
    <row r="345" customFormat="false" ht="47.25" hidden="true" customHeight="false" outlineLevel="0" collapsed="false">
      <c r="A345" s="207" t="s">
        <v>499</v>
      </c>
      <c r="B345" s="14" t="s">
        <v>1275</v>
      </c>
      <c r="C345" s="15"/>
      <c r="D345" s="208"/>
      <c r="E345" s="15"/>
      <c r="F345" s="15"/>
      <c r="G345" s="15"/>
    </row>
    <row r="346" customFormat="false" ht="15.75" hidden="true" customHeight="true" outlineLevel="0" collapsed="false">
      <c r="A346" s="224" t="s">
        <v>503</v>
      </c>
      <c r="B346" s="104" t="s">
        <v>504</v>
      </c>
      <c r="C346" s="104"/>
      <c r="D346" s="104"/>
      <c r="E346" s="104"/>
      <c r="F346" s="104"/>
      <c r="G346" s="104"/>
    </row>
    <row r="347" customFormat="false" ht="47.25" hidden="true" customHeight="false" outlineLevel="0" collapsed="false">
      <c r="A347" s="207" t="s">
        <v>505</v>
      </c>
      <c r="B347" s="14" t="s">
        <v>506</v>
      </c>
      <c r="C347" s="15"/>
      <c r="D347" s="208"/>
      <c r="E347" s="15"/>
      <c r="F347" s="15"/>
      <c r="G347" s="15"/>
    </row>
    <row r="348" customFormat="false" ht="60" hidden="true" customHeight="false" outlineLevel="0" collapsed="false">
      <c r="A348" s="207" t="s">
        <v>507</v>
      </c>
      <c r="B348" s="15" t="s">
        <v>508</v>
      </c>
      <c r="C348" s="20"/>
      <c r="D348" s="208"/>
      <c r="E348" s="15"/>
      <c r="F348" s="15"/>
      <c r="G348" s="15"/>
    </row>
    <row r="349" customFormat="false" ht="47.25" hidden="true" customHeight="false" outlineLevel="0" collapsed="false">
      <c r="A349" s="207" t="s">
        <v>509</v>
      </c>
      <c r="B349" s="14" t="s">
        <v>510</v>
      </c>
      <c r="C349" s="26"/>
      <c r="D349" s="208"/>
      <c r="E349" s="15"/>
      <c r="F349" s="15"/>
      <c r="G349" s="15"/>
    </row>
    <row r="350" customFormat="false" ht="15.75" hidden="true" customHeight="false" outlineLevel="0" collapsed="false">
      <c r="A350" s="207" t="s">
        <v>511</v>
      </c>
      <c r="B350" s="14" t="s">
        <v>512</v>
      </c>
      <c r="C350" s="15"/>
      <c r="D350" s="208"/>
      <c r="E350" s="15"/>
      <c r="F350" s="15"/>
      <c r="G350" s="15"/>
    </row>
    <row r="351" customFormat="false" ht="15.75" hidden="true" customHeight="true" outlineLevel="0" collapsed="false">
      <c r="A351" s="207" t="s">
        <v>513</v>
      </c>
      <c r="B351" s="104" t="s">
        <v>1634</v>
      </c>
      <c r="C351" s="104"/>
      <c r="D351" s="104"/>
      <c r="E351" s="104"/>
      <c r="F351" s="104"/>
      <c r="G351" s="104"/>
    </row>
    <row r="352" customFormat="false" ht="31.5" hidden="true" customHeight="false" outlineLevel="0" collapsed="false">
      <c r="A352" s="207" t="s">
        <v>515</v>
      </c>
      <c r="B352" s="14" t="s">
        <v>516</v>
      </c>
      <c r="C352" s="15"/>
      <c r="D352" s="208"/>
      <c r="E352" s="15"/>
      <c r="F352" s="15"/>
      <c r="G352" s="15"/>
    </row>
    <row r="353" customFormat="false" ht="47.25" hidden="true" customHeight="false" outlineLevel="0" collapsed="false">
      <c r="A353" s="207" t="s">
        <v>519</v>
      </c>
      <c r="B353" s="14" t="s">
        <v>520</v>
      </c>
      <c r="C353" s="15"/>
      <c r="D353" s="208"/>
      <c r="E353" s="15"/>
      <c r="F353" s="15"/>
      <c r="G353" s="15"/>
    </row>
    <row r="354" customFormat="false" ht="31.5" hidden="true" customHeight="false" outlineLevel="0" collapsed="false">
      <c r="A354" s="207" t="s">
        <v>528</v>
      </c>
      <c r="B354" s="14" t="s">
        <v>529</v>
      </c>
      <c r="C354" s="15"/>
      <c r="D354" s="208"/>
      <c r="E354" s="15"/>
      <c r="F354" s="15"/>
      <c r="G354" s="15"/>
    </row>
    <row r="355" customFormat="false" ht="31.5" hidden="true" customHeight="false" outlineLevel="0" collapsed="false">
      <c r="A355" s="207" t="s">
        <v>530</v>
      </c>
      <c r="B355" s="14" t="s">
        <v>531</v>
      </c>
      <c r="C355" s="15"/>
      <c r="D355" s="208"/>
      <c r="E355" s="15"/>
      <c r="F355" s="15"/>
      <c r="G355" s="15"/>
    </row>
    <row r="356" customFormat="false" ht="30" hidden="true" customHeight="false" outlineLevel="0" collapsed="false">
      <c r="A356" s="207" t="s">
        <v>533</v>
      </c>
      <c r="B356" s="15" t="s">
        <v>534</v>
      </c>
      <c r="C356" s="15"/>
      <c r="D356" s="208"/>
      <c r="E356" s="15"/>
      <c r="F356" s="15"/>
      <c r="G356" s="15"/>
    </row>
    <row r="357" customFormat="false" ht="30" hidden="true" customHeight="false" outlineLevel="0" collapsed="false">
      <c r="A357" s="207" t="s">
        <v>536</v>
      </c>
      <c r="B357" s="15" t="s">
        <v>537</v>
      </c>
      <c r="C357" s="15"/>
      <c r="D357" s="208"/>
      <c r="E357" s="15"/>
      <c r="F357" s="15"/>
      <c r="G357" s="15"/>
    </row>
    <row r="358" customFormat="false" ht="30" hidden="true" customHeight="false" outlineLevel="0" collapsed="false">
      <c r="A358" s="207" t="s">
        <v>540</v>
      </c>
      <c r="B358" s="15" t="s">
        <v>541</v>
      </c>
      <c r="C358" s="15"/>
      <c r="D358" s="208"/>
      <c r="E358" s="15"/>
      <c r="F358" s="15"/>
      <c r="G358" s="15"/>
    </row>
    <row r="359" customFormat="false" ht="15.75" hidden="false" customHeight="true" outlineLevel="0" collapsed="false">
      <c r="A359" s="102" t="s">
        <v>545</v>
      </c>
      <c r="B359" s="104" t="s">
        <v>546</v>
      </c>
      <c r="C359" s="104"/>
      <c r="D359" s="104"/>
      <c r="E359" s="104"/>
      <c r="F359" s="104"/>
      <c r="G359" s="104"/>
      <c r="H359" s="3" t="n">
        <f aca="false">SUM(D365:D368)</f>
        <v>4</v>
      </c>
      <c r="I359" s="3" t="n">
        <f aca="false">COUNT(D365:D368)*2</f>
        <v>8</v>
      </c>
    </row>
    <row r="360" customFormat="false" ht="47.25" hidden="true" customHeight="false" outlineLevel="0" collapsed="false">
      <c r="A360" s="207" t="s">
        <v>547</v>
      </c>
      <c r="B360" s="14" t="s">
        <v>548</v>
      </c>
      <c r="C360" s="15"/>
      <c r="D360" s="208"/>
      <c r="E360" s="15"/>
      <c r="F360" s="15"/>
      <c r="G360" s="15"/>
    </row>
    <row r="361" customFormat="false" ht="47.25" hidden="true" customHeight="false" outlineLevel="0" collapsed="false">
      <c r="A361" s="207" t="s">
        <v>550</v>
      </c>
      <c r="B361" s="14" t="s">
        <v>551</v>
      </c>
      <c r="C361" s="15"/>
      <c r="D361" s="208"/>
      <c r="E361" s="15"/>
      <c r="F361" s="15"/>
      <c r="G361" s="15"/>
    </row>
    <row r="362" customFormat="false" ht="31.5" hidden="true" customHeight="false" outlineLevel="0" collapsed="false">
      <c r="A362" s="207" t="s">
        <v>553</v>
      </c>
      <c r="B362" s="30" t="s">
        <v>554</v>
      </c>
      <c r="C362" s="15"/>
      <c r="D362" s="208"/>
      <c r="E362" s="15"/>
      <c r="F362" s="15"/>
      <c r="G362" s="15"/>
    </row>
    <row r="363" customFormat="false" ht="31.5" hidden="true" customHeight="false" outlineLevel="0" collapsed="false">
      <c r="A363" s="207" t="s">
        <v>556</v>
      </c>
      <c r="B363" s="14" t="s">
        <v>557</v>
      </c>
      <c r="C363" s="15"/>
      <c r="D363" s="208"/>
      <c r="E363" s="15"/>
      <c r="F363" s="15"/>
      <c r="G363" s="15"/>
    </row>
    <row r="364" customFormat="false" ht="31.5" hidden="true" customHeight="false" outlineLevel="0" collapsed="false">
      <c r="A364" s="207" t="s">
        <v>559</v>
      </c>
      <c r="B364" s="14" t="s">
        <v>560</v>
      </c>
      <c r="C364" s="15"/>
      <c r="D364" s="208"/>
      <c r="E364" s="15"/>
      <c r="F364" s="15"/>
      <c r="G364" s="15"/>
    </row>
    <row r="365" customFormat="false" ht="47.25" hidden="false" customHeight="false" outlineLevel="0" collapsed="false">
      <c r="A365" s="102" t="s">
        <v>563</v>
      </c>
      <c r="B365" s="14" t="s">
        <v>564</v>
      </c>
      <c r="C365" s="15" t="s">
        <v>2493</v>
      </c>
      <c r="D365" s="208" t="n">
        <v>1</v>
      </c>
      <c r="E365" s="15" t="s">
        <v>149</v>
      </c>
      <c r="F365" s="15"/>
      <c r="G365" s="15"/>
    </row>
    <row r="366" customFormat="false" ht="45" hidden="false" customHeight="false" outlineLevel="0" collapsed="false">
      <c r="A366" s="102"/>
      <c r="B366" s="14"/>
      <c r="C366" s="49" t="s">
        <v>2494</v>
      </c>
      <c r="D366" s="208" t="n">
        <v>1</v>
      </c>
      <c r="E366" s="15" t="s">
        <v>149</v>
      </c>
      <c r="F366" s="15"/>
      <c r="G366" s="15"/>
    </row>
    <row r="367" customFormat="false" ht="45" hidden="false" customHeight="false" outlineLevel="0" collapsed="false">
      <c r="A367" s="102"/>
      <c r="B367" s="14"/>
      <c r="C367" s="38" t="s">
        <v>2495</v>
      </c>
      <c r="D367" s="208" t="n">
        <v>1</v>
      </c>
      <c r="E367" s="15" t="s">
        <v>161</v>
      </c>
      <c r="F367" s="15"/>
      <c r="G367" s="15"/>
    </row>
    <row r="368" customFormat="false" ht="30" hidden="false" customHeight="false" outlineLevel="0" collapsed="false">
      <c r="A368" s="102"/>
      <c r="B368" s="14"/>
      <c r="C368" s="38" t="s">
        <v>2496</v>
      </c>
      <c r="D368" s="208" t="n">
        <v>1</v>
      </c>
      <c r="E368" s="15" t="s">
        <v>161</v>
      </c>
      <c r="F368" s="15"/>
      <c r="G368" s="15"/>
    </row>
    <row r="369" customFormat="false" ht="15.75" hidden="true" customHeight="true" outlineLevel="0" collapsed="false">
      <c r="A369" s="207" t="s">
        <v>565</v>
      </c>
      <c r="B369" s="104" t="s">
        <v>566</v>
      </c>
      <c r="C369" s="104"/>
      <c r="D369" s="104"/>
      <c r="E369" s="104"/>
      <c r="F369" s="104"/>
      <c r="G369" s="104"/>
    </row>
    <row r="370" customFormat="false" ht="31.5" hidden="true" customHeight="false" outlineLevel="0" collapsed="false">
      <c r="A370" s="207" t="s">
        <v>567</v>
      </c>
      <c r="B370" s="14" t="s">
        <v>568</v>
      </c>
      <c r="C370" s="15"/>
      <c r="D370" s="208"/>
      <c r="E370" s="15"/>
      <c r="F370" s="15"/>
      <c r="G370" s="15"/>
    </row>
    <row r="371" customFormat="false" ht="47.25" hidden="true" customHeight="false" outlineLevel="0" collapsed="false">
      <c r="A371" s="207" t="s">
        <v>569</v>
      </c>
      <c r="B371" s="14" t="s">
        <v>570</v>
      </c>
      <c r="C371" s="15"/>
      <c r="D371" s="208"/>
      <c r="E371" s="15"/>
      <c r="F371" s="15"/>
      <c r="G371" s="15"/>
    </row>
    <row r="372" customFormat="false" ht="47.25" hidden="true" customHeight="false" outlineLevel="0" collapsed="false">
      <c r="A372" s="207" t="s">
        <v>571</v>
      </c>
      <c r="B372" s="14" t="s">
        <v>572</v>
      </c>
      <c r="C372" s="15"/>
      <c r="D372" s="208"/>
      <c r="E372" s="15"/>
      <c r="F372" s="15"/>
      <c r="G372" s="15"/>
    </row>
    <row r="373" customFormat="false" ht="63" hidden="true" customHeight="false" outlineLevel="0" collapsed="false">
      <c r="A373" s="207" t="s">
        <v>573</v>
      </c>
      <c r="B373" s="14" t="s">
        <v>1302</v>
      </c>
      <c r="C373" s="15"/>
      <c r="D373" s="208"/>
      <c r="E373" s="15"/>
      <c r="F373" s="15"/>
      <c r="G373" s="15"/>
    </row>
    <row r="374" customFormat="false" ht="15.75" hidden="false" customHeight="true" outlineLevel="0" collapsed="false">
      <c r="A374" s="102" t="s">
        <v>575</v>
      </c>
      <c r="B374" s="104" t="s">
        <v>576</v>
      </c>
      <c r="C374" s="104"/>
      <c r="D374" s="104"/>
      <c r="E374" s="104"/>
      <c r="F374" s="104"/>
      <c r="G374" s="104"/>
      <c r="H374" s="3" t="n">
        <f aca="false">SUM(D377)</f>
        <v>1</v>
      </c>
      <c r="I374" s="3" t="n">
        <f aca="false">COUNT(D377)*2</f>
        <v>2</v>
      </c>
    </row>
    <row r="375" customFormat="false" ht="31.5" hidden="true" customHeight="false" outlineLevel="0" collapsed="false">
      <c r="A375" s="207" t="s">
        <v>577</v>
      </c>
      <c r="B375" s="14" t="s">
        <v>578</v>
      </c>
      <c r="C375" s="15"/>
      <c r="D375" s="208"/>
      <c r="E375" s="15"/>
      <c r="F375" s="15"/>
      <c r="G375" s="15"/>
    </row>
    <row r="376" customFormat="false" ht="31.5" hidden="true" customHeight="false" outlineLevel="0" collapsed="false">
      <c r="A376" s="207" t="s">
        <v>581</v>
      </c>
      <c r="B376" s="14" t="s">
        <v>582</v>
      </c>
      <c r="C376" s="15"/>
      <c r="D376" s="208"/>
      <c r="E376" s="15"/>
      <c r="F376" s="15"/>
      <c r="G376" s="15"/>
    </row>
    <row r="377" customFormat="false" ht="75" hidden="false" customHeight="false" outlineLevel="0" collapsed="false">
      <c r="A377" s="102" t="s">
        <v>587</v>
      </c>
      <c r="B377" s="14" t="s">
        <v>588</v>
      </c>
      <c r="C377" s="38" t="s">
        <v>2497</v>
      </c>
      <c r="D377" s="208" t="n">
        <v>1</v>
      </c>
      <c r="E377" s="15" t="s">
        <v>280</v>
      </c>
      <c r="F377" s="15"/>
      <c r="G377" s="15"/>
    </row>
    <row r="378" customFormat="false" ht="47.25" hidden="true" customHeight="false" outlineLevel="0" collapsed="false">
      <c r="A378" s="207" t="s">
        <v>589</v>
      </c>
      <c r="B378" s="30" t="s">
        <v>590</v>
      </c>
      <c r="C378" s="15"/>
      <c r="D378" s="208"/>
      <c r="E378" s="15"/>
      <c r="F378" s="15"/>
      <c r="G378" s="15"/>
    </row>
    <row r="379" customFormat="false" ht="31.5" hidden="true" customHeight="false" outlineLevel="0" collapsed="false">
      <c r="A379" s="207" t="s">
        <v>603</v>
      </c>
      <c r="B379" s="14" t="s">
        <v>604</v>
      </c>
      <c r="C379" s="15"/>
      <c r="D379" s="208"/>
      <c r="E379" s="15"/>
      <c r="F379" s="15"/>
      <c r="G379" s="15"/>
    </row>
    <row r="380" customFormat="false" ht="15.75" hidden="true" customHeight="true" outlineLevel="0" collapsed="false">
      <c r="A380" s="207" t="s">
        <v>612</v>
      </c>
      <c r="B380" s="104" t="s">
        <v>1303</v>
      </c>
      <c r="C380" s="104"/>
      <c r="D380" s="104"/>
      <c r="E380" s="104"/>
      <c r="F380" s="104"/>
      <c r="G380" s="104"/>
    </row>
    <row r="381" customFormat="false" ht="47.25" hidden="true" customHeight="false" outlineLevel="0" collapsed="false">
      <c r="A381" s="207" t="s">
        <v>614</v>
      </c>
      <c r="B381" s="14" t="s">
        <v>615</v>
      </c>
      <c r="C381" s="15"/>
      <c r="D381" s="208"/>
      <c r="E381" s="15"/>
      <c r="F381" s="15"/>
      <c r="G381" s="15"/>
    </row>
    <row r="382" customFormat="false" ht="31.5" hidden="true" customHeight="false" outlineLevel="0" collapsed="false">
      <c r="A382" s="207" t="s">
        <v>616</v>
      </c>
      <c r="B382" s="14" t="s">
        <v>617</v>
      </c>
      <c r="C382" s="15"/>
      <c r="D382" s="208"/>
      <c r="E382" s="15"/>
      <c r="F382" s="15"/>
      <c r="G382" s="15"/>
    </row>
    <row r="383" customFormat="false" ht="47.25" hidden="true" customHeight="false" outlineLevel="0" collapsed="false">
      <c r="A383" s="207" t="s">
        <v>618</v>
      </c>
      <c r="B383" s="14" t="s">
        <v>619</v>
      </c>
      <c r="C383" s="15"/>
      <c r="D383" s="208"/>
      <c r="E383" s="15"/>
      <c r="F383" s="15"/>
      <c r="G383" s="15"/>
    </row>
    <row r="384" customFormat="false" ht="63" hidden="true" customHeight="false" outlineLevel="0" collapsed="false">
      <c r="A384" s="207" t="s">
        <v>621</v>
      </c>
      <c r="B384" s="14" t="s">
        <v>1304</v>
      </c>
      <c r="C384" s="15"/>
      <c r="D384" s="208"/>
      <c r="E384" s="15"/>
      <c r="F384" s="15"/>
      <c r="G384" s="134"/>
    </row>
    <row r="385" customFormat="false" ht="63" hidden="true" customHeight="false" outlineLevel="0" collapsed="false">
      <c r="A385" s="207" t="s">
        <v>623</v>
      </c>
      <c r="B385" s="14" t="s">
        <v>1305</v>
      </c>
      <c r="C385" s="15"/>
      <c r="D385" s="208"/>
      <c r="E385" s="15"/>
      <c r="F385" s="15"/>
      <c r="G385" s="134"/>
    </row>
    <row r="386" customFormat="false" ht="18.75" hidden="true" customHeight="true" outlineLevel="0" collapsed="false">
      <c r="A386" s="224"/>
      <c r="B386" s="100" t="s">
        <v>625</v>
      </c>
      <c r="C386" s="100"/>
      <c r="D386" s="100"/>
      <c r="E386" s="100"/>
      <c r="F386" s="100"/>
      <c r="G386" s="100"/>
    </row>
    <row r="387" customFormat="false" ht="15.75" hidden="true" customHeight="true" outlineLevel="0" collapsed="false">
      <c r="A387" s="207" t="s">
        <v>626</v>
      </c>
      <c r="B387" s="104" t="s">
        <v>627</v>
      </c>
      <c r="C387" s="104"/>
      <c r="D387" s="104"/>
      <c r="E387" s="104"/>
      <c r="F387" s="104"/>
      <c r="G387" s="104"/>
    </row>
    <row r="388" customFormat="false" ht="47.25" hidden="true" customHeight="false" outlineLevel="0" collapsed="false">
      <c r="A388" s="207" t="s">
        <v>628</v>
      </c>
      <c r="B388" s="14" t="s">
        <v>629</v>
      </c>
      <c r="C388" s="15"/>
      <c r="D388" s="208"/>
      <c r="E388" s="15"/>
      <c r="F388" s="15"/>
      <c r="G388" s="15"/>
    </row>
    <row r="389" customFormat="false" ht="78.75" hidden="true" customHeight="false" outlineLevel="0" collapsed="false">
      <c r="A389" s="207" t="s">
        <v>646</v>
      </c>
      <c r="B389" s="14" t="s">
        <v>1306</v>
      </c>
      <c r="C389" s="15"/>
      <c r="D389" s="208"/>
      <c r="E389" s="15"/>
      <c r="F389" s="15"/>
      <c r="G389" s="15"/>
    </row>
    <row r="390" customFormat="false" ht="47.25" hidden="true" customHeight="false" outlineLevel="0" collapsed="false">
      <c r="A390" s="207" t="s">
        <v>673</v>
      </c>
      <c r="B390" s="14" t="s">
        <v>674</v>
      </c>
      <c r="C390" s="15"/>
      <c r="D390" s="208"/>
      <c r="E390" s="15"/>
      <c r="F390" s="15"/>
      <c r="G390" s="15"/>
    </row>
    <row r="391" customFormat="false" ht="63" hidden="true" customHeight="false" outlineLevel="0" collapsed="false">
      <c r="A391" s="207" t="s">
        <v>690</v>
      </c>
      <c r="B391" s="14" t="s">
        <v>691</v>
      </c>
      <c r="C391" s="15"/>
      <c r="D391" s="208"/>
      <c r="E391" s="15"/>
      <c r="F391" s="15"/>
      <c r="G391" s="15"/>
    </row>
    <row r="392" customFormat="false" ht="47.25" hidden="true" customHeight="false" outlineLevel="0" collapsed="false">
      <c r="A392" s="207" t="s">
        <v>700</v>
      </c>
      <c r="B392" s="14" t="s">
        <v>701</v>
      </c>
      <c r="C392" s="15"/>
      <c r="D392" s="208"/>
      <c r="E392" s="15"/>
      <c r="F392" s="15"/>
      <c r="G392" s="15"/>
    </row>
    <row r="393" customFormat="false" ht="47.25" hidden="true" customHeight="false" outlineLevel="0" collapsed="false">
      <c r="A393" s="207" t="s">
        <v>710</v>
      </c>
      <c r="B393" s="14" t="s">
        <v>711</v>
      </c>
      <c r="C393" s="15"/>
      <c r="D393" s="208"/>
      <c r="E393" s="15"/>
      <c r="F393" s="15"/>
      <c r="G393" s="15"/>
    </row>
    <row r="394" customFormat="false" ht="15.75" hidden="true" customHeight="true" outlineLevel="0" collapsed="false">
      <c r="A394" s="207" t="s">
        <v>726</v>
      </c>
      <c r="B394" s="104" t="s">
        <v>727</v>
      </c>
      <c r="C394" s="104"/>
      <c r="D394" s="104"/>
      <c r="E394" s="104"/>
      <c r="F394" s="104"/>
      <c r="G394" s="104"/>
    </row>
    <row r="395" customFormat="false" ht="110.25" hidden="true" customHeight="false" outlineLevel="0" collapsed="false">
      <c r="A395" s="207" t="s">
        <v>728</v>
      </c>
      <c r="B395" s="14" t="s">
        <v>1307</v>
      </c>
      <c r="C395" s="15"/>
      <c r="D395" s="208"/>
      <c r="E395" s="15"/>
      <c r="F395" s="15"/>
      <c r="G395" s="15"/>
    </row>
    <row r="396" customFormat="false" ht="63" hidden="true" customHeight="false" outlineLevel="0" collapsed="false">
      <c r="A396" s="207" t="s">
        <v>730</v>
      </c>
      <c r="B396" s="14" t="s">
        <v>731</v>
      </c>
      <c r="C396" s="15"/>
      <c r="D396" s="208"/>
      <c r="E396" s="15"/>
      <c r="F396" s="15"/>
      <c r="G396" s="15"/>
    </row>
    <row r="397" customFormat="false" ht="47.25" hidden="true" customHeight="false" outlineLevel="0" collapsed="false">
      <c r="A397" s="207" t="s">
        <v>732</v>
      </c>
      <c r="B397" s="14" t="s">
        <v>733</v>
      </c>
      <c r="C397" s="15"/>
      <c r="D397" s="208"/>
      <c r="E397" s="15"/>
      <c r="F397" s="15"/>
      <c r="G397" s="15"/>
    </row>
    <row r="398" customFormat="false" ht="15.75" hidden="true" customHeight="true" outlineLevel="0" collapsed="false">
      <c r="A398" s="207" t="s">
        <v>734</v>
      </c>
      <c r="B398" s="104" t="s">
        <v>735</v>
      </c>
      <c r="C398" s="104"/>
      <c r="D398" s="104"/>
      <c r="E398" s="104"/>
      <c r="F398" s="104"/>
      <c r="G398" s="104"/>
    </row>
    <row r="399" customFormat="false" ht="31.5" hidden="true" customHeight="false" outlineLevel="0" collapsed="false">
      <c r="A399" s="207" t="s">
        <v>736</v>
      </c>
      <c r="B399" s="14" t="s">
        <v>737</v>
      </c>
      <c r="C399" s="15"/>
      <c r="D399" s="208"/>
      <c r="E399" s="15"/>
      <c r="F399" s="15"/>
      <c r="G399" s="15"/>
    </row>
    <row r="400" customFormat="false" ht="63" hidden="true" customHeight="false" outlineLevel="0" collapsed="false">
      <c r="A400" s="207" t="s">
        <v>738</v>
      </c>
      <c r="B400" s="14" t="s">
        <v>739</v>
      </c>
      <c r="C400" s="15"/>
      <c r="D400" s="208"/>
      <c r="E400" s="15"/>
      <c r="F400" s="15"/>
      <c r="G400" s="15"/>
    </row>
    <row r="401" customFormat="false" ht="47.25" hidden="true" customHeight="false" outlineLevel="0" collapsed="false">
      <c r="A401" s="207" t="s">
        <v>740</v>
      </c>
      <c r="B401" s="14" t="s">
        <v>741</v>
      </c>
      <c r="C401" s="15"/>
      <c r="D401" s="208"/>
      <c r="E401" s="15"/>
      <c r="F401" s="15"/>
      <c r="G401" s="15"/>
    </row>
    <row r="402" customFormat="false" ht="15.75" hidden="true" customHeight="true" outlineLevel="0" collapsed="false">
      <c r="A402" s="224" t="s">
        <v>742</v>
      </c>
      <c r="B402" s="104" t="s">
        <v>743</v>
      </c>
      <c r="C402" s="104"/>
      <c r="D402" s="104"/>
      <c r="E402" s="104"/>
      <c r="F402" s="104"/>
      <c r="G402" s="104"/>
    </row>
    <row r="403" customFormat="false" ht="47.25" hidden="true" customHeight="false" outlineLevel="0" collapsed="false">
      <c r="A403" s="207" t="s">
        <v>744</v>
      </c>
      <c r="B403" s="14" t="s">
        <v>745</v>
      </c>
      <c r="D403" s="208"/>
      <c r="E403" s="15"/>
      <c r="F403" s="15"/>
      <c r="G403" s="15"/>
    </row>
    <row r="404" customFormat="false" ht="60" hidden="true" customHeight="false" outlineLevel="0" collapsed="false">
      <c r="A404" s="207" t="s">
        <v>777</v>
      </c>
      <c r="B404" s="15" t="s">
        <v>778</v>
      </c>
      <c r="C404" s="15"/>
      <c r="D404" s="208"/>
      <c r="E404" s="15"/>
      <c r="F404" s="15"/>
      <c r="G404" s="15"/>
    </row>
    <row r="405" customFormat="false" ht="31.5" hidden="true" customHeight="false" outlineLevel="0" collapsed="false">
      <c r="A405" s="207" t="s">
        <v>781</v>
      </c>
      <c r="B405" s="22" t="s">
        <v>1353</v>
      </c>
      <c r="C405" s="15"/>
      <c r="D405" s="208"/>
      <c r="E405" s="15"/>
      <c r="F405" s="15"/>
      <c r="G405" s="15"/>
    </row>
    <row r="406" customFormat="false" ht="78.75" hidden="true" customHeight="false" outlineLevel="0" collapsed="false">
      <c r="A406" s="207" t="s">
        <v>783</v>
      </c>
      <c r="B406" s="14" t="s">
        <v>784</v>
      </c>
      <c r="C406" s="15"/>
      <c r="D406" s="208"/>
      <c r="E406" s="15"/>
      <c r="F406" s="15"/>
      <c r="G406" s="15"/>
    </row>
    <row r="407" customFormat="false" ht="63" hidden="true" customHeight="false" outlineLevel="0" collapsed="false">
      <c r="A407" s="207" t="s">
        <v>786</v>
      </c>
      <c r="B407" s="14" t="s">
        <v>787</v>
      </c>
      <c r="C407" s="15"/>
      <c r="D407" s="208"/>
      <c r="E407" s="15"/>
      <c r="F407" s="15"/>
      <c r="G407" s="15"/>
    </row>
    <row r="408" customFormat="false" ht="47.25" hidden="true" customHeight="false" outlineLevel="0" collapsed="false">
      <c r="A408" s="207" t="s">
        <v>789</v>
      </c>
      <c r="B408" s="14" t="s">
        <v>790</v>
      </c>
      <c r="C408" s="15"/>
      <c r="D408" s="208"/>
      <c r="E408" s="15"/>
      <c r="F408" s="15"/>
      <c r="G408" s="15"/>
    </row>
    <row r="409" customFormat="false" ht="15.75" hidden="true" customHeight="true" outlineLevel="0" collapsed="false">
      <c r="A409" s="207" t="s">
        <v>803</v>
      </c>
      <c r="B409" s="104" t="s">
        <v>804</v>
      </c>
      <c r="C409" s="104"/>
      <c r="D409" s="104"/>
      <c r="E409" s="104"/>
      <c r="F409" s="104"/>
      <c r="G409" s="104"/>
    </row>
    <row r="410" customFormat="false" ht="47.25" hidden="true" customHeight="false" outlineLevel="0" collapsed="false">
      <c r="A410" s="207" t="s">
        <v>805</v>
      </c>
      <c r="B410" s="14" t="s">
        <v>806</v>
      </c>
      <c r="C410" s="15"/>
      <c r="D410" s="208"/>
      <c r="E410" s="15"/>
      <c r="F410" s="15"/>
      <c r="G410" s="15"/>
    </row>
    <row r="411" customFormat="false" ht="47.25" hidden="true" customHeight="false" outlineLevel="0" collapsed="false">
      <c r="A411" s="207" t="s">
        <v>813</v>
      </c>
      <c r="B411" s="14" t="s">
        <v>814</v>
      </c>
      <c r="C411" s="15"/>
      <c r="D411" s="208"/>
      <c r="E411" s="15"/>
      <c r="F411" s="15"/>
      <c r="G411" s="15"/>
    </row>
    <row r="412" customFormat="false" ht="47.25" hidden="true" customHeight="false" outlineLevel="0" collapsed="false">
      <c r="A412" s="207" t="s">
        <v>821</v>
      </c>
      <c r="B412" s="14" t="s">
        <v>822</v>
      </c>
      <c r="C412" s="15"/>
      <c r="D412" s="208"/>
      <c r="E412" s="15"/>
      <c r="F412" s="15"/>
      <c r="G412" s="15"/>
    </row>
    <row r="413" customFormat="false" ht="47.25" hidden="true" customHeight="false" outlineLevel="0" collapsed="false">
      <c r="A413" s="207" t="s">
        <v>829</v>
      </c>
      <c r="B413" s="14" t="s">
        <v>830</v>
      </c>
      <c r="C413" s="15"/>
      <c r="D413" s="208"/>
      <c r="E413" s="15"/>
      <c r="F413" s="15"/>
      <c r="G413" s="15"/>
    </row>
    <row r="414" customFormat="false" ht="47.25" hidden="true" customHeight="false" outlineLevel="0" collapsed="false">
      <c r="A414" s="207" t="s">
        <v>836</v>
      </c>
      <c r="B414" s="14" t="s">
        <v>837</v>
      </c>
      <c r="C414" s="15"/>
      <c r="D414" s="208"/>
      <c r="E414" s="15"/>
      <c r="F414" s="15"/>
      <c r="G414" s="15"/>
    </row>
    <row r="415" customFormat="false" ht="15.75" hidden="true" customHeight="true" outlineLevel="0" collapsed="false">
      <c r="A415" s="207" t="s">
        <v>840</v>
      </c>
      <c r="B415" s="104" t="s">
        <v>841</v>
      </c>
      <c r="C415" s="104"/>
      <c r="D415" s="104"/>
      <c r="E415" s="104"/>
      <c r="F415" s="104"/>
      <c r="G415" s="104"/>
    </row>
    <row r="416" customFormat="false" ht="31.5" hidden="true" customHeight="false" outlineLevel="0" collapsed="false">
      <c r="A416" s="207" t="s">
        <v>842</v>
      </c>
      <c r="B416" s="14" t="s">
        <v>843</v>
      </c>
      <c r="C416" s="15"/>
      <c r="D416" s="208"/>
      <c r="E416" s="15"/>
      <c r="F416" s="15"/>
      <c r="G416" s="15"/>
    </row>
    <row r="417" customFormat="false" ht="31.5" hidden="true" customHeight="false" outlineLevel="0" collapsed="false">
      <c r="A417" s="207" t="s">
        <v>853</v>
      </c>
      <c r="B417" s="14" t="s">
        <v>854</v>
      </c>
      <c r="C417" s="15"/>
      <c r="D417" s="208"/>
      <c r="E417" s="15"/>
      <c r="F417" s="15"/>
      <c r="G417" s="15"/>
    </row>
    <row r="418" customFormat="false" ht="31.5" hidden="true" customHeight="false" outlineLevel="0" collapsed="false">
      <c r="A418" s="207" t="s">
        <v>864</v>
      </c>
      <c r="B418" s="14" t="s">
        <v>865</v>
      </c>
      <c r="C418" s="15"/>
      <c r="D418" s="208"/>
      <c r="E418" s="15"/>
      <c r="F418" s="15"/>
      <c r="G418" s="15"/>
    </row>
    <row r="419" customFormat="false" ht="31.5" hidden="true" customHeight="false" outlineLevel="0" collapsed="false">
      <c r="A419" s="207" t="s">
        <v>873</v>
      </c>
      <c r="B419" s="14" t="s">
        <v>874</v>
      </c>
      <c r="C419" s="15"/>
      <c r="D419" s="208"/>
      <c r="E419" s="15"/>
      <c r="F419" s="15"/>
      <c r="G419" s="15"/>
    </row>
    <row r="420" customFormat="false" ht="18.75" hidden="true" customHeight="true" outlineLevel="0" collapsed="false">
      <c r="A420" s="207"/>
      <c r="B420" s="100" t="s">
        <v>878</v>
      </c>
      <c r="C420" s="100"/>
      <c r="D420" s="100"/>
      <c r="E420" s="100"/>
      <c r="F420" s="100"/>
      <c r="G420" s="100"/>
    </row>
    <row r="421" customFormat="false" ht="15.75" hidden="true" customHeight="true" outlineLevel="0" collapsed="false">
      <c r="A421" s="207" t="s">
        <v>879</v>
      </c>
      <c r="B421" s="104" t="s">
        <v>880</v>
      </c>
      <c r="C421" s="104"/>
      <c r="D421" s="104"/>
      <c r="E421" s="104"/>
      <c r="F421" s="104"/>
      <c r="G421" s="104"/>
    </row>
    <row r="422" customFormat="false" ht="63" hidden="true" customHeight="false" outlineLevel="0" collapsed="false">
      <c r="A422" s="207" t="s">
        <v>881</v>
      </c>
      <c r="B422" s="14" t="s">
        <v>101</v>
      </c>
      <c r="C422" s="15"/>
      <c r="D422" s="208"/>
      <c r="E422" s="15"/>
      <c r="F422" s="15"/>
      <c r="G422" s="15"/>
    </row>
    <row r="423" customFormat="false" ht="63" hidden="true" customHeight="false" outlineLevel="0" collapsed="false">
      <c r="A423" s="207" t="s">
        <v>882</v>
      </c>
      <c r="B423" s="14" t="s">
        <v>103</v>
      </c>
      <c r="C423" s="15"/>
      <c r="D423" s="208"/>
      <c r="E423" s="15"/>
      <c r="F423" s="15"/>
      <c r="G423" s="15"/>
    </row>
    <row r="424" customFormat="false" ht="63" hidden="true" customHeight="false" outlineLevel="0" collapsed="false">
      <c r="A424" s="207" t="s">
        <v>883</v>
      </c>
      <c r="B424" s="14" t="s">
        <v>105</v>
      </c>
      <c r="C424" s="15"/>
      <c r="D424" s="208"/>
      <c r="E424" s="15"/>
      <c r="F424" s="15"/>
      <c r="G424" s="15"/>
    </row>
    <row r="425" customFormat="false" ht="47.25" hidden="true" customHeight="false" outlineLevel="0" collapsed="false">
      <c r="A425" s="207" t="s">
        <v>884</v>
      </c>
      <c r="B425" s="14" t="s">
        <v>107</v>
      </c>
      <c r="C425" s="15"/>
      <c r="D425" s="208"/>
      <c r="E425" s="15"/>
      <c r="F425" s="15"/>
      <c r="G425" s="15"/>
    </row>
    <row r="426" customFormat="false" ht="63" hidden="true" customHeight="false" outlineLevel="0" collapsed="false">
      <c r="A426" s="207" t="s">
        <v>885</v>
      </c>
      <c r="B426" s="14" t="s">
        <v>109</v>
      </c>
      <c r="C426" s="15"/>
      <c r="D426" s="208"/>
      <c r="E426" s="15"/>
      <c r="F426" s="15"/>
      <c r="G426" s="15"/>
    </row>
    <row r="427" customFormat="false" ht="47.25" hidden="true" customHeight="false" outlineLevel="0" collapsed="false">
      <c r="A427" s="207" t="s">
        <v>886</v>
      </c>
      <c r="B427" s="14" t="s">
        <v>111</v>
      </c>
      <c r="C427" s="15"/>
      <c r="D427" s="208"/>
      <c r="E427" s="15"/>
      <c r="F427" s="15"/>
      <c r="G427" s="15"/>
    </row>
    <row r="428" customFormat="false" ht="63" hidden="true" customHeight="false" outlineLevel="0" collapsed="false">
      <c r="A428" s="207" t="s">
        <v>887</v>
      </c>
      <c r="B428" s="14" t="s">
        <v>113</v>
      </c>
      <c r="C428" s="15"/>
      <c r="D428" s="208"/>
      <c r="E428" s="15"/>
      <c r="F428" s="15"/>
      <c r="G428" s="15"/>
    </row>
    <row r="429" customFormat="false" ht="94.5" hidden="true" customHeight="false" outlineLevel="0" collapsed="false">
      <c r="A429" s="207" t="s">
        <v>888</v>
      </c>
      <c r="B429" s="14" t="s">
        <v>889</v>
      </c>
      <c r="C429" s="15"/>
      <c r="D429" s="208"/>
      <c r="E429" s="15"/>
      <c r="F429" s="15"/>
      <c r="G429" s="15"/>
    </row>
    <row r="430" customFormat="false" ht="47.25" hidden="true" customHeight="false" outlineLevel="0" collapsed="false">
      <c r="A430" s="207" t="s">
        <v>890</v>
      </c>
      <c r="B430" s="14" t="s">
        <v>891</v>
      </c>
      <c r="C430" s="15"/>
      <c r="D430" s="208"/>
      <c r="E430" s="15"/>
      <c r="F430" s="15"/>
      <c r="G430" s="15"/>
    </row>
    <row r="431" customFormat="false" ht="63" hidden="true" customHeight="false" outlineLevel="0" collapsed="false">
      <c r="A431" s="207" t="s">
        <v>892</v>
      </c>
      <c r="B431" s="14" t="s">
        <v>458</v>
      </c>
      <c r="C431" s="15"/>
      <c r="D431" s="208"/>
      <c r="E431" s="15"/>
      <c r="F431" s="15"/>
      <c r="G431" s="15"/>
    </row>
    <row r="432" customFormat="false" ht="31.5" hidden="true" customHeight="false" outlineLevel="0" collapsed="false">
      <c r="A432" s="207" t="s">
        <v>893</v>
      </c>
      <c r="B432" s="14" t="s">
        <v>894</v>
      </c>
      <c r="C432" s="15"/>
      <c r="D432" s="208"/>
      <c r="E432" s="15"/>
      <c r="F432" s="15"/>
      <c r="G432" s="15"/>
    </row>
    <row r="433" customFormat="false" ht="47.25" hidden="true" customHeight="false" outlineLevel="0" collapsed="false">
      <c r="A433" s="207" t="s">
        <v>895</v>
      </c>
      <c r="B433" s="14" t="s">
        <v>123</v>
      </c>
      <c r="C433" s="15"/>
      <c r="D433" s="208"/>
      <c r="E433" s="15"/>
      <c r="F433" s="15"/>
      <c r="G433" s="15"/>
    </row>
    <row r="434" customFormat="false" ht="47.25" hidden="true" customHeight="false" outlineLevel="0" collapsed="false">
      <c r="A434" s="207" t="s">
        <v>896</v>
      </c>
      <c r="B434" s="14" t="s">
        <v>897</v>
      </c>
      <c r="C434" s="15"/>
      <c r="D434" s="208"/>
      <c r="E434" s="15"/>
      <c r="F434" s="15"/>
      <c r="G434" s="15"/>
    </row>
    <row r="435" customFormat="false" ht="47.25" hidden="true" customHeight="false" outlineLevel="0" collapsed="false">
      <c r="A435" s="207" t="s">
        <v>898</v>
      </c>
      <c r="B435" s="14" t="s">
        <v>127</v>
      </c>
      <c r="C435" s="15"/>
      <c r="D435" s="208"/>
      <c r="E435" s="15"/>
      <c r="F435" s="15"/>
      <c r="G435" s="15"/>
    </row>
    <row r="436" customFormat="false" ht="18.75" hidden="false" customHeight="true" outlineLevel="0" collapsed="false">
      <c r="A436" s="102"/>
      <c r="B436" s="103" t="s">
        <v>899</v>
      </c>
      <c r="C436" s="103"/>
      <c r="D436" s="103"/>
      <c r="E436" s="103"/>
      <c r="F436" s="103"/>
      <c r="G436" s="103"/>
      <c r="H436" s="3" t="n">
        <f aca="false">H437+H452+H456</f>
        <v>19</v>
      </c>
      <c r="I436" s="3" t="n">
        <f aca="false">I437+I452+I456</f>
        <v>38</v>
      </c>
    </row>
    <row r="437" customFormat="false" ht="15.75" hidden="false" customHeight="true" outlineLevel="0" collapsed="false">
      <c r="A437" s="102" t="s">
        <v>900</v>
      </c>
      <c r="B437" s="104" t="s">
        <v>901</v>
      </c>
      <c r="C437" s="104"/>
      <c r="D437" s="104"/>
      <c r="E437" s="104"/>
      <c r="F437" s="104"/>
      <c r="G437" s="104"/>
      <c r="H437" s="3" t="n">
        <f aca="false">SUM(D438:D441)</f>
        <v>4</v>
      </c>
      <c r="I437" s="3" t="n">
        <f aca="false">COUNT(D438:D441)*2</f>
        <v>8</v>
      </c>
    </row>
    <row r="438" customFormat="false" ht="47.25" hidden="false" customHeight="false" outlineLevel="0" collapsed="false">
      <c r="A438" s="102" t="s">
        <v>902</v>
      </c>
      <c r="B438" s="14" t="s">
        <v>903</v>
      </c>
      <c r="C438" s="15" t="s">
        <v>2498</v>
      </c>
      <c r="D438" s="208" t="n">
        <v>1</v>
      </c>
      <c r="E438" s="15" t="s">
        <v>15</v>
      </c>
      <c r="F438" s="15" t="s">
        <v>2499</v>
      </c>
      <c r="G438" s="15"/>
    </row>
    <row r="439" customFormat="false" ht="45" hidden="false" customHeight="false" outlineLevel="0" collapsed="false">
      <c r="A439" s="102"/>
      <c r="B439" s="14"/>
      <c r="C439" s="15" t="s">
        <v>2500</v>
      </c>
      <c r="D439" s="208" t="n">
        <v>1</v>
      </c>
      <c r="E439" s="15" t="s">
        <v>15</v>
      </c>
      <c r="F439" s="15" t="s">
        <v>2501</v>
      </c>
      <c r="G439" s="15"/>
    </row>
    <row r="440" customFormat="false" ht="63" hidden="false" customHeight="false" outlineLevel="0" collapsed="false">
      <c r="A440" s="102" t="s">
        <v>904</v>
      </c>
      <c r="B440" s="14" t="s">
        <v>905</v>
      </c>
      <c r="C440" s="15" t="s">
        <v>2502</v>
      </c>
      <c r="D440" s="208" t="n">
        <v>1</v>
      </c>
      <c r="E440" s="15" t="s">
        <v>15</v>
      </c>
      <c r="F440" s="15"/>
      <c r="G440" s="15"/>
    </row>
    <row r="441" customFormat="false" ht="45" hidden="false" customHeight="false" outlineLevel="0" collapsed="false">
      <c r="A441" s="102"/>
      <c r="B441" s="14"/>
      <c r="C441" s="15" t="s">
        <v>2503</v>
      </c>
      <c r="D441" s="208" t="n">
        <v>1</v>
      </c>
      <c r="E441" s="15" t="s">
        <v>15</v>
      </c>
      <c r="F441" s="15" t="s">
        <v>2504</v>
      </c>
      <c r="G441" s="15"/>
    </row>
    <row r="442" customFormat="false" ht="15.75" hidden="true" customHeight="true" outlineLevel="0" collapsed="false">
      <c r="A442" s="207" t="s">
        <v>906</v>
      </c>
      <c r="B442" s="104" t="s">
        <v>907</v>
      </c>
      <c r="C442" s="104"/>
      <c r="D442" s="104"/>
      <c r="E442" s="104"/>
      <c r="F442" s="104"/>
      <c r="G442" s="104"/>
    </row>
    <row r="443" customFormat="false" ht="31.5" hidden="true" customHeight="false" outlineLevel="0" collapsed="false">
      <c r="A443" s="207" t="s">
        <v>908</v>
      </c>
      <c r="B443" s="14" t="s">
        <v>2096</v>
      </c>
      <c r="C443" s="44"/>
      <c r="D443" s="55"/>
      <c r="E443" s="55"/>
      <c r="F443" s="15"/>
      <c r="G443" s="15"/>
    </row>
    <row r="444" customFormat="false" ht="63" hidden="true" customHeight="false" outlineLevel="0" collapsed="false">
      <c r="A444" s="207" t="s">
        <v>920</v>
      </c>
      <c r="B444" s="14" t="s">
        <v>921</v>
      </c>
      <c r="C444" s="15"/>
      <c r="D444" s="208"/>
      <c r="E444" s="15"/>
      <c r="F444" s="15"/>
      <c r="G444" s="15"/>
    </row>
    <row r="445" customFormat="false" ht="47.25" hidden="true" customHeight="false" outlineLevel="0" collapsed="false">
      <c r="A445" s="207" t="s">
        <v>922</v>
      </c>
      <c r="B445" s="14" t="s">
        <v>923</v>
      </c>
      <c r="C445" s="44"/>
      <c r="D445" s="55"/>
      <c r="E445" s="55"/>
      <c r="F445" s="55"/>
      <c r="G445" s="15"/>
    </row>
    <row r="446" customFormat="false" ht="32.25" hidden="true" customHeight="true" outlineLevel="0" collapsed="false">
      <c r="A446" s="207" t="s">
        <v>927</v>
      </c>
      <c r="B446" s="104" t="s">
        <v>928</v>
      </c>
      <c r="C446" s="104"/>
      <c r="D446" s="104"/>
      <c r="E446" s="104"/>
      <c r="F446" s="104"/>
      <c r="G446" s="104"/>
    </row>
    <row r="447" customFormat="false" ht="47.25" hidden="true" customHeight="false" outlineLevel="0" collapsed="false">
      <c r="A447" s="207" t="s">
        <v>929</v>
      </c>
      <c r="B447" s="14" t="s">
        <v>930</v>
      </c>
      <c r="C447" s="15"/>
      <c r="D447" s="25"/>
      <c r="E447" s="55"/>
      <c r="F447" s="15"/>
      <c r="G447" s="15"/>
    </row>
    <row r="448" customFormat="false" ht="47.25" hidden="true" customHeight="false" outlineLevel="0" collapsed="false">
      <c r="A448" s="207" t="s">
        <v>933</v>
      </c>
      <c r="B448" s="14" t="s">
        <v>934</v>
      </c>
      <c r="C448" s="21"/>
      <c r="D448" s="25"/>
      <c r="E448" s="55"/>
      <c r="F448" s="15"/>
      <c r="G448" s="15"/>
    </row>
    <row r="449" customFormat="false" ht="15" hidden="true" customHeight="true" outlineLevel="0" collapsed="false">
      <c r="A449" s="207" t="s">
        <v>936</v>
      </c>
      <c r="B449" s="139" t="s">
        <v>2097</v>
      </c>
      <c r="C449" s="139"/>
      <c r="D449" s="139"/>
      <c r="E449" s="139"/>
      <c r="F449" s="139"/>
      <c r="G449" s="139"/>
    </row>
    <row r="450" customFormat="false" ht="60" hidden="true" customHeight="false" outlineLevel="0" collapsed="false">
      <c r="A450" s="207" t="s">
        <v>938</v>
      </c>
      <c r="B450" s="15" t="s">
        <v>939</v>
      </c>
      <c r="C450" s="21"/>
      <c r="D450" s="55"/>
      <c r="E450" s="55"/>
      <c r="F450" s="15"/>
      <c r="G450" s="15"/>
    </row>
    <row r="451" customFormat="false" ht="60" hidden="true" customHeight="false" outlineLevel="0" collapsed="false">
      <c r="A451" s="207" t="s">
        <v>948</v>
      </c>
      <c r="B451" s="15" t="s">
        <v>949</v>
      </c>
      <c r="C451" s="72"/>
      <c r="D451" s="74"/>
      <c r="E451" s="74"/>
      <c r="F451" s="38"/>
      <c r="G451" s="15"/>
    </row>
    <row r="452" customFormat="false" ht="15" hidden="false" customHeight="true" outlineLevel="0" collapsed="false">
      <c r="A452" s="102" t="s">
        <v>952</v>
      </c>
      <c r="B452" s="139" t="s">
        <v>953</v>
      </c>
      <c r="C452" s="139"/>
      <c r="D452" s="139"/>
      <c r="E452" s="139"/>
      <c r="F452" s="139"/>
      <c r="G452" s="139"/>
      <c r="H452" s="3" t="n">
        <f aca="false">SUM(D454)</f>
        <v>1</v>
      </c>
      <c r="I452" s="3" t="n">
        <f aca="false">COUNT(D454)*2</f>
        <v>2</v>
      </c>
    </row>
    <row r="453" customFormat="false" ht="45" hidden="true" customHeight="false" outlineLevel="0" collapsed="false">
      <c r="A453" s="207" t="s">
        <v>954</v>
      </c>
      <c r="B453" s="15" t="s">
        <v>955</v>
      </c>
      <c r="C453" s="15"/>
      <c r="D453" s="208"/>
      <c r="E453" s="15"/>
      <c r="F453" s="15"/>
      <c r="G453" s="15"/>
    </row>
    <row r="454" customFormat="false" ht="60" hidden="false" customHeight="false" outlineLevel="0" collapsed="false">
      <c r="A454" s="102" t="s">
        <v>956</v>
      </c>
      <c r="B454" s="15" t="s">
        <v>957</v>
      </c>
      <c r="C454" s="44" t="s">
        <v>958</v>
      </c>
      <c r="D454" s="55" t="n">
        <v>1</v>
      </c>
      <c r="E454" s="55" t="s">
        <v>15</v>
      </c>
      <c r="F454" s="15"/>
      <c r="G454" s="15"/>
    </row>
    <row r="455" customFormat="false" ht="60" hidden="true" customHeight="false" outlineLevel="0" collapsed="false">
      <c r="A455" s="207" t="s">
        <v>959</v>
      </c>
      <c r="B455" s="15" t="s">
        <v>960</v>
      </c>
      <c r="C455" s="44"/>
      <c r="D455" s="25"/>
      <c r="E455" s="17"/>
      <c r="F455" s="15"/>
      <c r="G455" s="15"/>
    </row>
    <row r="456" customFormat="false" ht="15.75" hidden="false" customHeight="true" outlineLevel="0" collapsed="false">
      <c r="A456" s="102" t="s">
        <v>963</v>
      </c>
      <c r="B456" s="104" t="s">
        <v>964</v>
      </c>
      <c r="C456" s="104"/>
      <c r="D456" s="104"/>
      <c r="E456" s="104"/>
      <c r="F456" s="104"/>
      <c r="G456" s="104"/>
      <c r="H456" s="3" t="n">
        <f aca="false">SUM(D459:D472)</f>
        <v>14</v>
      </c>
      <c r="I456" s="3" t="n">
        <f aca="false">COUNT(D459:D472)*2</f>
        <v>28</v>
      </c>
    </row>
    <row r="457" customFormat="false" ht="78.75" hidden="true" customHeight="false" outlineLevel="0" collapsed="false">
      <c r="A457" s="207" t="s">
        <v>965</v>
      </c>
      <c r="B457" s="14" t="s">
        <v>966</v>
      </c>
      <c r="C457" s="15"/>
      <c r="D457" s="208"/>
      <c r="E457" s="15"/>
      <c r="F457" s="15"/>
      <c r="G457" s="15"/>
    </row>
    <row r="458" customFormat="false" ht="47.25" hidden="true" customHeight="false" outlineLevel="0" collapsed="false">
      <c r="A458" s="207" t="s">
        <v>972</v>
      </c>
      <c r="B458" s="14" t="s">
        <v>973</v>
      </c>
      <c r="C458" s="44"/>
      <c r="D458" s="55"/>
      <c r="E458" s="55"/>
      <c r="F458" s="15"/>
      <c r="G458" s="15"/>
    </row>
    <row r="459" customFormat="false" ht="47.25" hidden="false" customHeight="false" outlineLevel="0" collapsed="false">
      <c r="A459" s="102" t="s">
        <v>985</v>
      </c>
      <c r="B459" s="14" t="s">
        <v>986</v>
      </c>
      <c r="C459" s="15" t="s">
        <v>2505</v>
      </c>
      <c r="D459" s="208" t="n">
        <v>1</v>
      </c>
      <c r="E459" s="15" t="s">
        <v>15</v>
      </c>
      <c r="F459" s="15" t="s">
        <v>2506</v>
      </c>
      <c r="G459" s="15"/>
    </row>
    <row r="460" customFormat="false" ht="45" hidden="false" customHeight="false" outlineLevel="0" collapsed="false">
      <c r="A460" s="102"/>
      <c r="B460" s="14"/>
      <c r="C460" s="15" t="s">
        <v>2507</v>
      </c>
      <c r="D460" s="208" t="n">
        <v>1</v>
      </c>
      <c r="E460" s="15" t="s">
        <v>138</v>
      </c>
      <c r="F460" s="15"/>
      <c r="G460" s="15"/>
    </row>
    <row r="461" customFormat="false" ht="30" hidden="false" customHeight="false" outlineLevel="0" collapsed="false">
      <c r="A461" s="102"/>
      <c r="B461" s="14"/>
      <c r="C461" s="15" t="s">
        <v>2508</v>
      </c>
      <c r="D461" s="208" t="n">
        <v>1</v>
      </c>
      <c r="E461" s="15" t="s">
        <v>138</v>
      </c>
      <c r="F461" s="15"/>
      <c r="G461" s="15"/>
    </row>
    <row r="462" customFormat="false" ht="30" hidden="false" customHeight="false" outlineLevel="0" collapsed="false">
      <c r="A462" s="102"/>
      <c r="B462" s="14"/>
      <c r="C462" s="41" t="s">
        <v>2509</v>
      </c>
      <c r="D462" s="208" t="n">
        <v>1</v>
      </c>
      <c r="E462" s="15" t="s">
        <v>161</v>
      </c>
      <c r="F462" s="15"/>
      <c r="G462" s="15"/>
    </row>
    <row r="463" customFormat="false" ht="45" hidden="false" customHeight="false" outlineLevel="0" collapsed="false">
      <c r="A463" s="102"/>
      <c r="B463" s="14"/>
      <c r="C463" s="41" t="s">
        <v>2510</v>
      </c>
      <c r="D463" s="208" t="n">
        <v>1</v>
      </c>
      <c r="E463" s="15" t="s">
        <v>138</v>
      </c>
      <c r="F463" s="15"/>
      <c r="G463" s="15"/>
    </row>
    <row r="464" customFormat="false" ht="30" hidden="false" customHeight="false" outlineLevel="0" collapsed="false">
      <c r="A464" s="102"/>
      <c r="B464" s="14"/>
      <c r="C464" s="41" t="s">
        <v>2511</v>
      </c>
      <c r="D464" s="208" t="n">
        <v>1</v>
      </c>
      <c r="E464" s="15" t="s">
        <v>138</v>
      </c>
      <c r="F464" s="15"/>
      <c r="G464" s="15"/>
    </row>
    <row r="465" customFormat="false" ht="30" hidden="false" customHeight="false" outlineLevel="0" collapsed="false">
      <c r="A465" s="102"/>
      <c r="B465" s="14"/>
      <c r="C465" s="41" t="s">
        <v>2512</v>
      </c>
      <c r="D465" s="208" t="n">
        <v>1</v>
      </c>
      <c r="E465" s="15" t="s">
        <v>138</v>
      </c>
      <c r="F465" s="15"/>
      <c r="G465" s="15"/>
    </row>
    <row r="466" customFormat="false" ht="30" hidden="false" customHeight="false" outlineLevel="0" collapsed="false">
      <c r="A466" s="102"/>
      <c r="B466" s="14"/>
      <c r="C466" s="41" t="s">
        <v>2513</v>
      </c>
      <c r="D466" s="208" t="n">
        <v>1</v>
      </c>
      <c r="E466" s="15" t="s">
        <v>138</v>
      </c>
      <c r="F466" s="15"/>
      <c r="G466" s="15"/>
    </row>
    <row r="467" customFormat="false" ht="30" hidden="false" customHeight="false" outlineLevel="0" collapsed="false">
      <c r="A467" s="102"/>
      <c r="B467" s="14"/>
      <c r="C467" s="41" t="s">
        <v>2514</v>
      </c>
      <c r="D467" s="208" t="n">
        <v>1</v>
      </c>
      <c r="E467" s="15" t="s">
        <v>138</v>
      </c>
      <c r="F467" s="15"/>
      <c r="G467" s="15"/>
    </row>
    <row r="468" customFormat="false" ht="30" hidden="false" customHeight="false" outlineLevel="0" collapsed="false">
      <c r="A468" s="102"/>
      <c r="B468" s="14"/>
      <c r="C468" s="41" t="s">
        <v>2515</v>
      </c>
      <c r="D468" s="208" t="n">
        <v>1</v>
      </c>
      <c r="E468" s="15" t="s">
        <v>138</v>
      </c>
      <c r="F468" s="15"/>
      <c r="G468" s="15"/>
    </row>
    <row r="469" customFormat="false" ht="30" hidden="false" customHeight="false" outlineLevel="0" collapsed="false">
      <c r="A469" s="102"/>
      <c r="B469" s="14"/>
      <c r="C469" s="41" t="s">
        <v>2516</v>
      </c>
      <c r="D469" s="208" t="n">
        <v>1</v>
      </c>
      <c r="E469" s="15" t="s">
        <v>138</v>
      </c>
      <c r="F469" s="15"/>
      <c r="G469" s="15"/>
    </row>
    <row r="470" customFormat="false" ht="45" hidden="false" customHeight="false" outlineLevel="0" collapsed="false">
      <c r="A470" s="102"/>
      <c r="B470" s="14"/>
      <c r="C470" s="41" t="s">
        <v>2517</v>
      </c>
      <c r="D470" s="208" t="n">
        <v>1</v>
      </c>
      <c r="E470" s="15" t="s">
        <v>138</v>
      </c>
      <c r="F470" s="15"/>
      <c r="G470" s="15"/>
    </row>
    <row r="471" customFormat="false" ht="30" hidden="false" customHeight="false" outlineLevel="0" collapsed="false">
      <c r="A471" s="102"/>
      <c r="B471" s="14"/>
      <c r="C471" s="41" t="s">
        <v>2518</v>
      </c>
      <c r="D471" s="208" t="n">
        <v>1</v>
      </c>
      <c r="E471" s="15" t="s">
        <v>138</v>
      </c>
      <c r="F471" s="15"/>
      <c r="G471" s="15"/>
    </row>
    <row r="472" customFormat="false" ht="30" hidden="false" customHeight="false" outlineLevel="0" collapsed="false">
      <c r="A472" s="102"/>
      <c r="B472" s="14"/>
      <c r="C472" s="41" t="s">
        <v>2519</v>
      </c>
      <c r="D472" s="208" t="n">
        <v>1</v>
      </c>
      <c r="E472" s="15" t="s">
        <v>138</v>
      </c>
      <c r="F472" s="15"/>
      <c r="G472" s="15"/>
    </row>
    <row r="473" customFormat="false" ht="18.75" hidden="false" customHeight="true" outlineLevel="0" collapsed="false">
      <c r="A473" s="102"/>
      <c r="B473" s="103" t="s">
        <v>987</v>
      </c>
      <c r="C473" s="103"/>
      <c r="D473" s="103"/>
      <c r="E473" s="103"/>
      <c r="F473" s="103"/>
      <c r="G473" s="103"/>
      <c r="H473" s="3" t="n">
        <f aca="false">H474+H493+H507+H519</f>
        <v>46</v>
      </c>
      <c r="I473" s="3" t="n">
        <f aca="false">I474+I493+I507+I519</f>
        <v>92</v>
      </c>
    </row>
    <row r="474" customFormat="false" ht="15.75" hidden="false" customHeight="true" outlineLevel="0" collapsed="false">
      <c r="A474" s="102" t="s">
        <v>988</v>
      </c>
      <c r="B474" s="104" t="s">
        <v>989</v>
      </c>
      <c r="C474" s="104"/>
      <c r="D474" s="104"/>
      <c r="E474" s="104"/>
      <c r="F474" s="104"/>
      <c r="G474" s="104"/>
      <c r="H474" s="3" t="n">
        <f aca="false">SUM(D475:D492)</f>
        <v>18</v>
      </c>
      <c r="I474" s="3" t="n">
        <f aca="false">COUNT(D475:D492)*2</f>
        <v>36</v>
      </c>
    </row>
    <row r="475" customFormat="false" ht="31.5" hidden="false" customHeight="false" outlineLevel="0" collapsed="false">
      <c r="A475" s="102" t="s">
        <v>990</v>
      </c>
      <c r="B475" s="14" t="s">
        <v>991</v>
      </c>
      <c r="C475" s="15" t="s">
        <v>2520</v>
      </c>
      <c r="D475" s="208" t="n">
        <v>1</v>
      </c>
      <c r="E475" s="15" t="s">
        <v>15</v>
      </c>
      <c r="F475" s="15"/>
      <c r="G475" s="15"/>
    </row>
    <row r="476" customFormat="false" ht="60" hidden="false" customHeight="false" outlineLevel="0" collapsed="false">
      <c r="A476" s="102"/>
      <c r="B476" s="14"/>
      <c r="C476" s="41" t="s">
        <v>2521</v>
      </c>
      <c r="D476" s="208" t="n">
        <v>1</v>
      </c>
      <c r="E476" s="15" t="s">
        <v>15</v>
      </c>
      <c r="F476" s="15"/>
      <c r="G476" s="15"/>
    </row>
    <row r="477" customFormat="false" ht="45" hidden="false" customHeight="false" outlineLevel="0" collapsed="false">
      <c r="A477" s="102"/>
      <c r="B477" s="14"/>
      <c r="C477" s="41" t="s">
        <v>2522</v>
      </c>
      <c r="D477" s="208" t="n">
        <v>1</v>
      </c>
      <c r="E477" s="15" t="s">
        <v>15</v>
      </c>
      <c r="F477" s="15"/>
      <c r="G477" s="15"/>
    </row>
    <row r="478" customFormat="false" ht="60" hidden="false" customHeight="false" outlineLevel="0" collapsed="false">
      <c r="A478" s="102" t="s">
        <v>992</v>
      </c>
      <c r="B478" s="14" t="s">
        <v>993</v>
      </c>
      <c r="C478" s="15" t="s">
        <v>2523</v>
      </c>
      <c r="D478" s="208" t="n">
        <v>1</v>
      </c>
      <c r="E478" s="15" t="s">
        <v>138</v>
      </c>
      <c r="F478" s="15" t="s">
        <v>2524</v>
      </c>
      <c r="G478" s="15"/>
    </row>
    <row r="479" customFormat="false" ht="30" hidden="false" customHeight="false" outlineLevel="0" collapsed="false">
      <c r="A479" s="102"/>
      <c r="B479" s="14"/>
      <c r="C479" s="15" t="s">
        <v>2525</v>
      </c>
      <c r="D479" s="208" t="n">
        <v>1</v>
      </c>
      <c r="E479" s="15" t="s">
        <v>280</v>
      </c>
      <c r="F479" s="15"/>
      <c r="G479" s="15"/>
    </row>
    <row r="480" customFormat="false" ht="31.5" hidden="false" customHeight="false" outlineLevel="0" collapsed="false">
      <c r="A480" s="102" t="s">
        <v>994</v>
      </c>
      <c r="B480" s="14" t="s">
        <v>995</v>
      </c>
      <c r="C480" s="15" t="s">
        <v>2526</v>
      </c>
      <c r="D480" s="208" t="n">
        <v>1</v>
      </c>
      <c r="E480" s="15" t="s">
        <v>15</v>
      </c>
      <c r="F480" s="15"/>
      <c r="G480" s="15"/>
    </row>
    <row r="481" customFormat="false" ht="60" hidden="false" customHeight="false" outlineLevel="0" collapsed="false">
      <c r="A481" s="102"/>
      <c r="B481" s="14"/>
      <c r="C481" s="15" t="s">
        <v>2527</v>
      </c>
      <c r="D481" s="208" t="n">
        <v>1</v>
      </c>
      <c r="E481" s="15" t="s">
        <v>15</v>
      </c>
      <c r="F481" s="15" t="s">
        <v>2528</v>
      </c>
      <c r="G481" s="15"/>
    </row>
    <row r="482" customFormat="false" ht="45" hidden="false" customHeight="false" outlineLevel="0" collapsed="false">
      <c r="A482" s="102"/>
      <c r="B482" s="14"/>
      <c r="C482" s="15" t="s">
        <v>2529</v>
      </c>
      <c r="D482" s="208" t="n">
        <v>1</v>
      </c>
      <c r="E482" s="15" t="s">
        <v>15</v>
      </c>
      <c r="F482" s="15" t="s">
        <v>2530</v>
      </c>
      <c r="G482" s="15"/>
    </row>
    <row r="483" customFormat="false" ht="45" hidden="false" customHeight="false" outlineLevel="0" collapsed="false">
      <c r="A483" s="102"/>
      <c r="B483" s="14"/>
      <c r="C483" s="15" t="s">
        <v>2531</v>
      </c>
      <c r="D483" s="208" t="n">
        <v>1</v>
      </c>
      <c r="E483" s="15" t="s">
        <v>15</v>
      </c>
      <c r="F483" s="15"/>
      <c r="G483" s="15"/>
    </row>
    <row r="484" customFormat="false" ht="45" hidden="false" customHeight="false" outlineLevel="0" collapsed="false">
      <c r="A484" s="102" t="s">
        <v>996</v>
      </c>
      <c r="B484" s="15" t="s">
        <v>997</v>
      </c>
      <c r="C484" s="38" t="s">
        <v>2532</v>
      </c>
      <c r="D484" s="208" t="n">
        <v>1</v>
      </c>
      <c r="E484" s="15" t="s">
        <v>15</v>
      </c>
      <c r="F484" s="15"/>
      <c r="G484" s="15"/>
    </row>
    <row r="485" customFormat="false" ht="30" hidden="false" customHeight="false" outlineLevel="0" collapsed="false">
      <c r="A485" s="102"/>
      <c r="B485" s="15"/>
      <c r="C485" s="38" t="s">
        <v>2533</v>
      </c>
      <c r="D485" s="208" t="n">
        <v>1</v>
      </c>
      <c r="E485" s="15" t="s">
        <v>15</v>
      </c>
      <c r="F485" s="15"/>
      <c r="G485" s="15"/>
    </row>
    <row r="486" customFormat="false" ht="45" hidden="false" customHeight="false" outlineLevel="0" collapsed="false">
      <c r="A486" s="102"/>
      <c r="B486" s="15"/>
      <c r="C486" s="38" t="s">
        <v>2534</v>
      </c>
      <c r="D486" s="208" t="n">
        <v>1</v>
      </c>
      <c r="E486" s="15" t="s">
        <v>15</v>
      </c>
      <c r="F486" s="15"/>
      <c r="G486" s="15"/>
    </row>
    <row r="487" customFormat="false" ht="45" hidden="false" customHeight="false" outlineLevel="0" collapsed="false">
      <c r="A487" s="102"/>
      <c r="B487" s="15"/>
      <c r="C487" s="38" t="s">
        <v>2535</v>
      </c>
      <c r="D487" s="208" t="n">
        <v>1</v>
      </c>
      <c r="E487" s="15" t="s">
        <v>15</v>
      </c>
      <c r="F487" s="15"/>
      <c r="G487" s="15"/>
    </row>
    <row r="488" customFormat="false" ht="30" hidden="false" customHeight="false" outlineLevel="0" collapsed="false">
      <c r="A488" s="102"/>
      <c r="B488" s="15"/>
      <c r="C488" s="38" t="s">
        <v>2536</v>
      </c>
      <c r="D488" s="208" t="n">
        <v>1</v>
      </c>
      <c r="E488" s="15" t="s">
        <v>15</v>
      </c>
      <c r="F488" s="15"/>
      <c r="G488" s="15"/>
    </row>
    <row r="489" customFormat="false" ht="60" hidden="false" customHeight="false" outlineLevel="0" collapsed="false">
      <c r="A489" s="102"/>
      <c r="B489" s="15"/>
      <c r="C489" s="38" t="s">
        <v>2537</v>
      </c>
      <c r="D489" s="208" t="n">
        <v>1</v>
      </c>
      <c r="E489" s="15" t="s">
        <v>15</v>
      </c>
      <c r="F489" s="15"/>
      <c r="G489" s="15"/>
    </row>
    <row r="490" customFormat="false" ht="60" hidden="false" customHeight="false" outlineLevel="0" collapsed="false">
      <c r="A490" s="102"/>
      <c r="B490" s="15"/>
      <c r="C490" s="38" t="s">
        <v>2538</v>
      </c>
      <c r="D490" s="208" t="n">
        <v>1</v>
      </c>
      <c r="E490" s="15" t="s">
        <v>15</v>
      </c>
      <c r="F490" s="15"/>
      <c r="G490" s="15"/>
    </row>
    <row r="491" customFormat="false" ht="45" hidden="false" customHeight="false" outlineLevel="0" collapsed="false">
      <c r="A491" s="102"/>
      <c r="B491" s="15"/>
      <c r="C491" s="38" t="s">
        <v>2539</v>
      </c>
      <c r="D491" s="208" t="n">
        <v>1</v>
      </c>
      <c r="E491" s="15" t="s">
        <v>15</v>
      </c>
      <c r="F491" s="15"/>
      <c r="G491" s="15"/>
    </row>
    <row r="492" customFormat="false" ht="60" hidden="false" customHeight="false" outlineLevel="0" collapsed="false">
      <c r="A492" s="102"/>
      <c r="B492" s="15"/>
      <c r="C492" s="38" t="s">
        <v>2540</v>
      </c>
      <c r="D492" s="208" t="n">
        <v>1</v>
      </c>
      <c r="E492" s="15" t="s">
        <v>15</v>
      </c>
      <c r="F492" s="15"/>
      <c r="G492" s="15"/>
    </row>
    <row r="493" customFormat="false" ht="15.75" hidden="false" customHeight="true" outlineLevel="0" collapsed="false">
      <c r="A493" s="102" t="s">
        <v>998</v>
      </c>
      <c r="B493" s="104" t="s">
        <v>999</v>
      </c>
      <c r="C493" s="104"/>
      <c r="D493" s="104"/>
      <c r="E493" s="104"/>
      <c r="F493" s="104"/>
      <c r="G493" s="104"/>
      <c r="H493" s="3" t="n">
        <f aca="false">SUM(D494:D506)</f>
        <v>13</v>
      </c>
      <c r="I493" s="3" t="n">
        <f aca="false">COUNT(D494:D506)*2</f>
        <v>26</v>
      </c>
    </row>
    <row r="494" customFormat="false" ht="45" hidden="false" customHeight="false" outlineLevel="0" collapsed="false">
      <c r="A494" s="102" t="s">
        <v>1000</v>
      </c>
      <c r="B494" s="14" t="s">
        <v>1001</v>
      </c>
      <c r="C494" s="38" t="s">
        <v>2541</v>
      </c>
      <c r="D494" s="208" t="n">
        <v>1</v>
      </c>
      <c r="E494" s="15" t="s">
        <v>15</v>
      </c>
      <c r="F494" s="15"/>
      <c r="G494" s="15"/>
    </row>
    <row r="495" customFormat="false" ht="30" hidden="false" customHeight="false" outlineLevel="0" collapsed="false">
      <c r="A495" s="102"/>
      <c r="B495" s="14"/>
      <c r="C495" s="38" t="s">
        <v>2542</v>
      </c>
      <c r="D495" s="208" t="n">
        <v>1</v>
      </c>
      <c r="E495" s="15" t="s">
        <v>161</v>
      </c>
      <c r="F495" s="15"/>
      <c r="G495" s="15"/>
    </row>
    <row r="496" customFormat="false" ht="30" hidden="false" customHeight="false" outlineLevel="0" collapsed="false">
      <c r="A496" s="102"/>
      <c r="B496" s="14"/>
      <c r="C496" s="38" t="s">
        <v>2543</v>
      </c>
      <c r="D496" s="208" t="n">
        <v>1</v>
      </c>
      <c r="E496" s="15" t="s">
        <v>15</v>
      </c>
      <c r="F496" s="15" t="s">
        <v>2544</v>
      </c>
      <c r="G496" s="15"/>
    </row>
    <row r="497" customFormat="false" ht="45" hidden="false" customHeight="false" outlineLevel="0" collapsed="false">
      <c r="A497" s="102"/>
      <c r="B497" s="14"/>
      <c r="C497" s="38" t="s">
        <v>2545</v>
      </c>
      <c r="D497" s="208" t="n">
        <v>1</v>
      </c>
      <c r="E497" s="15" t="s">
        <v>15</v>
      </c>
      <c r="F497" s="15"/>
      <c r="G497" s="15"/>
    </row>
    <row r="498" customFormat="false" ht="47.25" hidden="false" customHeight="false" outlineLevel="0" collapsed="false">
      <c r="A498" s="102" t="s">
        <v>1003</v>
      </c>
      <c r="B498" s="14" t="s">
        <v>1004</v>
      </c>
      <c r="C498" s="38" t="s">
        <v>2546</v>
      </c>
      <c r="D498" s="214" t="n">
        <v>1</v>
      </c>
      <c r="E498" s="15" t="s">
        <v>15</v>
      </c>
      <c r="F498" s="51"/>
      <c r="G498" s="15"/>
    </row>
    <row r="499" customFormat="false" ht="45" hidden="false" customHeight="false" outlineLevel="0" collapsed="false">
      <c r="A499" s="102"/>
      <c r="B499" s="14"/>
      <c r="C499" s="38" t="s">
        <v>2547</v>
      </c>
      <c r="D499" s="214" t="n">
        <v>1</v>
      </c>
      <c r="E499" s="15" t="s">
        <v>15</v>
      </c>
      <c r="F499" s="38" t="s">
        <v>2548</v>
      </c>
      <c r="G499" s="15"/>
    </row>
    <row r="500" customFormat="false" ht="30" hidden="false" customHeight="false" outlineLevel="0" collapsed="false">
      <c r="A500" s="102"/>
      <c r="B500" s="14"/>
      <c r="C500" s="38" t="s">
        <v>2549</v>
      </c>
      <c r="D500" s="214" t="n">
        <v>1</v>
      </c>
      <c r="E500" s="15" t="s">
        <v>15</v>
      </c>
      <c r="F500" s="51"/>
      <c r="G500" s="15"/>
    </row>
    <row r="501" customFormat="false" ht="60" hidden="false" customHeight="false" outlineLevel="0" collapsed="false">
      <c r="A501" s="102"/>
      <c r="B501" s="14"/>
      <c r="C501" s="38" t="s">
        <v>2550</v>
      </c>
      <c r="D501" s="214" t="n">
        <v>1</v>
      </c>
      <c r="E501" s="15" t="s">
        <v>15</v>
      </c>
      <c r="F501" s="51"/>
      <c r="G501" s="15"/>
    </row>
    <row r="502" customFormat="false" ht="45" hidden="false" customHeight="false" outlineLevel="0" collapsed="false">
      <c r="A502" s="102"/>
      <c r="B502" s="14"/>
      <c r="C502" s="38" t="s">
        <v>2551</v>
      </c>
      <c r="D502" s="214" t="n">
        <v>1</v>
      </c>
      <c r="E502" s="15" t="s">
        <v>15</v>
      </c>
      <c r="F502" s="51"/>
      <c r="G502" s="15"/>
    </row>
    <row r="503" customFormat="false" ht="45" hidden="false" customHeight="false" outlineLevel="0" collapsed="false">
      <c r="A503" s="102"/>
      <c r="B503" s="14"/>
      <c r="C503" s="38" t="s">
        <v>2552</v>
      </c>
      <c r="D503" s="214" t="n">
        <v>1</v>
      </c>
      <c r="E503" s="15" t="s">
        <v>15</v>
      </c>
      <c r="F503" s="51"/>
      <c r="G503" s="15"/>
    </row>
    <row r="504" customFormat="false" ht="47.25" hidden="false" customHeight="false" outlineLevel="0" collapsed="false">
      <c r="A504" s="102" t="s">
        <v>1005</v>
      </c>
      <c r="B504" s="14" t="s">
        <v>1006</v>
      </c>
      <c r="C504" s="38" t="s">
        <v>2553</v>
      </c>
      <c r="D504" s="208" t="n">
        <v>1</v>
      </c>
      <c r="E504" s="15" t="s">
        <v>15</v>
      </c>
      <c r="F504" s="15"/>
      <c r="G504" s="15"/>
    </row>
    <row r="505" customFormat="false" ht="45" hidden="false" customHeight="false" outlineLevel="0" collapsed="false">
      <c r="A505" s="102"/>
      <c r="B505" s="14"/>
      <c r="C505" s="23" t="s">
        <v>2554</v>
      </c>
      <c r="D505" s="208" t="n">
        <v>1</v>
      </c>
      <c r="E505" s="15" t="s">
        <v>15</v>
      </c>
      <c r="F505" s="15"/>
      <c r="G505" s="15"/>
    </row>
    <row r="506" customFormat="false" ht="60" hidden="false" customHeight="false" outlineLevel="0" collapsed="false">
      <c r="A506" s="102"/>
      <c r="B506" s="14"/>
      <c r="C506" s="38" t="s">
        <v>2555</v>
      </c>
      <c r="D506" s="208" t="n">
        <v>1</v>
      </c>
      <c r="E506" s="15" t="s">
        <v>15</v>
      </c>
      <c r="F506" s="15"/>
      <c r="G506" s="15"/>
    </row>
    <row r="507" customFormat="false" ht="15.75" hidden="false" customHeight="true" outlineLevel="0" collapsed="false">
      <c r="A507" s="102" t="s">
        <v>1007</v>
      </c>
      <c r="B507" s="104" t="s">
        <v>1008</v>
      </c>
      <c r="C507" s="104"/>
      <c r="D507" s="104"/>
      <c r="E507" s="104"/>
      <c r="F507" s="104"/>
      <c r="G507" s="104"/>
      <c r="H507" s="3" t="n">
        <f aca="false">SUM(D508:D518)</f>
        <v>11</v>
      </c>
      <c r="I507" s="3" t="n">
        <f aca="false">COUNT(D508:D518)*2</f>
        <v>22</v>
      </c>
    </row>
    <row r="508" customFormat="false" ht="47.25" hidden="false" customHeight="false" outlineLevel="0" collapsed="false">
      <c r="A508" s="102" t="s">
        <v>1009</v>
      </c>
      <c r="B508" s="14" t="s">
        <v>1010</v>
      </c>
      <c r="C508" s="15" t="s">
        <v>2556</v>
      </c>
      <c r="D508" s="208" t="n">
        <v>1</v>
      </c>
      <c r="E508" s="15" t="s">
        <v>595</v>
      </c>
      <c r="F508" s="15"/>
      <c r="G508" s="15"/>
    </row>
    <row r="509" customFormat="false" ht="45" hidden="false" customHeight="false" outlineLevel="0" collapsed="false">
      <c r="A509" s="102" t="s">
        <v>1012</v>
      </c>
      <c r="B509" s="14" t="s">
        <v>1013</v>
      </c>
      <c r="C509" s="15" t="s">
        <v>2557</v>
      </c>
      <c r="D509" s="208" t="n">
        <v>1</v>
      </c>
      <c r="E509" s="15" t="s">
        <v>15</v>
      </c>
      <c r="F509" s="15" t="s">
        <v>2558</v>
      </c>
      <c r="G509" s="15"/>
    </row>
    <row r="510" customFormat="false" ht="47.25" hidden="false" customHeight="false" outlineLevel="0" collapsed="false">
      <c r="A510" s="102" t="s">
        <v>1014</v>
      </c>
      <c r="B510" s="14" t="s">
        <v>1015</v>
      </c>
      <c r="C510" s="15" t="s">
        <v>2559</v>
      </c>
      <c r="D510" s="208" t="n">
        <v>1</v>
      </c>
      <c r="E510" s="15" t="s">
        <v>15</v>
      </c>
      <c r="F510" s="15"/>
      <c r="G510" s="15"/>
    </row>
    <row r="511" customFormat="false" ht="45" hidden="false" customHeight="false" outlineLevel="0" collapsed="false">
      <c r="A511" s="102"/>
      <c r="B511" s="14"/>
      <c r="C511" s="15" t="s">
        <v>2560</v>
      </c>
      <c r="D511" s="208" t="n">
        <v>1</v>
      </c>
      <c r="E511" s="15" t="s">
        <v>15</v>
      </c>
      <c r="F511" s="15"/>
      <c r="G511" s="15"/>
    </row>
    <row r="512" customFormat="false" ht="47.25" hidden="false" customHeight="false" outlineLevel="0" collapsed="false">
      <c r="A512" s="102" t="s">
        <v>1016</v>
      </c>
      <c r="B512" s="30" t="s">
        <v>1017</v>
      </c>
      <c r="C512" s="38" t="s">
        <v>2561</v>
      </c>
      <c r="D512" s="208" t="n">
        <v>1</v>
      </c>
      <c r="E512" s="15" t="s">
        <v>15</v>
      </c>
      <c r="F512" s="15"/>
      <c r="G512" s="15"/>
    </row>
    <row r="513" customFormat="false" ht="30" hidden="false" customHeight="false" outlineLevel="0" collapsed="false">
      <c r="A513" s="102"/>
      <c r="B513" s="30"/>
      <c r="C513" s="23" t="s">
        <v>2562</v>
      </c>
      <c r="D513" s="208" t="n">
        <v>1</v>
      </c>
      <c r="E513" s="15" t="s">
        <v>15</v>
      </c>
      <c r="F513" s="15"/>
      <c r="G513" s="15"/>
    </row>
    <row r="514" customFormat="false" ht="47.25" hidden="false" customHeight="false" outlineLevel="0" collapsed="false">
      <c r="A514" s="102" t="s">
        <v>1018</v>
      </c>
      <c r="B514" s="14" t="s">
        <v>1019</v>
      </c>
      <c r="C514" s="38" t="s">
        <v>2563</v>
      </c>
      <c r="D514" s="208" t="n">
        <v>1</v>
      </c>
      <c r="E514" s="15" t="s">
        <v>15</v>
      </c>
      <c r="F514" s="15"/>
      <c r="G514" s="15"/>
    </row>
    <row r="515" customFormat="false" ht="63" hidden="false" customHeight="false" outlineLevel="0" collapsed="false">
      <c r="A515" s="102" t="s">
        <v>1020</v>
      </c>
      <c r="B515" s="14" t="s">
        <v>1021</v>
      </c>
      <c r="C515" s="21" t="s">
        <v>2564</v>
      </c>
      <c r="D515" s="208" t="n">
        <v>1</v>
      </c>
      <c r="E515" s="15" t="s">
        <v>15</v>
      </c>
      <c r="F515" s="15"/>
      <c r="G515" s="15"/>
    </row>
    <row r="516" customFormat="false" ht="45" hidden="false" customHeight="false" outlineLevel="0" collapsed="false">
      <c r="A516" s="102" t="s">
        <v>1022</v>
      </c>
      <c r="B516" s="14" t="s">
        <v>1023</v>
      </c>
      <c r="C516" s="15" t="s">
        <v>2565</v>
      </c>
      <c r="D516" s="208" t="n">
        <v>1</v>
      </c>
      <c r="E516" s="15" t="s">
        <v>15</v>
      </c>
      <c r="F516" s="15"/>
      <c r="G516" s="15"/>
    </row>
    <row r="517" customFormat="false" ht="45" hidden="false" customHeight="false" outlineLevel="0" collapsed="false">
      <c r="A517" s="102"/>
      <c r="B517" s="14"/>
      <c r="C517" s="15" t="s">
        <v>2566</v>
      </c>
      <c r="D517" s="208" t="n">
        <v>1</v>
      </c>
      <c r="E517" s="15" t="s">
        <v>15</v>
      </c>
      <c r="F517" s="15"/>
      <c r="G517" s="15"/>
    </row>
    <row r="518" customFormat="false" ht="45" hidden="false" customHeight="false" outlineLevel="0" collapsed="false">
      <c r="A518" s="102" t="s">
        <v>1024</v>
      </c>
      <c r="B518" s="14" t="s">
        <v>1025</v>
      </c>
      <c r="C518" s="15" t="s">
        <v>2567</v>
      </c>
      <c r="D518" s="208" t="n">
        <v>1</v>
      </c>
      <c r="E518" s="15" t="s">
        <v>15</v>
      </c>
      <c r="F518" s="15" t="s">
        <v>2568</v>
      </c>
      <c r="G518" s="15"/>
    </row>
    <row r="519" customFormat="false" ht="15.75" hidden="false" customHeight="true" outlineLevel="0" collapsed="false">
      <c r="A519" s="102" t="s">
        <v>1026</v>
      </c>
      <c r="B519" s="104" t="s">
        <v>1027</v>
      </c>
      <c r="C519" s="104"/>
      <c r="D519" s="104"/>
      <c r="E519" s="104"/>
      <c r="F519" s="104"/>
      <c r="G519" s="104"/>
      <c r="H519" s="3" t="n">
        <f aca="false">SUM(D520:D523)</f>
        <v>4</v>
      </c>
      <c r="I519" s="3" t="n">
        <f aca="false">COUNT(D520:D523)*2</f>
        <v>8</v>
      </c>
    </row>
    <row r="520" customFormat="false" ht="47.25" hidden="false" customHeight="false" outlineLevel="0" collapsed="false">
      <c r="A520" s="102" t="s">
        <v>1028</v>
      </c>
      <c r="B520" s="14" t="s">
        <v>1029</v>
      </c>
      <c r="C520" s="15" t="s">
        <v>1030</v>
      </c>
      <c r="D520" s="208" t="n">
        <v>1</v>
      </c>
      <c r="E520" s="15" t="s">
        <v>15</v>
      </c>
      <c r="F520" s="15" t="s">
        <v>2569</v>
      </c>
      <c r="G520" s="15"/>
    </row>
    <row r="521" customFormat="false" ht="47.25" hidden="false" customHeight="false" outlineLevel="0" collapsed="false">
      <c r="A521" s="102" t="s">
        <v>1031</v>
      </c>
      <c r="B521" s="14" t="s">
        <v>1032</v>
      </c>
      <c r="C521" s="15" t="s">
        <v>2570</v>
      </c>
      <c r="D521" s="208" t="n">
        <v>1</v>
      </c>
      <c r="E521" s="15" t="s">
        <v>15</v>
      </c>
      <c r="F521" s="15"/>
      <c r="G521" s="15"/>
    </row>
    <row r="522" customFormat="false" ht="31.5" hidden="false" customHeight="false" outlineLevel="0" collapsed="false">
      <c r="A522" s="102" t="s">
        <v>1035</v>
      </c>
      <c r="B522" s="14" t="s">
        <v>1036</v>
      </c>
      <c r="C522" s="49" t="s">
        <v>1037</v>
      </c>
      <c r="D522" s="208" t="n">
        <v>1</v>
      </c>
      <c r="E522" s="15" t="s">
        <v>15</v>
      </c>
      <c r="F522" s="15"/>
      <c r="G522" s="15"/>
    </row>
    <row r="523" customFormat="false" ht="31.5" hidden="false" customHeight="false" outlineLevel="0" collapsed="false">
      <c r="A523" s="102" t="s">
        <v>1038</v>
      </c>
      <c r="B523" s="14" t="s">
        <v>1039</v>
      </c>
      <c r="C523" s="15" t="s">
        <v>1685</v>
      </c>
      <c r="D523" s="208" t="n">
        <v>1</v>
      </c>
      <c r="E523" s="15" t="s">
        <v>138</v>
      </c>
      <c r="F523" s="15"/>
      <c r="G523" s="15"/>
    </row>
    <row r="524" customFormat="false" ht="18.75" hidden="false" customHeight="true" outlineLevel="0" collapsed="false">
      <c r="A524" s="102"/>
      <c r="B524" s="103" t="s">
        <v>1042</v>
      </c>
      <c r="C524" s="103"/>
      <c r="D524" s="103"/>
      <c r="E524" s="103"/>
      <c r="F524" s="103"/>
      <c r="G524" s="103"/>
      <c r="H524" s="3" t="n">
        <f aca="false">H530+H540</f>
        <v>5</v>
      </c>
      <c r="I524" s="3" t="n">
        <f aca="false">I530+I540</f>
        <v>10</v>
      </c>
    </row>
    <row r="525" customFormat="false" ht="15" hidden="true" customHeight="true" outlineLevel="0" collapsed="false">
      <c r="A525" s="207" t="s">
        <v>1043</v>
      </c>
      <c r="B525" s="139" t="s">
        <v>1044</v>
      </c>
      <c r="C525" s="139"/>
      <c r="D525" s="139"/>
      <c r="E525" s="139"/>
      <c r="F525" s="139"/>
      <c r="G525" s="139"/>
      <c r="H525" s="3" t="n">
        <f aca="false">SUM(D526:D528)</f>
        <v>3</v>
      </c>
      <c r="I525" s="3" t="n">
        <f aca="false">COUNT(D526:D528)*2</f>
        <v>6</v>
      </c>
    </row>
    <row r="526" customFormat="false" ht="30" hidden="true" customHeight="false" outlineLevel="0" collapsed="false">
      <c r="A526" s="207" t="s">
        <v>1045</v>
      </c>
      <c r="B526" s="15" t="s">
        <v>1046</v>
      </c>
      <c r="C526" s="169" t="s">
        <v>2571</v>
      </c>
      <c r="D526" s="208" t="n">
        <v>1</v>
      </c>
      <c r="E526" s="15" t="s">
        <v>161</v>
      </c>
      <c r="F526" s="15"/>
      <c r="G526" s="15"/>
    </row>
    <row r="527" customFormat="false" ht="30" hidden="true" customHeight="false" outlineLevel="0" collapsed="false">
      <c r="A527" s="207"/>
      <c r="B527" s="15"/>
      <c r="C527" s="169" t="s">
        <v>2572</v>
      </c>
      <c r="D527" s="208" t="n">
        <v>1</v>
      </c>
      <c r="E527" s="15" t="s">
        <v>161</v>
      </c>
      <c r="F527" s="15"/>
      <c r="G527" s="15"/>
    </row>
    <row r="528" customFormat="false" ht="30" hidden="true" customHeight="false" outlineLevel="0" collapsed="false">
      <c r="A528" s="207"/>
      <c r="B528" s="15"/>
      <c r="C528" s="169" t="s">
        <v>2573</v>
      </c>
      <c r="D528" s="208" t="n">
        <v>1</v>
      </c>
      <c r="E528" s="15" t="s">
        <v>161</v>
      </c>
      <c r="F528" s="15"/>
      <c r="G528" s="15"/>
    </row>
    <row r="529" customFormat="false" ht="45" hidden="true" customHeight="false" outlineLevel="0" collapsed="false">
      <c r="A529" s="207" t="s">
        <v>1057</v>
      </c>
      <c r="B529" s="15" t="s">
        <v>1058</v>
      </c>
      <c r="C529" s="15"/>
      <c r="D529" s="208"/>
      <c r="E529" s="15"/>
      <c r="F529" s="15"/>
      <c r="G529" s="15"/>
    </row>
    <row r="530" customFormat="false" ht="15" hidden="false" customHeight="true" outlineLevel="0" collapsed="false">
      <c r="A530" s="102" t="s">
        <v>1059</v>
      </c>
      <c r="B530" s="139" t="s">
        <v>1060</v>
      </c>
      <c r="C530" s="139"/>
      <c r="D530" s="139"/>
      <c r="E530" s="139"/>
      <c r="F530" s="139"/>
      <c r="G530" s="139"/>
      <c r="H530" s="3" t="n">
        <f aca="false">SUM(D531:D534)</f>
        <v>4</v>
      </c>
      <c r="I530" s="3" t="n">
        <f aca="false">COUNT(D531:D534)*2</f>
        <v>8</v>
      </c>
    </row>
    <row r="531" customFormat="false" ht="30" hidden="false" customHeight="false" outlineLevel="0" collapsed="false">
      <c r="A531" s="102" t="s">
        <v>1061</v>
      </c>
      <c r="B531" s="15" t="s">
        <v>1062</v>
      </c>
      <c r="C531" s="38" t="s">
        <v>2574</v>
      </c>
      <c r="D531" s="208" t="n">
        <v>1</v>
      </c>
      <c r="E531" s="15" t="s">
        <v>161</v>
      </c>
      <c r="F531" s="15"/>
      <c r="G531" s="15"/>
    </row>
    <row r="532" customFormat="false" ht="30" hidden="false" customHeight="false" outlineLevel="0" collapsed="false">
      <c r="A532" s="102"/>
      <c r="B532" s="15"/>
      <c r="C532" s="130" t="s">
        <v>2575</v>
      </c>
      <c r="D532" s="208" t="n">
        <v>1</v>
      </c>
      <c r="E532" s="15" t="s">
        <v>161</v>
      </c>
      <c r="F532" s="15"/>
      <c r="G532" s="15"/>
    </row>
    <row r="533" customFormat="false" ht="15" hidden="false" customHeight="false" outlineLevel="0" collapsed="false">
      <c r="A533" s="102"/>
      <c r="B533" s="15"/>
      <c r="C533" s="130" t="s">
        <v>2576</v>
      </c>
      <c r="D533" s="208" t="n">
        <v>1</v>
      </c>
      <c r="E533" s="15" t="s">
        <v>161</v>
      </c>
      <c r="F533" s="15"/>
      <c r="G533" s="15"/>
    </row>
    <row r="534" customFormat="false" ht="30" hidden="false" customHeight="false" outlineLevel="0" collapsed="false">
      <c r="A534" s="102"/>
      <c r="B534" s="15"/>
      <c r="C534" s="130" t="s">
        <v>2577</v>
      </c>
      <c r="D534" s="208" t="n">
        <v>1</v>
      </c>
      <c r="E534" s="15" t="s">
        <v>161</v>
      </c>
      <c r="F534" s="15"/>
      <c r="G534" s="15"/>
    </row>
    <row r="535" customFormat="false" ht="45" hidden="true" customHeight="false" outlineLevel="0" collapsed="false">
      <c r="A535" s="207" t="s">
        <v>1068</v>
      </c>
      <c r="B535" s="15" t="s">
        <v>1069</v>
      </c>
      <c r="C535" s="15"/>
      <c r="D535" s="208"/>
      <c r="E535" s="15"/>
      <c r="F535" s="15"/>
      <c r="G535" s="15"/>
    </row>
    <row r="536" customFormat="false" ht="15" hidden="true" customHeight="true" outlineLevel="0" collapsed="false">
      <c r="A536" s="207" t="s">
        <v>1070</v>
      </c>
      <c r="B536" s="139" t="s">
        <v>1071</v>
      </c>
      <c r="C536" s="139"/>
      <c r="D536" s="139"/>
      <c r="E536" s="139"/>
      <c r="F536" s="139"/>
      <c r="G536" s="139"/>
      <c r="H536" s="3" t="n">
        <f aca="false">SUM(D537:D538)</f>
        <v>2</v>
      </c>
      <c r="I536" s="3" t="n">
        <f aca="false">COUNT(D537:D538)*2</f>
        <v>4</v>
      </c>
    </row>
    <row r="537" customFormat="false" ht="30" hidden="true" customHeight="false" outlineLevel="0" collapsed="false">
      <c r="A537" s="207" t="s">
        <v>1072</v>
      </c>
      <c r="B537" s="15" t="s">
        <v>1073</v>
      </c>
      <c r="C537" s="169" t="s">
        <v>2578</v>
      </c>
      <c r="D537" s="208" t="n">
        <v>1</v>
      </c>
      <c r="E537" s="15" t="s">
        <v>161</v>
      </c>
      <c r="F537" s="15"/>
      <c r="G537" s="15"/>
    </row>
    <row r="538" customFormat="false" ht="45" hidden="true" customHeight="false" outlineLevel="0" collapsed="false">
      <c r="A538" s="207"/>
      <c r="B538" s="15"/>
      <c r="C538" s="169" t="s">
        <v>2579</v>
      </c>
      <c r="D538" s="208" t="n">
        <v>1</v>
      </c>
      <c r="E538" s="15" t="s">
        <v>161</v>
      </c>
      <c r="F538" s="15"/>
      <c r="G538" s="15"/>
    </row>
    <row r="539" customFormat="false" ht="45" hidden="true" customHeight="false" outlineLevel="0" collapsed="false">
      <c r="A539" s="207" t="s">
        <v>1082</v>
      </c>
      <c r="B539" s="15" t="s">
        <v>1083</v>
      </c>
      <c r="C539" s="15"/>
      <c r="D539" s="208"/>
      <c r="E539" s="15"/>
      <c r="F539" s="15"/>
      <c r="G539" s="15"/>
    </row>
    <row r="540" customFormat="false" ht="15" hidden="false" customHeight="true" outlineLevel="0" collapsed="false">
      <c r="A540" s="102" t="s">
        <v>1084</v>
      </c>
      <c r="B540" s="139" t="s">
        <v>1085</v>
      </c>
      <c r="C540" s="139"/>
      <c r="D540" s="139"/>
      <c r="E540" s="139"/>
      <c r="F540" s="139"/>
      <c r="G540" s="139"/>
      <c r="H540" s="3" t="n">
        <f aca="false">SUM(D541)</f>
        <v>1</v>
      </c>
      <c r="I540" s="3" t="n">
        <f aca="false">COUNT(D541)*2</f>
        <v>2</v>
      </c>
    </row>
    <row r="541" customFormat="false" ht="30" hidden="false" customHeight="false" outlineLevel="0" collapsed="false">
      <c r="A541" s="102" t="s">
        <v>1086</v>
      </c>
      <c r="B541" s="15" t="s">
        <v>1087</v>
      </c>
      <c r="C541" s="15" t="s">
        <v>2580</v>
      </c>
      <c r="D541" s="208" t="n">
        <v>1</v>
      </c>
      <c r="E541" s="15" t="s">
        <v>161</v>
      </c>
      <c r="F541" s="15"/>
      <c r="G541" s="15"/>
    </row>
    <row r="542" customFormat="false" ht="45" hidden="true" customHeight="false" outlineLevel="0" collapsed="false">
      <c r="A542" s="207" t="s">
        <v>1093</v>
      </c>
      <c r="B542" s="15" t="s">
        <v>1094</v>
      </c>
      <c r="C542" s="15"/>
      <c r="D542" s="208"/>
      <c r="E542" s="15"/>
      <c r="F542" s="15"/>
      <c r="G542" s="15"/>
    </row>
    <row r="543" customFormat="false" ht="15" hidden="false" customHeight="false" outlineLevel="0" collapsed="false">
      <c r="G543" s="3"/>
    </row>
    <row r="544" customFormat="false" ht="15" hidden="false" customHeight="false" outlineLevel="0" collapsed="false">
      <c r="G544" s="3" t="n">
        <v>0</v>
      </c>
    </row>
    <row r="545" customFormat="false" ht="15" hidden="false" customHeight="false" outlineLevel="0" collapsed="false">
      <c r="G545" s="3" t="n">
        <v>1</v>
      </c>
    </row>
    <row r="546" customFormat="false" ht="46.5" hidden="false" customHeight="true" outlineLevel="0" collapsed="false">
      <c r="A546" s="78" t="s">
        <v>2581</v>
      </c>
      <c r="B546" s="78"/>
      <c r="C546" s="78"/>
      <c r="G546" s="3" t="n">
        <v>2</v>
      </c>
    </row>
    <row r="547" customFormat="false" ht="63" hidden="false" customHeight="false" outlineLevel="0" collapsed="false">
      <c r="A547" s="79"/>
      <c r="B547" s="80" t="s">
        <v>2582</v>
      </c>
      <c r="C547" s="81" t="n">
        <f aca="false">D568</f>
        <v>50</v>
      </c>
    </row>
    <row r="548" customFormat="false" ht="26.25" hidden="false" customHeight="true" outlineLevel="0" collapsed="false">
      <c r="A548" s="82"/>
      <c r="B548" s="83" t="s">
        <v>1097</v>
      </c>
      <c r="C548" s="83"/>
    </row>
    <row r="549" customFormat="false" ht="21" hidden="false" customHeight="false" outlineLevel="0" collapsed="false">
      <c r="A549" s="84" t="s">
        <v>1098</v>
      </c>
      <c r="B549" s="85" t="s">
        <v>1099</v>
      </c>
      <c r="C549" s="86" t="n">
        <f aca="false">D560</f>
        <v>50</v>
      </c>
    </row>
    <row r="550" customFormat="false" ht="21" hidden="false" customHeight="false" outlineLevel="0" collapsed="false">
      <c r="A550" s="84" t="s">
        <v>1100</v>
      </c>
      <c r="B550" s="85" t="s">
        <v>1101</v>
      </c>
      <c r="C550" s="86" t="n">
        <f aca="false">D561</f>
        <v>50</v>
      </c>
    </row>
    <row r="551" customFormat="false" ht="21" hidden="false" customHeight="false" outlineLevel="0" collapsed="false">
      <c r="A551" s="84" t="s">
        <v>1102</v>
      </c>
      <c r="B551" s="85" t="s">
        <v>1103</v>
      </c>
      <c r="C551" s="86" t="n">
        <f aca="false">D562</f>
        <v>50</v>
      </c>
    </row>
    <row r="552" customFormat="false" ht="21" hidden="false" customHeight="false" outlineLevel="0" collapsed="false">
      <c r="A552" s="84" t="s">
        <v>1104</v>
      </c>
      <c r="B552" s="85" t="s">
        <v>1105</v>
      </c>
      <c r="C552" s="86" t="n">
        <f aca="false">D563</f>
        <v>50</v>
      </c>
    </row>
    <row r="553" customFormat="false" ht="21" hidden="false" customHeight="false" outlineLevel="0" collapsed="false">
      <c r="A553" s="84" t="s">
        <v>1106</v>
      </c>
      <c r="B553" s="85" t="s">
        <v>1107</v>
      </c>
      <c r="C553" s="86" t="n">
        <f aca="false">D564</f>
        <v>50</v>
      </c>
    </row>
    <row r="554" customFormat="false" ht="21" hidden="false" customHeight="false" outlineLevel="0" collapsed="false">
      <c r="A554" s="84" t="s">
        <v>1108</v>
      </c>
      <c r="B554" s="85" t="s">
        <v>1109</v>
      </c>
      <c r="C554" s="86" t="n">
        <f aca="false">D565</f>
        <v>50</v>
      </c>
    </row>
    <row r="555" customFormat="false" ht="21" hidden="false" customHeight="false" outlineLevel="0" collapsed="false">
      <c r="A555" s="84" t="s">
        <v>1110</v>
      </c>
      <c r="B555" s="85" t="s">
        <v>1111</v>
      </c>
      <c r="C555" s="86" t="n">
        <f aca="false">D566</f>
        <v>50</v>
      </c>
    </row>
    <row r="556" customFormat="false" ht="21" hidden="false" customHeight="false" outlineLevel="0" collapsed="false">
      <c r="A556" s="84" t="s">
        <v>1112</v>
      </c>
      <c r="B556" s="85" t="s">
        <v>1113</v>
      </c>
      <c r="C556" s="86" t="n">
        <f aca="false">D567</f>
        <v>50</v>
      </c>
    </row>
    <row r="557" customFormat="false" ht="15" hidden="false" customHeight="false" outlineLevel="0" collapsed="false">
      <c r="C557" s="1"/>
    </row>
    <row r="558" customFormat="false" ht="15" hidden="false" customHeight="false" outlineLevel="0" collapsed="false">
      <c r="A558" s="3"/>
      <c r="B558" s="215"/>
      <c r="C558" s="215"/>
      <c r="D558" s="3"/>
    </row>
    <row r="559" customFormat="false" ht="15" hidden="false" customHeight="false" outlineLevel="0" collapsed="false">
      <c r="A559" s="142"/>
      <c r="B559" s="142" t="s">
        <v>1114</v>
      </c>
      <c r="C559" s="142" t="s">
        <v>1115</v>
      </c>
      <c r="D559" s="142" t="s">
        <v>1116</v>
      </c>
    </row>
    <row r="560" customFormat="false" ht="15" hidden="false" customHeight="false" outlineLevel="0" collapsed="false">
      <c r="A560" s="142" t="s">
        <v>1098</v>
      </c>
      <c r="B560" s="142" t="n">
        <f aca="false">H4</f>
        <v>9</v>
      </c>
      <c r="C560" s="142" t="n">
        <f aca="false">I4</f>
        <v>18</v>
      </c>
      <c r="D560" s="142" t="n">
        <f aca="false">B560*100/C560</f>
        <v>50</v>
      </c>
    </row>
    <row r="561" customFormat="false" ht="15" hidden="false" customHeight="false" outlineLevel="0" collapsed="false">
      <c r="A561" s="142" t="s">
        <v>1100</v>
      </c>
      <c r="B561" s="142" t="n">
        <f aca="false">H47</f>
        <v>35</v>
      </c>
      <c r="C561" s="142" t="n">
        <f aca="false">I47</f>
        <v>70</v>
      </c>
      <c r="D561" s="142" t="n">
        <f aca="false">B561*100/C561</f>
        <v>50</v>
      </c>
    </row>
    <row r="562" s="98" customFormat="true" ht="15" hidden="false" customHeight="false" outlineLevel="0" collapsed="false">
      <c r="A562" s="142" t="s">
        <v>1102</v>
      </c>
      <c r="B562" s="142" t="n">
        <f aca="false">H92</f>
        <v>68</v>
      </c>
      <c r="C562" s="142" t="n">
        <f aca="false">I92</f>
        <v>136</v>
      </c>
      <c r="D562" s="142" t="n">
        <f aca="false">B562*100/C562</f>
        <v>50</v>
      </c>
      <c r="E562" s="0"/>
      <c r="F562" s="0"/>
      <c r="H562" s="97"/>
      <c r="I562" s="97"/>
    </row>
    <row r="563" s="98" customFormat="true" ht="15" hidden="false" customHeight="false" outlineLevel="0" collapsed="false">
      <c r="A563" s="142" t="s">
        <v>1104</v>
      </c>
      <c r="B563" s="142" t="n">
        <f aca="false">H174</f>
        <v>136</v>
      </c>
      <c r="C563" s="142" t="n">
        <f aca="false">I174</f>
        <v>272</v>
      </c>
      <c r="D563" s="142" t="n">
        <f aca="false">B563*100/C563</f>
        <v>50</v>
      </c>
      <c r="E563" s="0"/>
      <c r="F563" s="0"/>
      <c r="H563" s="97"/>
      <c r="I563" s="97"/>
    </row>
    <row r="564" s="98" customFormat="true" ht="15" hidden="false" customHeight="false" outlineLevel="0" collapsed="false">
      <c r="A564" s="142" t="s">
        <v>1106</v>
      </c>
      <c r="B564" s="142" t="n">
        <f aca="false">H336</f>
        <v>8</v>
      </c>
      <c r="C564" s="142" t="n">
        <f aca="false">I336</f>
        <v>16</v>
      </c>
      <c r="D564" s="142" t="n">
        <f aca="false">B564*100/C564</f>
        <v>50</v>
      </c>
      <c r="E564" s="0"/>
      <c r="F564" s="0"/>
      <c r="H564" s="97"/>
      <c r="I564" s="97"/>
    </row>
    <row r="565" customFormat="false" ht="15" hidden="false" customHeight="false" outlineLevel="0" collapsed="false">
      <c r="A565" s="142" t="s">
        <v>1108</v>
      </c>
      <c r="B565" s="142" t="n">
        <f aca="false">H436</f>
        <v>19</v>
      </c>
      <c r="C565" s="142" t="n">
        <f aca="false">I436</f>
        <v>38</v>
      </c>
      <c r="D565" s="142" t="n">
        <f aca="false">B565*100/C565</f>
        <v>50</v>
      </c>
    </row>
    <row r="566" s="98" customFormat="true" ht="15" hidden="false" customHeight="false" outlineLevel="0" collapsed="false">
      <c r="A566" s="142" t="s">
        <v>1110</v>
      </c>
      <c r="B566" s="142" t="n">
        <f aca="false">H473</f>
        <v>46</v>
      </c>
      <c r="C566" s="142" t="n">
        <f aca="false">I473</f>
        <v>92</v>
      </c>
      <c r="D566" s="142" t="n">
        <f aca="false">B566*100/C566</f>
        <v>50</v>
      </c>
      <c r="E566" s="0"/>
      <c r="F566" s="0"/>
      <c r="H566" s="97"/>
      <c r="I566" s="97"/>
    </row>
    <row r="567" customFormat="false" ht="15" hidden="false" customHeight="false" outlineLevel="0" collapsed="false">
      <c r="A567" s="142" t="s">
        <v>1112</v>
      </c>
      <c r="B567" s="142" t="n">
        <f aca="false">H524</f>
        <v>5</v>
      </c>
      <c r="C567" s="142" t="n">
        <f aca="false">I524</f>
        <v>10</v>
      </c>
      <c r="D567" s="142" t="n">
        <f aca="false">B567*100/C567</f>
        <v>50</v>
      </c>
    </row>
    <row r="568" customFormat="false" ht="15" hidden="false" customHeight="false" outlineLevel="0" collapsed="false">
      <c r="A568" s="142" t="s">
        <v>1117</v>
      </c>
      <c r="B568" s="142" t="n">
        <f aca="false">SUM(B559:B567)</f>
        <v>326</v>
      </c>
      <c r="C568" s="142" t="n">
        <f aca="false">SUM(C559:C567)</f>
        <v>652</v>
      </c>
      <c r="D568" s="142" t="n">
        <f aca="false">B568*100/C568</f>
        <v>50</v>
      </c>
    </row>
  </sheetData>
  <autoFilter ref="A3:G542"/>
  <mergeCells count="64">
    <mergeCell ref="A1:G1"/>
    <mergeCell ref="A2:G2"/>
    <mergeCell ref="B4:G4"/>
    <mergeCell ref="B5:G5"/>
    <mergeCell ref="B11:G11"/>
    <mergeCell ref="B17:G17"/>
    <mergeCell ref="B31:G31"/>
    <mergeCell ref="B47:G47"/>
    <mergeCell ref="B48:G48"/>
    <mergeCell ref="B69:G69"/>
    <mergeCell ref="B79:G79"/>
    <mergeCell ref="B84:G84"/>
    <mergeCell ref="B92:G92"/>
    <mergeCell ref="B93:G93"/>
    <mergeCell ref="B106:G106"/>
    <mergeCell ref="B120:G120"/>
    <mergeCell ref="B137:G137"/>
    <mergeCell ref="B165:G165"/>
    <mergeCell ref="B174:G174"/>
    <mergeCell ref="B175:G175"/>
    <mergeCell ref="B210:G210"/>
    <mergeCell ref="B244:G244"/>
    <mergeCell ref="B263:G263"/>
    <mergeCell ref="B277:G277"/>
    <mergeCell ref="B290:G290"/>
    <mergeCell ref="B299:G299"/>
    <mergeCell ref="B315:G315"/>
    <mergeCell ref="B336:G336"/>
    <mergeCell ref="B337:G337"/>
    <mergeCell ref="B341:G341"/>
    <mergeCell ref="B346:G346"/>
    <mergeCell ref="B351:G351"/>
    <mergeCell ref="B359:G359"/>
    <mergeCell ref="B369:G369"/>
    <mergeCell ref="B374:G374"/>
    <mergeCell ref="B380:G380"/>
    <mergeCell ref="B386:G386"/>
    <mergeCell ref="B387:G387"/>
    <mergeCell ref="B394:G394"/>
    <mergeCell ref="B398:G398"/>
    <mergeCell ref="B402:G402"/>
    <mergeCell ref="B409:G409"/>
    <mergeCell ref="B415:G415"/>
    <mergeCell ref="B420:G420"/>
    <mergeCell ref="B421:G421"/>
    <mergeCell ref="B436:G436"/>
    <mergeCell ref="B437:G437"/>
    <mergeCell ref="B442:G442"/>
    <mergeCell ref="B446:G446"/>
    <mergeCell ref="B449:G449"/>
    <mergeCell ref="B452:G452"/>
    <mergeCell ref="B456:G456"/>
    <mergeCell ref="B473:G473"/>
    <mergeCell ref="B474:G474"/>
    <mergeCell ref="B493:G493"/>
    <mergeCell ref="B507:G507"/>
    <mergeCell ref="B519:G519"/>
    <mergeCell ref="B524:G524"/>
    <mergeCell ref="B525:G525"/>
    <mergeCell ref="B530:G530"/>
    <mergeCell ref="B536:G536"/>
    <mergeCell ref="B540:G540"/>
    <mergeCell ref="A546:C546"/>
    <mergeCell ref="B548:C548"/>
  </mergeCells>
  <dataValidations count="1">
    <dataValidation allowBlank="true" error="Re-enter 0,1 or 2" operator="between" showDropDown="false" showErrorMessage="true" showInputMessage="true" sqref="D1:D568" type="list">
      <formula1>$G$544:$G$546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30</TotalTime>
  <Application>LibreOffice/5.2.2.2$MacOSX_X86_64 LibreOffice_project/8f96e87c890bf8fa77463cd4b640a2312823f3ad</Application>
  <Company>Sony India Pvt 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2014-07-23T05:38:31Z</dcterms:created>
  <dc:creator>Valued Customer</dc:creator>
  <dc:description/>
  <dc:language>en-US</dc:language>
  <cp:lastModifiedBy/>
  <cp:lastPrinted>2016-07-22T09:05:50Z</cp:lastPrinted>
  <dcterms:modified xsi:type="dcterms:W3CDTF">2017-07-05T13:40:38Z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Sony India Pvt Ltd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