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ood Storage Uni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<sst xmlns="http://schemas.openxmlformats.org/spreadsheetml/2006/main" count="728" uniqueCount="523">
  <si>
    <t xml:space="preserve">National Quality Assurance Standards for CHC</t>
  </si>
  <si>
    <t xml:space="preserve">Checklist for Blood Storage Centres</t>
  </si>
  <si>
    <t xml:space="preserve">Reference No.</t>
  </si>
  <si>
    <t xml:space="preserve">Measurable Element</t>
  </si>
  <si>
    <t xml:space="preserve">Checkpoint </t>
  </si>
  <si>
    <t xml:space="preserve">Compliance 
</t>
  </si>
  <si>
    <t xml:space="preserve">Assessment  Method </t>
  </si>
  <si>
    <t xml:space="preserve">Means of Verification </t>
  </si>
  <si>
    <t xml:space="preserve">Remarks </t>
  </si>
  <si>
    <t xml:space="preserve">.</t>
  </si>
  <si>
    <t xml:space="preserve">Area of Concern - A Service Provision </t>
  </si>
  <si>
    <t xml:space="preserve">Standard A1.</t>
  </si>
  <si>
    <t xml:space="preserve">Facility Provides Curative Services</t>
  </si>
  <si>
    <t xml:space="preserve">ME A1.9.</t>
  </si>
  <si>
    <t xml:space="preserve">The Services are available for the time period as mandated </t>
  </si>
  <si>
    <t xml:space="preserve">Blood storage services are available 24X7</t>
  </si>
  <si>
    <t xml:space="preserve">SI/RR</t>
  </si>
  <si>
    <t xml:space="preserve">Lab Technician in charge is available after working hour</t>
  </si>
  <si>
    <t xml:space="preserve">ME A1.11.</t>
  </si>
  <si>
    <t xml:space="preserve">The facility provides Blood storage &amp; transfusion services</t>
  </si>
  <si>
    <t xml:space="preserve">Blood storage has facility for storage of  whole blood  </t>
  </si>
  <si>
    <t xml:space="preserve">SI/OB</t>
  </si>
  <si>
    <t xml:space="preserve">Blood storage has facility for storage of blood components mainly platelets.</t>
  </si>
  <si>
    <t xml:space="preserve">Blood storage has emergency stock of blood  as per MoHFW Guideline</t>
  </si>
  <si>
    <t xml:space="preserve">A, B, O (+)-5units; AB + 2 units and 1 unit each of A,B, &amp; O Negative {may be modified as per usage)</t>
  </si>
  <si>
    <t xml:space="preserve">Standard A3</t>
  </si>
  <si>
    <t xml:space="preserve">Facility Provides diagnostic Services </t>
  </si>
  <si>
    <t xml:space="preserve">ME A3.2</t>
  </si>
  <si>
    <t xml:space="preserve">The facility Provides Laboratory Services </t>
  </si>
  <si>
    <t xml:space="preserve">Availability of  Blood Grouping, compatability testing and cross matching services</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</si>
  <si>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</si>
  <si>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</si>
  <si>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</si>
  <si>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</si>
  <si>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Facility to arrange for platelets from parent blood bank for management of Dengue cases.</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</si>
  <si>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</si>
  <si>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</si>
  <si>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</si>
  <si>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</si>
  <si>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</si>
  <si>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of Departmental signages</t>
  </si>
  <si>
    <t xml:space="preserve">OB</t>
  </si>
  <si>
    <t xml:space="preserve">(Numbering Rooms, main department and inter-sectional signage)</t>
  </si>
  <si>
    <t xml:space="preserve">ME B1.2.</t>
  </si>
  <si>
    <t xml:space="preserve">The facility displays the services and entitlements available in its departments </t>
  </si>
  <si>
    <t xml:space="preserve">Blood storage has displayed  information regarding number of blood units available</t>
  </si>
  <si>
    <t xml:space="preserve">ME B1.4.</t>
  </si>
  <si>
    <t xml:space="preserve">User charges are displayed and communicated to patients effectively </t>
  </si>
  <si>
    <t xml:space="preserve">Applicable user charges of blood are displayed at the entrance</t>
  </si>
  <si>
    <t xml:space="preserve">ME B1.5.</t>
  </si>
  <si>
    <t xml:space="preserve">Patients &amp; visitors are sensitised and educated through appropriate IEC / BCC approaches</t>
  </si>
  <si>
    <t xml:space="preserve">IEC material is available in Blood Storage to provide information and to promote blood donation</t>
  </si>
  <si>
    <t xml:space="preserve">ME B1.6.</t>
  </si>
  <si>
    <t xml:space="preserve">Information is available in local language and easy to understand </t>
  </si>
  <si>
    <t xml:space="preserve">Signage's and information  are available in local language</t>
  </si>
  <si>
    <t xml:space="preserve">Standard B3.</t>
  </si>
  <si>
    <t xml:space="preserve">The facility maintains privacy, confidentiality &amp; dignity of patient, and has a system for guarding patient related information.</t>
  </si>
  <si>
    <t xml:space="preserve">ME B3.3</t>
  </si>
  <si>
    <t xml:space="preserve">The facility ensures the behaviours of staff is dignified and respectful, while delivering the services </t>
  </si>
  <si>
    <t xml:space="preserve">Behaviour of staff is empathetic and courteous</t>
  </si>
  <si>
    <t xml:space="preserve">PI/OB</t>
  </si>
  <si>
    <t xml:space="preserve">Standard B5.</t>
  </si>
  <si>
    <t xml:space="preserve">Facility ensures that there are no financial barrier to access and that there is financial protection given from cost of Hospital services.</t>
  </si>
  <si>
    <t xml:space="preserve">ME B5.1.</t>
  </si>
  <si>
    <t xml:space="preserve">The facility provides cashless services to pregnant women, mothers and neonates as per prevalent government schemes</t>
  </si>
  <si>
    <t xml:space="preserve">Free blood for Pregnant women, Mothers and New-Borns and infants.</t>
  </si>
  <si>
    <t xml:space="preserve">PI/SI</t>
  </si>
  <si>
    <t xml:space="preserve">ME B5.2</t>
  </si>
  <si>
    <t xml:space="preserve">The facility ensures that drugs prescribed are available at Pharmacy and wards</t>
  </si>
  <si>
    <t xml:space="preserve">Check that  parents &amp; attendant's have not spent money on purchasing bloods from outside.</t>
  </si>
  <si>
    <t xml:space="preserve">ME B5.4.</t>
  </si>
  <si>
    <t xml:space="preserve">The facility provide free of cost treatment to Below poverty line patients without administrative hassles </t>
  </si>
  <si>
    <t xml:space="preserve">Free blood  is provided to BPL patients </t>
  </si>
  <si>
    <t xml:space="preserve">PI/SI/RR</t>
  </si>
  <si>
    <t xml:space="preserve">Area of Concern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</si>
  <si>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</si>
  <si>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</si>
  <si>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</si>
  <si>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</si>
  <si>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Blood storage has adequate space as per requirement </t>
  </si>
  <si>
    <t xml:space="preserve">Space required is more than 10sq meters</t>
  </si>
  <si>
    <t xml:space="preserve">ME C1.3.</t>
  </si>
  <si>
    <t xml:space="preserve">Departments have layout and demarcated areas as per functions </t>
  </si>
  <si>
    <t xml:space="preserve">Dedicated area for Whole blood and components</t>
  </si>
  <si>
    <t xml:space="preserve">Dedicated space for keeping records</t>
  </si>
  <si>
    <t xml:space="preserve">ME C1.5.</t>
  </si>
  <si>
    <t xml:space="preserve">The facility has infrastructure for intramural and extramural communication </t>
  </si>
  <si>
    <t xml:space="preserve">Availability of functional  Intercom and telephone services </t>
  </si>
  <si>
    <t xml:space="preserve">Standard C2.</t>
  </si>
  <si>
    <t xml:space="preserve">The facility ensures the physical safety including Fire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</si>
  <si>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</si>
  <si>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</si>
  <si>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</si>
  <si>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,hanging objects are properly fastened and secured </t>
  </si>
  <si>
    <t xml:space="preserve">ME C2.2</t>
  </si>
  <si>
    <t xml:space="preserve">The facility ensures safety of electrical establishment </t>
  </si>
  <si>
    <t xml:space="preserve">Blood storage does not have temporary connection and loosely hanging wires</t>
  </si>
  <si>
    <t xml:space="preserve">Adequate electrical socket provided for safe and smooth operations of testing equipment</t>
  </si>
  <si>
    <t xml:space="preserve">OB/RR</t>
  </si>
  <si>
    <t xml:space="preserve">ME C2.4</t>
  </si>
  <si>
    <t xml:space="preserve">Physical condition of buildings are safe for providing patient care </t>
  </si>
  <si>
    <t xml:space="preserve">Work benches are chemical resistant</t>
  </si>
  <si>
    <t xml:space="preserve">Blood storage has plan for  safe storage and handling of potentially flammable materials.</t>
  </si>
  <si>
    <t xml:space="preserve">ME C2.5.</t>
  </si>
  <si>
    <t xml:space="preserve">The facility has adequate fire fighting Equipment </t>
  </si>
  <si>
    <t xml:space="preserve">At least one Fire Extinguisher  ABC Type is available in vicinity of blood storage.</t>
  </si>
  <si>
    <t xml:space="preserve">Check the expiry date for fire extinguisher is displayed on each extinguisher as well as due date for next refilling is clearly mentioned</t>
  </si>
  <si>
    <t xml:space="preserve">ME C2.6</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</si>
  <si>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</si>
  <si>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</si>
  <si>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SI/RR </t>
  </si>
  <si>
    <t xml:space="preserve">Standard C3.</t>
  </si>
  <si>
    <t xml:space="preserve">The facility has adequate qualified and trained staff,  required for providing the assured services to the current case load </t>
  </si>
  <si>
    <t xml:space="preserve">ME C3.1.</t>
  </si>
  <si>
    <t xml:space="preserve">The facility has adequate specialists doctors as per service provision </t>
  </si>
  <si>
    <t xml:space="preserve">Availability of designated Blood storage officer. </t>
  </si>
  <si>
    <t xml:space="preserve">MBBS doctor with 3 days recognized training on blood storage</t>
  </si>
  <si>
    <t xml:space="preserve">ME C3.4.</t>
  </si>
  <si>
    <t xml:space="preserve">The facility has adequate technicians/paramedics as per requirement </t>
  </si>
  <si>
    <t xml:space="preserve">Availability of Trained Technician for Blood storage </t>
  </si>
  <si>
    <t xml:space="preserve">DMLT with one day recognized training on blood storage.</t>
  </si>
  <si>
    <t xml:space="preserve">ME C3.6.</t>
  </si>
  <si>
    <t xml:space="preserve">The staff has been provided required training / skill sets</t>
  </si>
  <si>
    <t xml:space="preserve">IMEP training.</t>
  </si>
  <si>
    <t xml:space="preserve">Blood storage management </t>
  </si>
  <si>
    <t xml:space="preserve">ME C3.7</t>
  </si>
  <si>
    <t xml:space="preserve">The Staff is skilled as per job description</t>
  </si>
  <si>
    <t xml:space="preserve">Staff is skilled in operating the equipment</t>
  </si>
  <si>
    <t xml:space="preserve">Standard C4.</t>
  </si>
  <si>
    <t xml:space="preserve">Facility provides drugs and consumables required for assured list of services.</t>
  </si>
  <si>
    <t xml:space="preserve">ME C4.1.</t>
  </si>
  <si>
    <t xml:space="preserve">The departments have availability of adequate drugs at point of use </t>
  </si>
  <si>
    <t xml:space="preserve">Availability of Laboratory materials </t>
  </si>
  <si>
    <t xml:space="preserve">OB/RR </t>
  </si>
  <si>
    <t xml:space="preserve"> Pauster pipette, glass tubes, gloves, tooth picks Glass slides, Glass marker/paper stickers</t>
  </si>
  <si>
    <t xml:space="preserve">ME C4.2.</t>
  </si>
  <si>
    <t xml:space="preserve">The departments have adequate consumables at point of use </t>
  </si>
  <si>
    <t xml:space="preserve">Availability of Reagents /Kits and other consumables for testing.</t>
  </si>
  <si>
    <t xml:space="preserve">Standard Grouping Sera Anti A, Anti B &amp; Anti D, Antihuman Globulin.</t>
  </si>
  <si>
    <t xml:space="preserve">Standard C5.</t>
  </si>
  <si>
    <t xml:space="preserve">The facility has equipment &amp; instruments required for assured list of services.</t>
  </si>
  <si>
    <t xml:space="preserve">ME C5.3.</t>
  </si>
  <si>
    <t xml:space="preserve">Availability of equipment &amp; instruments for diagnostic procedures being undertaken in the facility</t>
  </si>
  <si>
    <t xml:space="preserve">Availability of laboratory  equipment &amp; instruments for laboratory</t>
  </si>
  <si>
    <t xml:space="preserve">OB </t>
  </si>
  <si>
    <t xml:space="preserve">Microscope, RH viewer.</t>
  </si>
  <si>
    <t xml:space="preserve">ME C5.5.</t>
  </si>
  <si>
    <t xml:space="preserve">Availability of Equipment for Storage</t>
  </si>
  <si>
    <t xml:space="preserve">Check for availability of storage equipment for blood products </t>
  </si>
  <si>
    <t xml:space="preserve">Blood bags refrigerator with thermo graph and alarm device, Insulated carrier boxes with ice packs, Blood bag weighting machine, deep freezer,  </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</si>
  <si>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</si>
  <si>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</si>
  <si>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</si>
  <si>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</si>
  <si>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</si>
  <si>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 are covered under AMC including preventive maintenance</t>
  </si>
  <si>
    <t xml:space="preserve">Agency/ ies identified for maintenance for equipments</t>
  </si>
  <si>
    <t xml:space="preserve">There is system of timely corrective  break down maintenance of the equipments</t>
  </si>
  <si>
    <t xml:space="preserve">There has system to label Defective/Out of order equipments and stored appropriately until it has been repaired</t>
  </si>
  <si>
    <t xml:space="preserve">Staff is skilled for trouble shooting in case equipment malfunction</t>
  </si>
  <si>
    <t xml:space="preserve">Periodic cleaning, inspection and  maintenance of the equipments is done by the operator</t>
  </si>
  <si>
    <t xml:space="preserve">ME D1.2.</t>
  </si>
  <si>
    <t xml:space="preserve">The facility has established procedure for internal and external calibration of measuring Equipment </t>
  </si>
  <si>
    <t xml:space="preserve">All the measuring equipments/ instrument  are calibrated </t>
  </si>
  <si>
    <t xml:space="preserve">OB/ RR </t>
  </si>
  <si>
    <t xml:space="preserve">There is system to label/ code the equipment to indicate status of calibration/ verification when recalibration is due</t>
  </si>
  <si>
    <t xml:space="preserve">Blood storage has system to update correction factor after calibration wherever required</t>
  </si>
  <si>
    <t xml:space="preserve">Check for records</t>
  </si>
  <si>
    <t xml:space="preserve">Each lot of reagents has to be checked against earlier tested in use reagent lot or with suitable reference material before being placed in service and result should be recorded.</t>
  </si>
  <si>
    <t xml:space="preserve">ME D1.3.</t>
  </si>
  <si>
    <t xml:space="preserve">Operating and maintenance instructions are available with the users of equipment</t>
  </si>
  <si>
    <t xml:space="preserve">Up to date instructions for operation and maintenance of equipments are readily available with staff.</t>
  </si>
  <si>
    <t xml:space="preserve">OB/SI </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</si>
  <si>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</si>
  <si>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</si>
  <si>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</si>
  <si>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</si>
  <si>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reagents</t>
  </si>
  <si>
    <t xml:space="preserve">Stock level are daily updated
Requisition are timely placed                    
</t>
  </si>
  <si>
    <t xml:space="preserve">ME D2.3</t>
  </si>
  <si>
    <t xml:space="preserve">The facility ensures proper storage of drugs and consumables</t>
  </si>
  <si>
    <t xml:space="preserve">Reagents and consumables are kept away from water and sources of  heat,
direct sunlight </t>
  </si>
  <si>
    <t xml:space="preserve">Reagents are labelled appropriately</t>
  </si>
  <si>
    <t xml:space="preserve">Reagents label contain name, concentration, date of preparation/opening, date of expiry, storage conditions and warning</t>
  </si>
  <si>
    <t xml:space="preserve">ME D2.4.</t>
  </si>
  <si>
    <t xml:space="preserve">The facility ensures management of expiry and near expiry drugs </t>
  </si>
  <si>
    <t xml:space="preserve">Expiry dates' of the blood bags are maintained</t>
  </si>
  <si>
    <t xml:space="preserve">No expired blood  is found  in storage</t>
  </si>
  <si>
    <t xml:space="preserve">Records for expiry and near expiry blood  are maintained </t>
  </si>
  <si>
    <t xml:space="preserve">RR</t>
  </si>
  <si>
    <t xml:space="preserve">ME D2.5</t>
  </si>
  <si>
    <t xml:space="preserve">The facility has established procedure for inventory management techniques</t>
  </si>
  <si>
    <t xml:space="preserve">Department maintained stock and expenditure register of reagents</t>
  </si>
  <si>
    <t xml:space="preserve">ME D2.6</t>
  </si>
  <si>
    <t xml:space="preserve">There is a procedure for periodically replenishing the drugs in patient care areas</t>
  </si>
  <si>
    <t xml:space="preserve">There is no stock out of reagents</t>
  </si>
  <si>
    <t xml:space="preserve">OB/SI</t>
  </si>
  <si>
    <t xml:space="preserve">ME D2.7.</t>
  </si>
  <si>
    <t xml:space="preserve">There is process for storage of vaccines and other drugs, requiring controlled temperature </t>
  </si>
  <si>
    <t xml:space="preserve">Temperature of refrigerators used for storing lab reagents are kept as per storage requirement  and records are maintained</t>
  </si>
  <si>
    <t xml:space="preserve">Check for temperature charts are maintained and updated periodically  for refrigerators used storing lab reagents </t>
  </si>
  <si>
    <t xml:space="preserve">Regular Defrosting is done</t>
  </si>
  <si>
    <t xml:space="preserve">Standard D3.</t>
  </si>
  <si>
    <t xml:space="preserve">The facility has established Program for mainntenance and upkeeto of the faciity to provide safe, secure and comfortable environment to staff, patients and visitors. </t>
  </si>
  <si>
    <t xml:space="preserve">ME D3.2.</t>
  </si>
  <si>
    <t xml:space="preserve">Hospital infrastructure is adequately maintained </t>
  </si>
  <si>
    <t xml:space="preserve">there is no seepage , Cracks, chipping of plaster </t>
  </si>
  <si>
    <t xml:space="preserve">Window panes , doors and other fixtures are intact</t>
  </si>
  <si>
    <t xml:space="preserve">ME D3.3.</t>
  </si>
  <si>
    <t xml:space="preserve">Patient care areas are clean and hygienic </t>
  </si>
  <si>
    <t xml:space="preserve">Floors, walls, roof, sinks,are Clean </t>
  </si>
  <si>
    <t xml:space="preserve">All area are clean  with no dirt,grease,littering and cobwebs</t>
  </si>
  <si>
    <t xml:space="preserve">Surface of furniture and fixtures are clean</t>
  </si>
  <si>
    <t xml:space="preserve">ME D3.4.</t>
  </si>
  <si>
    <t xml:space="preserve">The facility has policy of removal of condemned junk material </t>
  </si>
  <si>
    <t xml:space="preserve">No condemned/Junk material in blood storage</t>
  </si>
  <si>
    <t xml:space="preserve">ME D3.6.</t>
  </si>
  <si>
    <t xml:space="preserve">The facility provides adequate illumination level at patient care areas </t>
  </si>
  <si>
    <t xml:space="preserve">Adequate illumination  at blood storage</t>
  </si>
  <si>
    <t xml:space="preserve">Illumination level of Blood storage is as per recommendation/ sufficient to carry out Blood storage  activities</t>
  </si>
  <si>
    <t xml:space="preserve">Standard D4.</t>
  </si>
  <si>
    <t xml:space="preserve">The facility ensures 24X7 water and power backup as per requirement of service delivery, and support services norms</t>
  </si>
  <si>
    <t xml:space="preserve">ME D4.1</t>
  </si>
  <si>
    <t xml:space="preserve">The facility has adequate arrangement storage and supply for portable water in all functional areas  </t>
  </si>
  <si>
    <t xml:space="preserve">Availability of 24x7 running and potable water </t>
  </si>
  <si>
    <t xml:space="preserve">ME D4.2.</t>
  </si>
  <si>
    <t xml:space="preserve">The facility ensures adequate power backup in all patient care areas as per load</t>
  </si>
  <si>
    <t xml:space="preserve">Availability of power back up for blood storage</t>
  </si>
  <si>
    <t xml:space="preserve">Availability of UPS  </t>
  </si>
  <si>
    <t xml:space="preserve">Standard D8.</t>
  </si>
  <si>
    <t xml:space="preserve">Facility is compliant with all statutory and regulatory requirement imposed by local, state or central government  </t>
  </si>
  <si>
    <t xml:space="preserve">ME D8.1.</t>
  </si>
  <si>
    <t xml:space="preserve">The facility has requisite licences and certificates for operation of hospital and different activities </t>
  </si>
  <si>
    <t xml:space="preserve">Blood storage has obtained approval from the State/UT licensing Authority.</t>
  </si>
  <si>
    <t xml:space="preserve">Facility has obtained consent from Parent blood bank.</t>
  </si>
  <si>
    <t xml:space="preserve">RR/SI</t>
  </si>
  <si>
    <t xml:space="preserve">Parent Blood Bank has valid license under Rule 122(G) Drug and cosmetic act</t>
  </si>
  <si>
    <t xml:space="preserve">Standard D9.</t>
  </si>
  <si>
    <t xml:space="preserve"> Roles &amp; Responsibilities of administrative and clinical staff are determined as per govt. regulations and standards operating procedures.  </t>
  </si>
  <si>
    <t xml:space="preserve">ME D9.1.</t>
  </si>
  <si>
    <t xml:space="preserve">The facility has established job description as per govt guidelines </t>
  </si>
  <si>
    <t xml:space="preserve">Staff is aware of their role and responsibilities </t>
  </si>
  <si>
    <t xml:space="preserve">SI</t>
  </si>
  <si>
    <t xml:space="preserve">ME  D9.2.</t>
  </si>
  <si>
    <t xml:space="preserve">The facility has a established procedure for duty roster and deputation to different departments </t>
  </si>
  <si>
    <t xml:space="preserve">There is procedure to ensure that staff is available on duty as per duty roster</t>
  </si>
  <si>
    <t xml:space="preserve">Check for system for recording time of reporting and relieving (Attendance register/ Biometrics etc)</t>
  </si>
  <si>
    <t xml:space="preserve">There is designated  in charge for department</t>
  </si>
  <si>
    <t xml:space="preserve">ME D9.3.</t>
  </si>
  <si>
    <t xml:space="preserve">The facility ensures the adherence to dress code as mandated by its administration / the health department</t>
  </si>
  <si>
    <t xml:space="preserve">Doctor, technician and support staff adhere to their respective dress code </t>
  </si>
  <si>
    <t xml:space="preserve">Area of Concern - E Clinical Services </t>
  </si>
  <si>
    <t xml:space="preserve">Standard E3.</t>
  </si>
  <si>
    <t xml:space="preserve">Facility has defined and established procedures for continuity of care of patient and referral</t>
  </si>
  <si>
    <t xml:space="preserve">ME E3.2.</t>
  </si>
  <si>
    <t xml:space="preserve">Facility provides appropriate referral linkages to the patients/Services  for transfer to other/higher facilities to assure their continuity of care.</t>
  </si>
  <si>
    <t xml:space="preserve">There is procedure for referral of cases for which requested blood group is not available</t>
  </si>
  <si>
    <t xml:space="preserve">Facility has functional referral linkages to parent  blood bank</t>
  </si>
  <si>
    <t xml:space="preserve">Standard E8.</t>
  </si>
  <si>
    <t xml:space="preserve">Facility has defined and established procedures for maintaining, updating of patients’ clinical records and their storage</t>
  </si>
  <si>
    <t xml:space="preserve">ME E8.5</t>
  </si>
  <si>
    <t xml:space="preserve">Adequate form and formats are available at point of use </t>
  </si>
  <si>
    <t xml:space="preserve">Standard Formats available</t>
  </si>
  <si>
    <t xml:space="preserve">RR/OB</t>
  </si>
  <si>
    <t xml:space="preserve">Format for requisition form, blood transfusion reaction form, referral slip</t>
  </si>
  <si>
    <t xml:space="preserve">ME E8.6.</t>
  </si>
  <si>
    <t xml:space="preserve">Register/records are maintained as per guidelines </t>
  </si>
  <si>
    <t xml:space="preserve">Blood storage records are labelled and indexed </t>
  </si>
  <si>
    <t xml:space="preserve">Records are maintained for Blood storage </t>
  </si>
  <si>
    <t xml:space="preserve">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</si>
  <si>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ME E8.7.</t>
  </si>
  <si>
    <t xml:space="preserve">The facility ensures safe and adequate storage and retrieval  of medical records</t>
  </si>
  <si>
    <t xml:space="preserve">Safe keeping of  patient records </t>
  </si>
  <si>
    <t xml:space="preserve">Blood storage has facility to store records  for 5 year </t>
  </si>
  <si>
    <t xml:space="preserve">Standard E10.</t>
  </si>
  <si>
    <t xml:space="preserve">The facility has defined and established procedures for Emergency Services and Disaster Management </t>
  </si>
  <si>
    <t xml:space="preserve">ME E10.3.</t>
  </si>
  <si>
    <t xml:space="preserve">The facility has disaster management plan in place </t>
  </si>
  <si>
    <t xml:space="preserve">Blood storage has system of coping with extra demand of blood in case of disaster</t>
  </si>
  <si>
    <t xml:space="preserve">Standard E12</t>
  </si>
  <si>
    <t xml:space="preserve">The facility has defined and established procedures for Blood storage Management and Transfusion.</t>
  </si>
  <si>
    <t xml:space="preserve">ME 12.1</t>
  </si>
  <si>
    <t xml:space="preserve">There is established procedure for Transport of blood from parent blood bank.</t>
  </si>
  <si>
    <t xml:space="preserve">Blood storage has standardized procedure for transporting blood from parent blood bank.</t>
  </si>
  <si>
    <t xml:space="preserve">Cold chain is maintained at all levels i.e. from parent blood bank to blood storage to the issue of blood.</t>
  </si>
  <si>
    <t xml:space="preserve">During transportation blood is properly packed in cold boxes surrounded by ice packs. Ice should not come in contact with blood bags.</t>
  </si>
  <si>
    <t xml:space="preserve">ME 12.2</t>
  </si>
  <si>
    <t xml:space="preserve">There is established procedure for storage of blood </t>
  </si>
  <si>
    <t xml:space="preserve">Blood storage has standardized procedure for receipt of blood from parent blood bank.</t>
  </si>
  <si>
    <t xml:space="preserve">all the blood/component units are checked for haemolysis, turbidity, or change in colour on receipt from parent blood bank</t>
  </si>
  <si>
    <t xml:space="preserve">Check for refrigerators or freezers for blood storage are not used for storing other items </t>
  </si>
  <si>
    <t xml:space="preserve">Lab reagents etc. </t>
  </si>
  <si>
    <t xml:space="preserve">Check for refrigerators used for blood storage are kept at recommended temperature </t>
  </si>
  <si>
    <t xml:space="preserve">Check records that temperature is maintained at 4c + 2c </t>
  </si>
  <si>
    <t xml:space="preserve">Storage temperature is monitored atleast twice a day. </t>
  </si>
  <si>
    <t xml:space="preserve">Check the records </t>
  </si>
  <si>
    <t xml:space="preserve">Alarm system has been provided with refrigerator </t>
  </si>
  <si>
    <t xml:space="preserve">Shelf life of blood and components is adhered as per NACO protocols</t>
  </si>
  <si>
    <t xml:space="preserve">Blood storage has system to trace of unit of blood /component from source to final destination</t>
  </si>
  <si>
    <t xml:space="preserve">Blood should be kept at 4oC to 6oC except if it is used for component preparation it will be stored at 22oC until platelet are separated</t>
  </si>
  <si>
    <t xml:space="preserve">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</si>
  <si>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</si>
  <si>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</si>
  <si>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</si>
  <si>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</si>
  <si>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</si>
  <si>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</si>
  <si>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 xml:space="preserve">Testing of recipient blood includes Determination ABO type, Rh (D) type, detection of unexpected antibodies etc.</t>
  </si>
  <si>
    <t xml:space="preserve">ME E12.4</t>
  </si>
  <si>
    <t xml:space="preserve">There is established procedure for issuing blood </t>
  </si>
  <si>
    <t xml:space="preserve">Blood storage has system to testing and cross matching the unit before issuing</t>
  </si>
  <si>
    <t xml:space="preserve">Testing of  blood includes Determination ABO type, Rh (D) type, detection of unexpected antibodies etc.</t>
  </si>
  <si>
    <t xml:space="preserve">Blood storage has system to confirm that information on transfusion requisition form and recipients blood sample label  is same</t>
  </si>
  <si>
    <t xml:space="preserve">Blood storage has system to retain recipient and donor blood sample for 7 days at specified temperature (2-8 c) after each transfusion</t>
  </si>
  <si>
    <t xml:space="preserve">Blood storage has system to issue the blood along with cross matching report</t>
  </si>
  <si>
    <t xml:space="preserve">Blood storage has procedure to issue the blood in case of its emergency requirement</t>
  </si>
  <si>
    <t xml:space="preserve">ME E12.6</t>
  </si>
  <si>
    <t xml:space="preserve">There is a established procedure for monitoring and reporting Transfusion complication </t>
  </si>
  <si>
    <t xml:space="preserve">Transfusion reaction form is provided when blood is issued</t>
  </si>
  <si>
    <t xml:space="preserve">Blood storage has system of detection, reporting and evaluations of transfusion errors</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</si>
  <si>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</si>
  <si>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</si>
  <si>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</si>
  <si>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F1.4.</t>
  </si>
  <si>
    <t xml:space="preserve">There is Provision of Periodic Medical Checkups and immunization of staff </t>
  </si>
  <si>
    <t xml:space="preserve">There is procedure for immunization of the staff</t>
  </si>
  <si>
    <t xml:space="preserve">Hepatitis B, Tetanus Toxid etc</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</si>
  <si>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</si>
  <si>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</si>
  <si>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</si>
  <si>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</si>
  <si>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</si>
  <si>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</si>
  <si>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</si>
  <si>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</si>
  <si>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</si>
  <si>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</si>
  <si>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</si>
  <si>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</si>
  <si>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</si>
  <si>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</si>
  <si>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Display of Hand washing Instruction at Point of Use </t>
  </si>
  <si>
    <t xml:space="preserve">Prominently displayed above the hand washing facility , preferably in Local language</t>
  </si>
  <si>
    <t xml:space="preserve">Hand washing sink is wide and deep enough to prevent splashing and retention of water</t>
  </si>
  <si>
    <t xml:space="preserve">ME F2.2.</t>
  </si>
  <si>
    <t xml:space="preserve">Staff is trained and adhere to standard hand washing practices </t>
  </si>
  <si>
    <t xml:space="preserve">Adherence to 6 steps of Hand washing </t>
  </si>
  <si>
    <t xml:space="preserve">Ask of demonstration </t>
  </si>
  <si>
    <t xml:space="preserve">Staff aware of when to hand wash </t>
  </si>
  <si>
    <t xml:space="preserve">Standard F3.</t>
  </si>
  <si>
    <t xml:space="preserve">Facility ensures standard practices and materials for Personal protection </t>
  </si>
  <si>
    <t xml:space="preserve">ME F3.1.</t>
  </si>
  <si>
    <t xml:space="preserve">Facility ensures adequate personal protection equipments as per requirements </t>
  </si>
  <si>
    <t xml:space="preserve">Clean gloves are available at point of use </t>
  </si>
  <si>
    <t xml:space="preserve">All personal use gloves while drawing sample, examining and disposable of the samples</t>
  </si>
  <si>
    <t xml:space="preserve">Availability of lab aprons/coats</t>
  </si>
  <si>
    <t xml:space="preserve"> </t>
  </si>
  <si>
    <t xml:space="preserve">Standard F4.</t>
  </si>
  <si>
    <t xml:space="preserve">Facility has standard Procedures for processing of equipments and instruments </t>
  </si>
  <si>
    <t xml:space="preserve">ME F4.1.</t>
  </si>
  <si>
    <t xml:space="preserve">Facility ensures standard practices and materials for decontamination and clean ing of instruments and  procedures areas </t>
  </si>
  <si>
    <t xml:space="preserve">Proper Decontamination of instruments after use</t>
  </si>
  <si>
    <t xml:space="preserve">Decontamination of instruments and reusable of glassware are done after procedure in 1% chlorine solution/ any other appropriate method</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</si>
  <si>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</si>
  <si>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</si>
  <si>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</si>
  <si>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</si>
  <si>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Staff know how to make chlorine solution</t>
  </si>
  <si>
    <t xml:space="preserve">ME F4.2.</t>
  </si>
  <si>
    <t xml:space="preserve">Facility ensures standard practices and materials for disinfection and sterilization of instruments and equipments </t>
  </si>
  <si>
    <t xml:space="preserve">Disinfection of reusable glassware</t>
  </si>
  <si>
    <t xml:space="preserve">Disinfection by hot air oven at 160 oC for 1 hour</t>
  </si>
  <si>
    <t xml:space="preserve">Standard F5.</t>
  </si>
  <si>
    <t xml:space="preserve">Physical layout and environmental control of the patient care areas ensures infection prevention </t>
  </si>
  <si>
    <t xml:space="preserve">ME F5.3.</t>
  </si>
  <si>
    <t xml:space="preserve">Facility ensures standard practices followed for cleaning and disinfection of patient care areas </t>
  </si>
  <si>
    <t xml:space="preserve">Staff is trained for spill management </t>
  </si>
  <si>
    <t xml:space="preserve">Staff is trained for preparing cleaning solution as per standard procedure</t>
  </si>
  <si>
    <t xml:space="preserve">Standard practice of mopping and scrubbing are followed</t>
  </si>
  <si>
    <t xml:space="preserve">Unidirectional mopping from inside out</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</si>
  <si>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</si>
  <si>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</si>
  <si>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</si>
  <si>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</si>
  <si>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</si>
  <si>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</si>
  <si>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</si>
  <si>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</si>
  <si>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 xml:space="preserve">There is no mixing of infectious and general waste</t>
  </si>
  <si>
    <t xml:space="preserve">ME F6.2.</t>
  </si>
  <si>
    <t xml:space="preserve">Facility ensures management of sharps as per guidelines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</si>
  <si>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</si>
  <si>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</si>
  <si>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</si>
  <si>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</si>
  <si>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</si>
  <si>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</si>
  <si>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Availability of post exposure prophylaxis </t>
  </si>
  <si>
    <t xml:space="preserve">Ask if available. Where it is stored and who is in charge of that.</t>
  </si>
  <si>
    <t xml:space="preserve">Staff is aware of contact time for disinfection of sharps</t>
  </si>
  <si>
    <t xml:space="preserve">Staff knows what to do in condition of needle stick injury </t>
  </si>
  <si>
    <t xml:space="preserve">Staff knows what to do in case of shape injury. Whom to report. See if any reporting has been done </t>
  </si>
  <si>
    <t xml:space="preserve">ME F6.3.</t>
  </si>
  <si>
    <t xml:space="preserve">Facility ensures transportation and disposal of waste as per guidelines </t>
  </si>
  <si>
    <t xml:space="preserve">Disinfection of liquid waste before disposal </t>
  </si>
  <si>
    <t xml:space="preserve">Disposal of discarded blood bags as per guideline</t>
  </si>
  <si>
    <t xml:space="preserve">Check that bins are not overfilled</t>
  </si>
  <si>
    <t xml:space="preserve">Area of Concern - G Quality Management</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</si>
  <si>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</si>
  <si>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</si>
  <si>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</si>
  <si>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</si>
  <si>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There is system to take feed back from clinician about quality of services</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</si>
  <si>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</si>
  <si>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</si>
  <si>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</si>
  <si>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</si>
  <si>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Internal Quality assurance program is in place</t>
  </si>
  <si>
    <t xml:space="preserve">Standards are run at defined interval</t>
  </si>
  <si>
    <t xml:space="preserve">ME G3.3.</t>
  </si>
  <si>
    <t xml:space="preserve">Facility has established system for use of check lists in different departments and services</t>
  </si>
  <si>
    <t xml:space="preserve">Departmental checklist are used for monitoring and quality assurance </t>
  </si>
  <si>
    <t xml:space="preserve">Staff is designated for filling and monitoring of these checklists </t>
  </si>
  <si>
    <t xml:space="preserve">Standard G4.</t>
  </si>
  <si>
    <t xml:space="preserve">Facility has established, documented implemented and maintained Standard Operating Procedures for all key processes. </t>
  </si>
  <si>
    <t xml:space="preserve">ME G4.1.</t>
  </si>
  <si>
    <t xml:space="preserve">Departmental standard operating procedures are available </t>
  </si>
  <si>
    <t xml:space="preserve">Standard operating procedure for department has been prepared and approved</t>
  </si>
  <si>
    <t xml:space="preserve">Current version of SOP are available with  process owner</t>
  </si>
  <si>
    <t xml:space="preserve">ME G4.2.</t>
  </si>
  <si>
    <t xml:space="preserve">Standard Operating Procedures adequately describes process and procedures </t>
  </si>
  <si>
    <t xml:space="preserve">Blood storage has documented procedure for Transport of Blood/components from parent blood bank.</t>
  </si>
  <si>
    <t xml:space="preserve">Blood storage has documented procedure for receipt and storage of blood/components</t>
  </si>
  <si>
    <t xml:space="preserve">Blood storage has documented procedure for issue of blood for transfusion</t>
  </si>
  <si>
    <t xml:space="preserve">Blood storage has documented procedure for issue of blood in case of urgent requirement</t>
  </si>
  <si>
    <t xml:space="preserve">Blood storage has documented procedure to address the transfusion reactions</t>
  </si>
  <si>
    <t xml:space="preserve">Blood storage has documents procedure for calibration and maintenance of equipment</t>
  </si>
  <si>
    <t xml:space="preserve">Blood storage has documented procedure for HAI and disposal of BMW</t>
  </si>
  <si>
    <t xml:space="preserve">Blood storage has documented system for storage, retaining and retrieval of  records, and reports of results.</t>
  </si>
  <si>
    <t xml:space="preserve">Blood storage has documented system for internal and external Quality control of Equipments, reagent and tests</t>
  </si>
  <si>
    <t xml:space="preserve">ME G4.3.</t>
  </si>
  <si>
    <t xml:space="preserve">Staff is trained and aware of the standard procedures written in SOPs </t>
  </si>
  <si>
    <t xml:space="preserve">Check staff is a aware of relevant part of SOPs </t>
  </si>
  <si>
    <t xml:space="preserve">ME G4.4.</t>
  </si>
  <si>
    <t xml:space="preserve">Work instructions are displayed at Point of use </t>
  </si>
  <si>
    <t xml:space="preserve">Work instruction/clinical  protocols are displayed</t>
  </si>
  <si>
    <t xml:space="preserve">work instruction for screening of blood, storage of blood, maintaining blood and component in event of power failure </t>
  </si>
  <si>
    <t xml:space="preserve">Standard G5.</t>
  </si>
  <si>
    <t xml:space="preserve">The facility has established system of periodic review as internal  assessment , medical &amp; death audit and prescription audit</t>
  </si>
  <si>
    <t xml:space="preserve">ME G5.1.</t>
  </si>
  <si>
    <t xml:space="preserve">The facility conducts periodic internal assessment </t>
  </si>
  <si>
    <t xml:space="preserve">Internal assessment is done at periodic interval </t>
  </si>
  <si>
    <t xml:space="preserve">ME G5.3.</t>
  </si>
  <si>
    <t xml:space="preserve">The facility ensures non compliances are enumerated and recorded adequately</t>
  </si>
  <si>
    <t xml:space="preserve">Non Compliance are enumerated and recorded </t>
  </si>
  <si>
    <t xml:space="preserve">ME G5.4.</t>
  </si>
  <si>
    <t xml:space="preserve">Action plan is made on the gaps found in the assessment / audit process </t>
  </si>
  <si>
    <t xml:space="preserve">Action plan prepared </t>
  </si>
  <si>
    <t xml:space="preserve">ME G5.5.</t>
  </si>
  <si>
    <t xml:space="preserve">Corrective and preventive actions are taken to address issues, observed in the assessment &amp; audit </t>
  </si>
  <si>
    <t xml:space="preserve">Corrective and preventive  action taken </t>
  </si>
  <si>
    <t xml:space="preserve">Standard G6.</t>
  </si>
  <si>
    <t xml:space="preserve">The facility has defined and established Quality Policy &amp; Quality Objectives </t>
  </si>
  <si>
    <t xml:space="preserve">ME G6.2.</t>
  </si>
  <si>
    <t xml:space="preserve">The facility periodically defines its quality objectives and key departments have their own objectives</t>
  </si>
  <si>
    <t xml:space="preserve">Quality objectives for Blood storage are defined</t>
  </si>
  <si>
    <t xml:space="preserve">ME G6.3.</t>
  </si>
  <si>
    <t xml:space="preserve">Quality policy and objectives are disseminated and staff is aware of that </t>
  </si>
  <si>
    <t xml:space="preserve">Check if staff is aware of quality policy and objectives </t>
  </si>
  <si>
    <t xml:space="preserve">ME G6.4</t>
  </si>
  <si>
    <t xml:space="preserve">Progress towards quality objectives is monitored periodically </t>
  </si>
  <si>
    <t xml:space="preserve">Quality objectives are monitored and reviewed periodically</t>
  </si>
  <si>
    <t xml:space="preserve">Control charts </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</si>
  <si>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</si>
  <si>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</si>
  <si>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</si>
  <si>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</si>
  <si>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</si>
  <si>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No. of Blood unit issued per thousand population </t>
  </si>
  <si>
    <t xml:space="preserve">No. of Unit issued X1000/ Population of serving area </t>
  </si>
  <si>
    <t xml:space="preserve">Proportions of requests refused  by parent blood bank.</t>
  </si>
  <si>
    <t xml:space="preserve">number of units received/Total number of requistion made to parent blood bank.</t>
  </si>
  <si>
    <t xml:space="preserve">ME H1.2.</t>
  </si>
  <si>
    <t xml:space="preserve">The Facility measures equity indicators periodically</t>
  </si>
  <si>
    <t xml:space="preserve">No of blood units issued free of cost</t>
  </si>
  <si>
    <t xml:space="preserve">JSSK, Thalassemia , BPL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</si>
  <si>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</si>
  <si>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</si>
  <si>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</si>
  <si>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</si>
  <si>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Downtime of critical equipments </t>
  </si>
  <si>
    <t xml:space="preserve">Time period for which equipment was out of order/Total no of working hours for equipments </t>
  </si>
  <si>
    <t xml:space="preserve">% of Blood Units discarded</t>
  </si>
  <si>
    <t xml:space="preserve">No of unit discarded *100/ Total no of unit received.</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</si>
  <si>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</si>
  <si>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</si>
  <si>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</si>
  <si>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</si>
  <si>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Blood transfusion reaction rate </t>
  </si>
  <si>
    <t xml:space="preserve">No of Blood Transfusion reactions 1000/ No of patient blood issued </t>
  </si>
  <si>
    <t xml:space="preserve">Propotion of Adverse events identified and reported</t>
  </si>
  <si>
    <t xml:space="preserve">Chemical splash, Needle stick injuries. Major blood transfusion reaction, wrong cross matching, wrong blood issue</t>
  </si>
  <si>
    <t xml:space="preserve">Cross matched/ Transfused Ratio </t>
  </si>
  <si>
    <t xml:space="preserve">No of unit are cross matched on request/ No of unit actually transfused </t>
  </si>
  <si>
    <t xml:space="preserve">% of single unit transfusion</t>
  </si>
  <si>
    <t xml:space="preserve">% of single use transfusionX 100/ Total no of units transfused </t>
  </si>
  <si>
    <t xml:space="preserve">Standard H4.</t>
  </si>
  <si>
    <t xml:space="preserve">The facility measures Service Quality Indicators and endeavours to reach State/National benchmark </t>
  </si>
  <si>
    <t xml:space="preserve">ME H4.1.</t>
  </si>
  <si>
    <t xml:space="preserve">Facility measures Service Quality Indicators on monthly basis </t>
  </si>
  <si>
    <t xml:space="preserve">Time gap between issuing and requisition of blood in routine conditions</t>
  </si>
  <si>
    <t xml:space="preserve">Time gap between issuing and requisition of blood in emergency conditions</t>
  </si>
  <si>
    <t xml:space="preserve">No of refusal cases </t>
  </si>
  <si>
    <t xml:space="preserve">No of requisition refused/ referred due to non availability of blood group or any other reason </t>
  </si>
  <si>
    <t xml:space="preserve">A</t>
  </si>
  <si>
    <t xml:space="preserve">B</t>
  </si>
  <si>
    <t xml:space="preserve">C</t>
  </si>
  <si>
    <t xml:space="preserve">D</t>
  </si>
  <si>
    <t xml:space="preserve">E</t>
  </si>
  <si>
    <t xml:space="preserve">F</t>
  </si>
  <si>
    <t xml:space="preserve">G</t>
  </si>
  <si>
    <t xml:space="preserve">H</t>
  </si>
  <si>
    <t xml:space="preserve">Total </t>
  </si>
</sst>
</file>

<file path=xl/styles.xml><?xml version="1.0" encoding="utf-8"?>
<styleSheet xmlns="http://schemas.openxmlformats.org/spreadsheetml/2006/main">
  <numFmts count="1">
    <numFmt numFmtId="164" formatCode="General"/>
  </numFmts>
  <fonts count="20">
    <font>
      <sz val="10"/>
      <name val="Arial"/>
      <family val="2"/>
      <charset val="1"/>
    </font>
    <font>
      <sz val="10"/>
      <name val="Arial"/>
      <family val="0"/>
    </font>
    <font>
      <sz val="10"/>
      <name val="Arial"/>
      <family val="0"/>
    </font>
    <font>
      <sz val="10"/>
      <name val="Arial"/>
      <family val="0"/>
    </font>
    <font>
      <sz val="11"/>
      <color rgb="FFFFFFFF"/>
      <name val="Calibri"/>
      <family val="2"/>
      <charset val="1"/>
    </font>
    <font>
      <b val="true"/>
      <sz val="26"/>
      <color rgb="FF000000"/>
      <name val="Calibri"/>
      <family val="2"/>
      <charset val="1"/>
    </font>
    <font>
      <b val="true"/>
      <sz val="20"/>
      <color rgb="FF000000"/>
      <name val="Calibri"/>
      <family val="2"/>
      <charset val="1"/>
    </font>
    <font>
      <b val="true"/>
      <sz val="12"/>
      <color rgb="FF000000"/>
      <name val="Calibri"/>
      <family val="2"/>
      <charset val="1"/>
    </font>
    <font>
      <b val="true"/>
      <sz val="11"/>
      <color rgb="FF000000"/>
      <name val="Calibri"/>
      <family val="2"/>
      <charset val="1"/>
    </font>
    <font>
      <b val="true"/>
      <sz val="12"/>
      <name val="Calibri"/>
      <family val="2"/>
      <charset val="1"/>
    </font>
    <font>
      <b val="true"/>
      <sz val="11"/>
      <name val="Calibri"/>
      <family val="2"/>
      <charset val="1"/>
    </font>
    <font>
      <sz val="11"/>
      <color rgb="FF000000"/>
      <name val="Calibri"/>
      <family val="2"/>
      <charset val="1"/>
    </font>
    <font>
      <b val="true"/>
      <sz val="11"/>
      <color rgb="FFFFFFFF"/>
      <name val="Calibri"/>
      <family val="2"/>
      <charset val="1"/>
    </font>
    <font>
      <b val="true"/>
      <sz val="14"/>
      <color rgb="FF000000"/>
      <name val="Calibri"/>
      <family val="2"/>
      <charset val="1"/>
    </font>
    <font>
      <sz val="12"/>
      <name val="Calibri"/>
      <family val="2"/>
      <charset val="1"/>
    </font>
    <font>
      <sz val="11"/>
      <name val="Calibri"/>
      <family val="2"/>
      <charset val="1"/>
    </font>
    <font>
      <sz val="12"/>
      <color rgb="FF000000"/>
      <name val="Calibri"/>
      <family val="2"/>
      <charset val="1"/>
    </font>
    <font>
      <b val="true"/>
      <sz val="20"/>
      <color rgb="FFFFFFFF"/>
      <name val="Calibri"/>
      <family val="2"/>
      <charset val="1"/>
    </font>
    <font>
      <b val="true"/>
      <sz val="14"/>
      <name val="Calibri"/>
      <family val="2"/>
      <charset val="1"/>
    </font>
    <font>
      <b val="true"/>
      <sz val="14"/>
      <color rgb="FFFFFFFF"/>
      <name val="Calibri"/>
      <family val="2"/>
      <charset val="1"/>
    </font>
  </fonts>
  <fills count="6">
    <fill>
      <patternFill patternType="none"/>
    </fill>
    <fill>
      <patternFill patternType="gray125"/>
    </fill>
    <fill>
      <patternFill patternType="solid">
        <fgColor rgb="FF0070C0"/>
        <bgColor rgb="FF008080"/>
      </patternFill>
    </fill>
    <fill>
      <patternFill patternType="solid">
        <fgColor rgb="FFFFFFFF"/>
        <bgColor rgb="FFFFFFCC"/>
      </patternFill>
    </fill>
    <fill>
      <patternFill patternType="solid">
        <fgColor rgb="FF808080"/>
        <bgColor rgb="FF969696"/>
      </patternFill>
    </fill>
    <fill>
      <patternFill patternType="solid">
        <fgColor rgb="FFFFFF00"/>
        <bgColor rgb="FFFFFF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thin"/>
      <right/>
      <top/>
      <bottom style="thin"/>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11" fillId="2" borderId="2"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13" fillId="5" borderId="1" xfId="0" applyFont="true" applyBorder="true" applyAlignment="true" applyProtection="false">
      <alignment horizontal="center"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1" fillId="3" borderId="2"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13" fillId="5" borderId="1" xfId="0" applyFont="true" applyBorder="true" applyAlignment="true" applyProtection="false">
      <alignment horizontal="center"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7" fillId="4" borderId="1" xfId="0" applyFont="true" applyBorder="true" applyAlignment="true" applyProtection="false">
      <alignment horizontal="center" vertical="top" textRotation="0" wrapText="true" indent="0" shrinkToFit="false"/>
      <protection locked="true" hidden="false"/>
    </xf>
    <xf numFmtId="164" fontId="18" fillId="5" borderId="1" xfId="0" applyFont="true" applyBorder="true" applyAlignment="true" applyProtection="false">
      <alignment horizontal="center" vertical="top" textRotation="0" wrapText="true" indent="0" shrinkToFit="false"/>
      <protection locked="true" hidden="false"/>
    </xf>
    <xf numFmtId="164" fontId="16" fillId="3"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5" fillId="3" borderId="3" xfId="0" applyFont="true" applyBorder="tru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5" fillId="0" borderId="4" xfId="0" applyFont="true" applyBorder="true" applyAlignment="true" applyProtection="false">
      <alignment horizontal="left" vertical="top" textRotation="0" wrapText="true" indent="0" shrinkToFit="false"/>
      <protection locked="true" hidden="false"/>
    </xf>
    <xf numFmtId="164" fontId="16" fillId="3" borderId="2"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false" indent="0" shrinkToFit="false"/>
      <protection locked="true" hidden="false"/>
    </xf>
    <xf numFmtId="164" fontId="19" fillId="4" borderId="1"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15" fillId="0" borderId="5"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fals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5" fillId="0" borderId="6" xfId="0" applyFont="true" applyBorder="true" applyAlignment="true" applyProtection="false">
      <alignment horizontal="general" vertical="top" textRotation="0" wrapText="true" indent="0" shrinkToFit="false"/>
      <protection locked="true" hidden="false"/>
    </xf>
    <xf numFmtId="164" fontId="15" fillId="0" borderId="6" xfId="0" applyFont="true" applyBorder="tru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center" vertical="top" textRotation="0" wrapText="true" indent="0" shrinkToFit="false"/>
      <protection locked="true" hidden="false"/>
    </xf>
    <xf numFmtId="164" fontId="11" fillId="3" borderId="2" xfId="0" applyFont="true" applyBorder="true" applyAlignment="true" applyProtection="false">
      <alignment horizontal="general" vertical="top" textRotation="0" wrapText="true" indent="0" shrinkToFit="false"/>
      <protection locked="true" hidden="false"/>
    </xf>
    <xf numFmtId="164" fontId="15" fillId="0" borderId="7" xfId="0" applyFont="true" applyBorder="true" applyAlignment="true" applyProtection="false">
      <alignment horizontal="general" vertical="top"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15" fillId="0" borderId="7" xfId="0" applyFont="true" applyBorder="true" applyAlignment="true" applyProtection="false">
      <alignment horizontal="left" vertical="top" textRotation="0" wrapText="false" indent="0" shrinkToFit="false"/>
      <protection locked="true" hidden="false"/>
    </xf>
    <xf numFmtId="164" fontId="15" fillId="3" borderId="2" xfId="0" applyFont="true" applyBorder="true" applyAlignment="true" applyProtection="false">
      <alignment horizontal="general" vertical="top" textRotation="0" wrapText="true" indent="0" shrinkToFit="false"/>
      <protection locked="true" hidden="false"/>
    </xf>
    <xf numFmtId="164" fontId="12" fillId="3"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26"/>
  <sheetViews>
    <sheetView windowProtection="false"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B28" activeCellId="0" sqref="B28"/>
    </sheetView>
  </sheetViews>
  <sheetFormatPr defaultRowHeight="12.8"/>
  <cols>
    <col collapsed="false" hidden="false" max="1" min="1" style="1" width="15.7857142857143"/>
    <col collapsed="false" hidden="false" max="2" min="2" style="0" width="27.0969387755102"/>
    <col collapsed="false" hidden="false" max="3" min="3" style="0" width="27.3316326530612"/>
    <col collapsed="false" hidden="false" max="4" min="4" style="2" width="12.9591836734694"/>
    <col collapsed="false" hidden="false" max="5" min="5" style="0" width="16.0204081632653"/>
    <col collapsed="false" hidden="false" max="6" min="6" style="0" width="27.2142857142857"/>
    <col collapsed="false" hidden="false" max="7" min="7" style="0" width="21.3214285714286"/>
    <col collapsed="false" hidden="false" max="9" min="8" style="3" width="8.36224489795918"/>
    <col collapsed="false" hidden="false" max="1025" min="10" style="0" width="8.36224489795918"/>
  </cols>
  <sheetData>
    <row r="1" customFormat="false" ht="31.5" hidden="false" customHeight="false" outlineLevel="0" collapsed="false">
      <c r="A1" s="4" t="s">
        <v>0</v>
      </c>
      <c r="B1" s="4"/>
      <c r="C1" s="4"/>
      <c r="D1" s="4"/>
      <c r="E1" s="4"/>
      <c r="F1" s="4"/>
      <c r="G1" s="4"/>
    </row>
    <row r="2" customFormat="false" ht="24.45" hidden="false" customHeight="false" outlineLevel="0" collapsed="false">
      <c r="A2" s="5" t="s">
        <v>1</v>
      </c>
      <c r="B2" s="5"/>
      <c r="C2" s="5"/>
      <c r="D2" s="5"/>
      <c r="E2" s="5"/>
      <c r="F2" s="5"/>
      <c r="G2" s="5"/>
    </row>
    <row r="3" customFormat="false" ht="26.15" hidden="false" customHeight="false" outlineLevel="0" collapsed="false">
      <c r="A3" s="6" t="s">
        <v>2</v>
      </c>
      <c r="B3" s="7" t="s">
        <v>3</v>
      </c>
      <c r="C3" s="8" t="s">
        <v>4</v>
      </c>
      <c r="D3" s="9" t="s">
        <v>5</v>
      </c>
      <c r="E3" s="10" t="s">
        <v>6</v>
      </c>
      <c r="F3" s="11" t="s">
        <v>7</v>
      </c>
      <c r="G3" s="11" t="s">
        <v>8</v>
      </c>
    </row>
    <row r="4" customFormat="false" ht="13.8" hidden="false" customHeight="false" outlineLevel="0" collapsed="false">
      <c r="A4" s="12" t="s">
        <v>9</v>
      </c>
      <c r="B4" s="13" t="s">
        <v>10</v>
      </c>
      <c r="C4" s="13"/>
      <c r="D4" s="13"/>
      <c r="E4" s="13"/>
      <c r="F4" s="13"/>
      <c r="G4" s="13"/>
      <c r="H4" s="3" t="n">
        <f aca="false">H5+H10+H12</f>
        <v>6</v>
      </c>
      <c r="I4" s="3" t="n">
        <f aca="false">I5+I10+I12</f>
        <v>12</v>
      </c>
    </row>
    <row r="5" customFormat="false" ht="17.35" hidden="false" customHeight="false" outlineLevel="0" collapsed="false">
      <c r="A5" s="14" t="s">
        <v>11</v>
      </c>
      <c r="B5" s="15" t="s">
        <v>12</v>
      </c>
      <c r="C5" s="15"/>
      <c r="D5" s="15"/>
      <c r="E5" s="15"/>
      <c r="F5" s="15"/>
      <c r="G5" s="15"/>
      <c r="H5" s="3" t="n">
        <f aca="false">SUM(D6:D9)</f>
        <v>4</v>
      </c>
      <c r="I5" s="3" t="n">
        <f aca="false">COUNT(D6:D9)*2</f>
        <v>8</v>
      </c>
    </row>
    <row r="6" customFormat="false" ht="26.15" hidden="false" customHeight="false" outlineLevel="0" collapsed="false">
      <c r="A6" s="14" t="s">
        <v>13</v>
      </c>
      <c r="B6" s="16" t="s">
        <v>14</v>
      </c>
      <c r="C6" s="17" t="s">
        <v>15</v>
      </c>
      <c r="D6" s="18" t="n">
        <v>1</v>
      </c>
      <c r="E6" s="19" t="s">
        <v>16</v>
      </c>
      <c r="F6" s="20" t="s">
        <v>17</v>
      </c>
      <c r="G6" s="21"/>
    </row>
    <row r="7" customFormat="false" ht="59.25" hidden="false" customHeight="true" outlineLevel="0" collapsed="false">
      <c r="A7" s="14" t="s">
        <v>18</v>
      </c>
      <c r="B7" s="16" t="s">
        <v>19</v>
      </c>
      <c r="C7" s="17" t="s">
        <v>20</v>
      </c>
      <c r="D7" s="18" t="n">
        <v>1</v>
      </c>
      <c r="E7" s="19" t="s">
        <v>21</v>
      </c>
      <c r="F7" s="21"/>
      <c r="G7" s="21"/>
    </row>
    <row r="8" customFormat="false" ht="78.75" hidden="false" customHeight="true" outlineLevel="0" collapsed="false">
      <c r="A8" s="14"/>
      <c r="B8" s="16"/>
      <c r="C8" s="17" t="s">
        <v>22</v>
      </c>
      <c r="D8" s="18" t="n">
        <v>1</v>
      </c>
      <c r="E8" s="19"/>
      <c r="F8" s="21"/>
      <c r="G8" s="21"/>
    </row>
    <row r="9" customFormat="false" ht="97.5" hidden="false" customHeight="true" outlineLevel="0" collapsed="false">
      <c r="A9" s="14" t="s">
        <v>9</v>
      </c>
      <c r="B9" s="16"/>
      <c r="C9" s="17" t="s">
        <v>23</v>
      </c>
      <c r="D9" s="18" t="n">
        <v>1</v>
      </c>
      <c r="E9" s="19" t="s">
        <v>21</v>
      </c>
      <c r="F9" s="20" t="s">
        <v>24</v>
      </c>
      <c r="G9" s="21"/>
    </row>
    <row r="10" customFormat="false" ht="17.35" hidden="false" customHeight="false" outlineLevel="0" collapsed="false">
      <c r="A10" s="14" t="s">
        <v>25</v>
      </c>
      <c r="B10" s="15" t="s">
        <v>26</v>
      </c>
      <c r="C10" s="15"/>
      <c r="D10" s="15"/>
      <c r="E10" s="15"/>
      <c r="F10" s="15"/>
      <c r="G10" s="15"/>
      <c r="H10" s="3" t="n">
        <f aca="false">SUM(D11)</f>
        <v>1</v>
      </c>
      <c r="I10" s="3" t="n">
        <f aca="false">COUNT(D11)*2</f>
        <v>2</v>
      </c>
    </row>
    <row r="11" customFormat="false" ht="34.65" hidden="false" customHeight="false" outlineLevel="0" collapsed="false">
      <c r="A11" s="14" t="s">
        <v>27</v>
      </c>
      <c r="B11" s="22" t="s">
        <v>28</v>
      </c>
      <c r="C11" s="23" t="s">
        <v>29</v>
      </c>
      <c r="D11" s="18" t="n">
        <v>1</v>
      </c>
      <c r="E11" s="19" t="s">
        <v>21</v>
      </c>
      <c r="F11" s="21"/>
      <c r="G11" s="21"/>
    </row>
    <row r="12" customFormat="false" ht="17.35" hidden="false" customHeight="false" outlineLevel="0" collapsed="false">
      <c r="A12" s="14" t="s">
        <v>30</v>
      </c>
      <c r="B12" s="15" t="s">
        <v>31</v>
      </c>
      <c r="C12" s="15"/>
      <c r="D12" s="15"/>
      <c r="E12" s="15"/>
      <c r="F12" s="15"/>
      <c r="G12" s="15"/>
      <c r="H12" s="3" t="n">
        <f aca="false">SUM(D13)</f>
        <v>1</v>
      </c>
      <c r="I12" s="3" t="n">
        <f aca="false">COUNT(D13)*2</f>
        <v>2</v>
      </c>
    </row>
    <row r="13" customFormat="false" ht="51.05" hidden="false" customHeight="false" outlineLevel="0" collapsed="false">
      <c r="A13" s="14" t="s">
        <v>32</v>
      </c>
      <c r="B13" s="16" t="s">
        <v>33</v>
      </c>
      <c r="C13" s="17" t="s">
        <v>34</v>
      </c>
      <c r="D13" s="18" t="n">
        <v>1</v>
      </c>
      <c r="E13" s="19" t="s">
        <v>16</v>
      </c>
      <c r="F13" s="21"/>
      <c r="G13" s="21"/>
    </row>
    <row r="14" customFormat="false" ht="13.8" hidden="false" customHeight="false" outlineLevel="0" collapsed="false">
      <c r="A14" s="24" t="s">
        <v>9</v>
      </c>
      <c r="B14" s="13" t="s">
        <v>35</v>
      </c>
      <c r="C14" s="13"/>
      <c r="D14" s="13"/>
      <c r="E14" s="13"/>
      <c r="F14" s="13"/>
      <c r="G14" s="13"/>
      <c r="H14" s="3" t="n">
        <f aca="false">H15+H21+H23</f>
        <v>9</v>
      </c>
      <c r="I14" s="3" t="n">
        <f aca="false">I15+I21+I23</f>
        <v>18</v>
      </c>
    </row>
    <row r="15" customFormat="false" ht="39" hidden="false" customHeight="true" outlineLevel="0" collapsed="false">
      <c r="A15" s="25" t="s">
        <v>36</v>
      </c>
      <c r="B15" s="26" t="s">
        <v>37</v>
      </c>
      <c r="C15" s="26"/>
      <c r="D15" s="26"/>
      <c r="E15" s="26"/>
      <c r="F15" s="26"/>
      <c r="G15" s="26"/>
      <c r="H15" s="3" t="n">
        <f aca="false">SUM(D16:D20)</f>
        <v>5</v>
      </c>
      <c r="I15" s="3" t="n">
        <f aca="false">COUNT(D16:D20)*2</f>
        <v>10</v>
      </c>
    </row>
    <row r="16" customFormat="false" ht="34.65" hidden="false" customHeight="false" outlineLevel="0" collapsed="false">
      <c r="A16" s="14" t="s">
        <v>38</v>
      </c>
      <c r="B16" s="27" t="s">
        <v>39</v>
      </c>
      <c r="C16" s="28" t="s">
        <v>40</v>
      </c>
      <c r="D16" s="18" t="n">
        <v>1</v>
      </c>
      <c r="E16" s="19" t="s">
        <v>41</v>
      </c>
      <c r="F16" s="29" t="s">
        <v>42</v>
      </c>
      <c r="G16" s="21"/>
    </row>
    <row r="17" customFormat="false" ht="38.6" hidden="false" customHeight="false" outlineLevel="0" collapsed="false">
      <c r="A17" s="14" t="s">
        <v>43</v>
      </c>
      <c r="B17" s="27" t="s">
        <v>44</v>
      </c>
      <c r="C17" s="28" t="s">
        <v>45</v>
      </c>
      <c r="D17" s="18" t="n">
        <v>1</v>
      </c>
      <c r="E17" s="19" t="s">
        <v>41</v>
      </c>
      <c r="F17" s="21"/>
      <c r="G17" s="21"/>
    </row>
    <row r="18" customFormat="false" ht="38.6" hidden="false" customHeight="false" outlineLevel="0" collapsed="false">
      <c r="A18" s="14" t="s">
        <v>46</v>
      </c>
      <c r="B18" s="27" t="s">
        <v>47</v>
      </c>
      <c r="C18" s="28" t="s">
        <v>48</v>
      </c>
      <c r="D18" s="18" t="n">
        <v>1</v>
      </c>
      <c r="E18" s="19" t="s">
        <v>41</v>
      </c>
      <c r="F18" s="21"/>
      <c r="G18" s="21"/>
    </row>
    <row r="19" customFormat="false" ht="51.05" hidden="false" customHeight="false" outlineLevel="0" collapsed="false">
      <c r="A19" s="14" t="s">
        <v>49</v>
      </c>
      <c r="B19" s="27" t="s">
        <v>50</v>
      </c>
      <c r="C19" s="28" t="s">
        <v>51</v>
      </c>
      <c r="D19" s="18" t="n">
        <v>1</v>
      </c>
      <c r="E19" s="19" t="s">
        <v>41</v>
      </c>
      <c r="F19" s="21"/>
      <c r="G19" s="21"/>
    </row>
    <row r="20" customFormat="false" ht="38.6" hidden="false" customHeight="false" outlineLevel="0" collapsed="false">
      <c r="A20" s="14" t="s">
        <v>52</v>
      </c>
      <c r="B20" s="27" t="s">
        <v>53</v>
      </c>
      <c r="C20" s="30" t="s">
        <v>54</v>
      </c>
      <c r="D20" s="18" t="n">
        <v>1</v>
      </c>
      <c r="E20" s="19" t="s">
        <v>41</v>
      </c>
      <c r="F20" s="21"/>
      <c r="G20" s="21"/>
    </row>
    <row r="21" customFormat="false" ht="45.75" hidden="false" customHeight="true" outlineLevel="0" collapsed="false">
      <c r="A21" s="14" t="s">
        <v>55</v>
      </c>
      <c r="B21" s="26" t="s">
        <v>56</v>
      </c>
      <c r="C21" s="26"/>
      <c r="D21" s="26"/>
      <c r="E21" s="26"/>
      <c r="F21" s="26"/>
      <c r="G21" s="26"/>
      <c r="H21" s="3" t="n">
        <f aca="false">SUM(D22)</f>
        <v>1</v>
      </c>
      <c r="I21" s="3" t="n">
        <f aca="false">COUNT(D22)*2</f>
        <v>2</v>
      </c>
    </row>
    <row r="22" customFormat="false" ht="51.05" hidden="false" customHeight="false" outlineLevel="0" collapsed="false">
      <c r="A22" s="14" t="s">
        <v>57</v>
      </c>
      <c r="B22" s="16" t="s">
        <v>58</v>
      </c>
      <c r="C22" s="30" t="s">
        <v>59</v>
      </c>
      <c r="D22" s="18" t="n">
        <v>1</v>
      </c>
      <c r="E22" s="19" t="s">
        <v>60</v>
      </c>
      <c r="F22" s="21"/>
      <c r="G22" s="21"/>
    </row>
    <row r="23" customFormat="false" ht="41.25" hidden="false" customHeight="true" outlineLevel="0" collapsed="false">
      <c r="A23" s="14" t="s">
        <v>61</v>
      </c>
      <c r="B23" s="26" t="s">
        <v>62</v>
      </c>
      <c r="C23" s="26"/>
      <c r="D23" s="26"/>
      <c r="E23" s="26"/>
      <c r="F23" s="26"/>
      <c r="G23" s="26"/>
      <c r="H23" s="3" t="n">
        <f aca="false">SUM(D24:D26)</f>
        <v>3</v>
      </c>
      <c r="I23" s="3" t="n">
        <f aca="false">COUNT(D24:D26)*2</f>
        <v>6</v>
      </c>
    </row>
    <row r="24" customFormat="false" ht="63.45" hidden="false" customHeight="false" outlineLevel="0" collapsed="false">
      <c r="A24" s="14" t="s">
        <v>63</v>
      </c>
      <c r="B24" s="16" t="s">
        <v>64</v>
      </c>
      <c r="C24" s="28" t="s">
        <v>65</v>
      </c>
      <c r="D24" s="18" t="n">
        <v>1</v>
      </c>
      <c r="E24" s="19" t="s">
        <v>66</v>
      </c>
      <c r="F24" s="21"/>
      <c r="G24" s="21"/>
    </row>
    <row r="25" customFormat="false" ht="45.8" hidden="false" customHeight="false" outlineLevel="0" collapsed="false">
      <c r="A25" s="14" t="s">
        <v>67</v>
      </c>
      <c r="B25" s="16" t="s">
        <v>68</v>
      </c>
      <c r="C25" s="30" t="s">
        <v>69</v>
      </c>
      <c r="D25" s="18" t="n">
        <v>1</v>
      </c>
      <c r="E25" s="19" t="s">
        <v>66</v>
      </c>
      <c r="F25" s="21"/>
      <c r="G25" s="21"/>
    </row>
    <row r="26" customFormat="false" ht="51.05" hidden="false" customHeight="false" outlineLevel="0" collapsed="false">
      <c r="A26" s="14" t="s">
        <v>70</v>
      </c>
      <c r="B26" s="16" t="s">
        <v>71</v>
      </c>
      <c r="C26" s="28" t="s">
        <v>72</v>
      </c>
      <c r="D26" s="18" t="n">
        <v>1</v>
      </c>
      <c r="E26" s="19" t="s">
        <v>73</v>
      </c>
      <c r="F26" s="21"/>
      <c r="G26" s="21"/>
    </row>
    <row r="27" customFormat="false" ht="24.75" hidden="false" customHeight="true" outlineLevel="0" collapsed="false">
      <c r="A27" s="24" t="s">
        <v>9</v>
      </c>
      <c r="B27" s="31" t="s">
        <v>74</v>
      </c>
      <c r="C27" s="31"/>
      <c r="D27" s="31"/>
      <c r="E27" s="31"/>
      <c r="F27" s="31"/>
      <c r="G27" s="31"/>
      <c r="H27" s="3" t="n">
        <f aca="false">H28+H33+H42+H48+H51</f>
        <v>21</v>
      </c>
      <c r="I27" s="3" t="n">
        <f aca="false">I28+I33+I42+I48+I51</f>
        <v>42</v>
      </c>
    </row>
    <row r="28" customFormat="false" ht="42" hidden="false" customHeight="true" outlineLevel="0" collapsed="false">
      <c r="A28" s="14" t="s">
        <v>75</v>
      </c>
      <c r="B28" s="32" t="s">
        <v>76</v>
      </c>
      <c r="C28" s="32"/>
      <c r="D28" s="32"/>
      <c r="E28" s="32"/>
      <c r="F28" s="32"/>
      <c r="G28" s="32"/>
      <c r="H28" s="3" t="n">
        <f aca="false">SUM(D29:D32)</f>
        <v>4</v>
      </c>
      <c r="I28" s="3" t="n">
        <f aca="false">COUNT(D29:D32)*2</f>
        <v>8</v>
      </c>
    </row>
    <row r="29" customFormat="false" ht="38.6" hidden="false" customHeight="false" outlineLevel="0" collapsed="false">
      <c r="A29" s="14" t="s">
        <v>77</v>
      </c>
      <c r="B29" s="16" t="s">
        <v>78</v>
      </c>
      <c r="C29" s="17" t="s">
        <v>79</v>
      </c>
      <c r="D29" s="18" t="n">
        <v>1</v>
      </c>
      <c r="E29" s="19" t="s">
        <v>41</v>
      </c>
      <c r="F29" s="20" t="s">
        <v>80</v>
      </c>
      <c r="G29" s="21"/>
    </row>
    <row r="30" customFormat="false" ht="38.6" hidden="false" customHeight="false" outlineLevel="0" collapsed="false">
      <c r="A30" s="14" t="s">
        <v>81</v>
      </c>
      <c r="B30" s="16" t="s">
        <v>82</v>
      </c>
      <c r="C30" s="17" t="s">
        <v>83</v>
      </c>
      <c r="D30" s="18" t="n">
        <v>1</v>
      </c>
      <c r="E30" s="19" t="s">
        <v>41</v>
      </c>
      <c r="F30" s="21"/>
      <c r="G30" s="21"/>
    </row>
    <row r="31" customFormat="false" ht="23.55" hidden="false" customHeight="false" outlineLevel="0" collapsed="false">
      <c r="A31" s="14" t="s">
        <v>9</v>
      </c>
      <c r="B31" s="16"/>
      <c r="C31" s="17" t="s">
        <v>84</v>
      </c>
      <c r="D31" s="18" t="n">
        <v>1</v>
      </c>
      <c r="E31" s="19" t="s">
        <v>41</v>
      </c>
      <c r="F31" s="21"/>
      <c r="G31" s="21"/>
    </row>
    <row r="32" customFormat="false" ht="38.6" hidden="false" customHeight="false" outlineLevel="0" collapsed="false">
      <c r="A32" s="14" t="s">
        <v>85</v>
      </c>
      <c r="B32" s="16" t="s">
        <v>86</v>
      </c>
      <c r="C32" s="28" t="s">
        <v>87</v>
      </c>
      <c r="D32" s="18" t="n">
        <v>1</v>
      </c>
      <c r="E32" s="19" t="s">
        <v>41</v>
      </c>
      <c r="F32" s="21"/>
      <c r="G32" s="21"/>
    </row>
    <row r="33" customFormat="false" ht="43.5" hidden="false" customHeight="true" outlineLevel="0" collapsed="false">
      <c r="A33" s="14" t="s">
        <v>88</v>
      </c>
      <c r="B33" s="26" t="s">
        <v>89</v>
      </c>
      <c r="C33" s="26"/>
      <c r="D33" s="26"/>
      <c r="E33" s="26"/>
      <c r="F33" s="26"/>
      <c r="G33" s="26"/>
      <c r="H33" s="3" t="n">
        <f aca="false">SUM(D34:D41)</f>
        <v>8</v>
      </c>
      <c r="I33" s="3" t="n">
        <f aca="false">COUNT(D34:D41)*2</f>
        <v>16</v>
      </c>
    </row>
    <row r="34" customFormat="false" ht="153" hidden="false" customHeight="true" outlineLevel="0" collapsed="false">
      <c r="A34" s="14" t="s">
        <v>90</v>
      </c>
      <c r="B34" s="33" t="s">
        <v>91</v>
      </c>
      <c r="C34" s="30" t="s">
        <v>92</v>
      </c>
      <c r="D34" s="34" t="n">
        <v>1</v>
      </c>
      <c r="E34" s="19" t="s">
        <v>41</v>
      </c>
      <c r="F34" s="35" t="s">
        <v>93</v>
      </c>
      <c r="G34" s="21"/>
    </row>
    <row r="35" customFormat="false" ht="34.65" hidden="false" customHeight="false" outlineLevel="0" collapsed="false">
      <c r="A35" s="14" t="s">
        <v>94</v>
      </c>
      <c r="B35" s="27" t="s">
        <v>95</v>
      </c>
      <c r="C35" s="17" t="s">
        <v>96</v>
      </c>
      <c r="D35" s="34" t="n">
        <v>1</v>
      </c>
      <c r="E35" s="19" t="s">
        <v>41</v>
      </c>
      <c r="F35" s="21"/>
      <c r="G35" s="21"/>
    </row>
    <row r="36" customFormat="false" ht="34.65" hidden="false" customHeight="false" outlineLevel="0" collapsed="false">
      <c r="A36" s="14" t="s">
        <v>9</v>
      </c>
      <c r="B36" s="27"/>
      <c r="C36" s="17" t="s">
        <v>97</v>
      </c>
      <c r="D36" s="34" t="n">
        <v>1</v>
      </c>
      <c r="E36" s="19" t="s">
        <v>98</v>
      </c>
      <c r="F36" s="21"/>
      <c r="G36" s="21"/>
    </row>
    <row r="37" customFormat="false" ht="38.6" hidden="false" customHeight="false" outlineLevel="0" collapsed="false">
      <c r="A37" s="14" t="s">
        <v>99</v>
      </c>
      <c r="B37" s="33" t="s">
        <v>100</v>
      </c>
      <c r="C37" s="17" t="s">
        <v>101</v>
      </c>
      <c r="D37" s="34" t="n">
        <v>1</v>
      </c>
      <c r="E37" s="19" t="s">
        <v>41</v>
      </c>
      <c r="F37" s="21"/>
      <c r="G37" s="21"/>
    </row>
    <row r="38" customFormat="false" ht="34.65" hidden="false" customHeight="false" outlineLevel="0" collapsed="false">
      <c r="A38" s="14"/>
      <c r="B38" s="33"/>
      <c r="C38" s="17" t="s">
        <v>102</v>
      </c>
      <c r="D38" s="18" t="n">
        <v>1</v>
      </c>
      <c r="E38" s="19" t="s">
        <v>41</v>
      </c>
      <c r="F38" s="21"/>
      <c r="G38" s="21"/>
    </row>
    <row r="39" customFormat="false" ht="34.65" hidden="false" customHeight="false" outlineLevel="0" collapsed="false">
      <c r="A39" s="14" t="s">
        <v>103</v>
      </c>
      <c r="B39" s="33" t="s">
        <v>104</v>
      </c>
      <c r="C39" s="17" t="s">
        <v>105</v>
      </c>
      <c r="D39" s="18" t="n">
        <v>1</v>
      </c>
      <c r="E39" s="19" t="s">
        <v>98</v>
      </c>
      <c r="F39" s="21"/>
      <c r="G39" s="21"/>
    </row>
    <row r="40" customFormat="false" ht="56.9" hidden="false" customHeight="false" outlineLevel="0" collapsed="false">
      <c r="A40" s="14" t="s">
        <v>9</v>
      </c>
      <c r="B40" s="33"/>
      <c r="C40" s="28" t="s">
        <v>106</v>
      </c>
      <c r="D40" s="18" t="n">
        <v>1</v>
      </c>
      <c r="E40" s="19" t="s">
        <v>98</v>
      </c>
      <c r="F40" s="21"/>
      <c r="G40" s="21"/>
    </row>
    <row r="41" customFormat="false" ht="114" hidden="false" customHeight="true" outlineLevel="0" collapsed="false">
      <c r="A41" s="14" t="s">
        <v>107</v>
      </c>
      <c r="B41" s="33" t="s">
        <v>108</v>
      </c>
      <c r="C41" s="30" t="s">
        <v>109</v>
      </c>
      <c r="D41" s="18" t="n">
        <v>1</v>
      </c>
      <c r="E41" s="19" t="s">
        <v>110</v>
      </c>
      <c r="F41" s="21"/>
      <c r="G41" s="21"/>
    </row>
    <row r="42" customFormat="false" ht="40.5" hidden="false" customHeight="true" outlineLevel="0" collapsed="false">
      <c r="A42" s="14" t="s">
        <v>111</v>
      </c>
      <c r="B42" s="32" t="s">
        <v>112</v>
      </c>
      <c r="C42" s="32"/>
      <c r="D42" s="32"/>
      <c r="E42" s="32"/>
      <c r="F42" s="32"/>
      <c r="G42" s="32"/>
      <c r="H42" s="3" t="n">
        <f aca="false">SUM(D43:D47)</f>
        <v>5</v>
      </c>
      <c r="I42" s="3" t="n">
        <f aca="false">COUNT(D43:D47)*2</f>
        <v>10</v>
      </c>
    </row>
    <row r="43" customFormat="false" ht="38.6" hidden="false" customHeight="false" outlineLevel="0" collapsed="false">
      <c r="A43" s="14" t="s">
        <v>113</v>
      </c>
      <c r="B43" s="22" t="s">
        <v>114</v>
      </c>
      <c r="C43" s="17" t="s">
        <v>115</v>
      </c>
      <c r="D43" s="18" t="n">
        <v>1</v>
      </c>
      <c r="E43" s="36" t="s">
        <v>98</v>
      </c>
      <c r="F43" s="20" t="s">
        <v>116</v>
      </c>
      <c r="G43" s="21"/>
    </row>
    <row r="44" customFormat="false" ht="38.6" hidden="false" customHeight="false" outlineLevel="0" collapsed="false">
      <c r="A44" s="14" t="s">
        <v>117</v>
      </c>
      <c r="B44" s="22" t="s">
        <v>118</v>
      </c>
      <c r="C44" s="17" t="s">
        <v>119</v>
      </c>
      <c r="D44" s="18" t="n">
        <v>1</v>
      </c>
      <c r="E44" s="19" t="s">
        <v>110</v>
      </c>
      <c r="F44" s="20" t="s">
        <v>120</v>
      </c>
      <c r="G44" s="21"/>
    </row>
    <row r="45" customFormat="false" ht="26.15" hidden="false" customHeight="false" outlineLevel="0" collapsed="false">
      <c r="A45" s="14" t="s">
        <v>121</v>
      </c>
      <c r="B45" s="22" t="s">
        <v>122</v>
      </c>
      <c r="C45" s="17" t="s">
        <v>123</v>
      </c>
      <c r="D45" s="18" t="n">
        <v>1</v>
      </c>
      <c r="E45" s="19" t="s">
        <v>110</v>
      </c>
      <c r="F45" s="37"/>
      <c r="G45" s="21"/>
    </row>
    <row r="46" customFormat="false" ht="15" hidden="false" customHeight="false" outlineLevel="0" collapsed="false">
      <c r="A46" s="14"/>
      <c r="B46" s="22"/>
      <c r="C46" s="28" t="s">
        <v>124</v>
      </c>
      <c r="D46" s="18" t="n">
        <v>1</v>
      </c>
      <c r="E46" s="19"/>
      <c r="F46" s="21"/>
      <c r="G46" s="21"/>
    </row>
    <row r="47" customFormat="false" ht="26.15" hidden="false" customHeight="false" outlineLevel="0" collapsed="false">
      <c r="A47" s="14" t="s">
        <v>125</v>
      </c>
      <c r="B47" s="22" t="s">
        <v>126</v>
      </c>
      <c r="C47" s="17" t="s">
        <v>127</v>
      </c>
      <c r="D47" s="18" t="n">
        <v>1</v>
      </c>
      <c r="E47" s="19" t="s">
        <v>110</v>
      </c>
      <c r="F47" s="21"/>
      <c r="G47" s="21"/>
    </row>
    <row r="48" customFormat="false" ht="33" hidden="false" customHeight="true" outlineLevel="0" collapsed="false">
      <c r="A48" s="14" t="s">
        <v>128</v>
      </c>
      <c r="B48" s="26" t="s">
        <v>129</v>
      </c>
      <c r="C48" s="26"/>
      <c r="D48" s="26"/>
      <c r="E48" s="26"/>
      <c r="F48" s="26"/>
      <c r="G48" s="26"/>
      <c r="H48" s="3" t="n">
        <f aca="false">SUM(D49:D50)</f>
        <v>2</v>
      </c>
      <c r="I48" s="3" t="n">
        <f aca="false">COUNT(D49:D50)*2</f>
        <v>4</v>
      </c>
    </row>
    <row r="49" customFormat="false" ht="38.6" hidden="false" customHeight="false" outlineLevel="0" collapsed="false">
      <c r="A49" s="14" t="s">
        <v>130</v>
      </c>
      <c r="B49" s="22" t="s">
        <v>131</v>
      </c>
      <c r="C49" s="28" t="s">
        <v>132</v>
      </c>
      <c r="D49" s="18" t="n">
        <v>1</v>
      </c>
      <c r="E49" s="19" t="s">
        <v>133</v>
      </c>
      <c r="F49" s="38" t="s">
        <v>134</v>
      </c>
      <c r="G49" s="21"/>
    </row>
    <row r="50" customFormat="false" ht="38.6" hidden="false" customHeight="false" outlineLevel="0" collapsed="false">
      <c r="A50" s="14" t="s">
        <v>135</v>
      </c>
      <c r="B50" s="22" t="s">
        <v>136</v>
      </c>
      <c r="C50" s="17" t="s">
        <v>137</v>
      </c>
      <c r="D50" s="18" t="n">
        <v>1</v>
      </c>
      <c r="E50" s="19" t="s">
        <v>133</v>
      </c>
      <c r="F50" s="20" t="s">
        <v>138</v>
      </c>
      <c r="G50" s="21"/>
    </row>
    <row r="51" customFormat="false" ht="35.25" hidden="false" customHeight="true" outlineLevel="0" collapsed="false">
      <c r="A51" s="14" t="s">
        <v>139</v>
      </c>
      <c r="B51" s="26" t="s">
        <v>140</v>
      </c>
      <c r="C51" s="26"/>
      <c r="D51" s="26"/>
      <c r="E51" s="26"/>
      <c r="F51" s="26"/>
      <c r="G51" s="26"/>
      <c r="H51" s="3" t="n">
        <f aca="false">SUM(D52:D53)</f>
        <v>2</v>
      </c>
      <c r="I51" s="3" t="n">
        <f aca="false">COUNT(D52:D53)*2</f>
        <v>4</v>
      </c>
    </row>
    <row r="52" customFormat="false" ht="51.05" hidden="false" customHeight="false" outlineLevel="0" collapsed="false">
      <c r="A52" s="14" t="s">
        <v>141</v>
      </c>
      <c r="B52" s="22" t="s">
        <v>142</v>
      </c>
      <c r="C52" s="17" t="s">
        <v>143</v>
      </c>
      <c r="D52" s="18" t="n">
        <v>1</v>
      </c>
      <c r="E52" s="19" t="s">
        <v>144</v>
      </c>
      <c r="F52" s="20" t="s">
        <v>145</v>
      </c>
      <c r="G52" s="21"/>
    </row>
    <row r="53" customFormat="false" ht="56.9" hidden="false" customHeight="false" outlineLevel="0" collapsed="false">
      <c r="A53" s="14" t="s">
        <v>146</v>
      </c>
      <c r="B53" s="22" t="s">
        <v>147</v>
      </c>
      <c r="C53" s="17" t="s">
        <v>148</v>
      </c>
      <c r="D53" s="18" t="n">
        <v>1</v>
      </c>
      <c r="E53" s="19" t="s">
        <v>144</v>
      </c>
      <c r="F53" s="20" t="s">
        <v>149</v>
      </c>
      <c r="G53" s="21"/>
    </row>
    <row r="54" customFormat="false" ht="13.8" hidden="false" customHeight="false" outlineLevel="0" collapsed="false">
      <c r="A54" s="39" t="s">
        <v>9</v>
      </c>
      <c r="B54" s="13" t="s">
        <v>150</v>
      </c>
      <c r="C54" s="13"/>
      <c r="D54" s="13"/>
      <c r="E54" s="13"/>
      <c r="F54" s="13"/>
      <c r="G54" s="13"/>
      <c r="H54" s="3" t="n">
        <f aca="false">H55+H66+H77+H84+H88+H92</f>
        <v>36</v>
      </c>
      <c r="I54" s="3" t="n">
        <f aca="false">I55+I66+I77+I84+I88+I92</f>
        <v>72</v>
      </c>
    </row>
    <row r="55" customFormat="false" ht="40.5" hidden="false" customHeight="true" outlineLevel="0" collapsed="false">
      <c r="A55" s="14" t="s">
        <v>151</v>
      </c>
      <c r="B55" s="26" t="s">
        <v>152</v>
      </c>
      <c r="C55" s="26"/>
      <c r="D55" s="26"/>
      <c r="E55" s="26"/>
      <c r="F55" s="26"/>
      <c r="G55" s="26"/>
      <c r="H55" s="3" t="n">
        <f aca="false">SUM(D56:D65)</f>
        <v>10</v>
      </c>
      <c r="I55" s="3" t="n">
        <f aca="false">COUNT(D56:D65)*2</f>
        <v>20</v>
      </c>
    </row>
    <row r="56" customFormat="false" ht="38.6" hidden="false" customHeight="false" outlineLevel="0" collapsed="false">
      <c r="A56" s="14" t="s">
        <v>153</v>
      </c>
      <c r="B56" s="33" t="s">
        <v>154</v>
      </c>
      <c r="C56" s="30" t="s">
        <v>155</v>
      </c>
      <c r="D56" s="18" t="n">
        <v>1</v>
      </c>
      <c r="E56" s="19" t="s">
        <v>16</v>
      </c>
      <c r="F56" s="20" t="s">
        <v>156</v>
      </c>
      <c r="G56" s="21"/>
    </row>
    <row r="57" customFormat="false" ht="34.65" hidden="false" customHeight="false" outlineLevel="0" collapsed="false">
      <c r="A57" s="14" t="s">
        <v>9</v>
      </c>
      <c r="B57" s="33"/>
      <c r="C57" s="40" t="s">
        <v>157</v>
      </c>
      <c r="D57" s="18" t="n">
        <v>1</v>
      </c>
      <c r="E57" s="19" t="s">
        <v>16</v>
      </c>
      <c r="F57" s="21"/>
      <c r="G57" s="21"/>
    </row>
    <row r="58" customFormat="false" ht="56.9" hidden="false" customHeight="false" outlineLevel="0" collapsed="false">
      <c r="A58" s="14" t="s">
        <v>9</v>
      </c>
      <c r="B58" s="33"/>
      <c r="C58" s="17" t="s">
        <v>158</v>
      </c>
      <c r="D58" s="18" t="n">
        <v>1</v>
      </c>
      <c r="E58" s="36" t="s">
        <v>98</v>
      </c>
      <c r="F58" s="21"/>
      <c r="G58" s="21"/>
    </row>
    <row r="59" customFormat="false" ht="34.65" hidden="false" customHeight="false" outlineLevel="0" collapsed="false">
      <c r="A59" s="14"/>
      <c r="B59" s="33"/>
      <c r="C59" s="30" t="s">
        <v>159</v>
      </c>
      <c r="D59" s="18" t="n">
        <v>1</v>
      </c>
      <c r="E59" s="19" t="s">
        <v>16</v>
      </c>
      <c r="F59" s="21"/>
      <c r="G59" s="21"/>
    </row>
    <row r="60" customFormat="false" ht="34.65" hidden="false" customHeight="false" outlineLevel="0" collapsed="false">
      <c r="A60" s="14"/>
      <c r="B60" s="33"/>
      <c r="C60" s="17" t="s">
        <v>160</v>
      </c>
      <c r="D60" s="18" t="n">
        <v>1</v>
      </c>
      <c r="E60" s="19" t="s">
        <v>16</v>
      </c>
      <c r="F60" s="21"/>
      <c r="G60" s="21"/>
    </row>
    <row r="61" customFormat="false" ht="101.25" hidden="false" customHeight="true" outlineLevel="0" collapsed="false">
      <c r="A61" s="14" t="s">
        <v>161</v>
      </c>
      <c r="B61" s="22" t="s">
        <v>162</v>
      </c>
      <c r="C61" s="30" t="s">
        <v>163</v>
      </c>
      <c r="D61" s="18" t="n">
        <v>1</v>
      </c>
      <c r="E61" s="19" t="s">
        <v>164</v>
      </c>
      <c r="F61" s="20"/>
      <c r="G61" s="21"/>
    </row>
    <row r="62" customFormat="false" ht="93" hidden="false" customHeight="true" outlineLevel="0" collapsed="false">
      <c r="A62" s="14" t="s">
        <v>9</v>
      </c>
      <c r="B62" s="22"/>
      <c r="C62" s="28" t="s">
        <v>165</v>
      </c>
      <c r="D62" s="18" t="n">
        <v>1</v>
      </c>
      <c r="E62" s="19" t="s">
        <v>164</v>
      </c>
      <c r="F62" s="20"/>
      <c r="G62" s="21"/>
    </row>
    <row r="63" customFormat="false" ht="34.65" hidden="false" customHeight="false" outlineLevel="0" collapsed="false">
      <c r="A63" s="14" t="s">
        <v>9</v>
      </c>
      <c r="B63" s="22"/>
      <c r="C63" s="17" t="s">
        <v>166</v>
      </c>
      <c r="D63" s="18" t="n">
        <v>1</v>
      </c>
      <c r="E63" s="19" t="s">
        <v>16</v>
      </c>
      <c r="F63" s="20" t="s">
        <v>167</v>
      </c>
      <c r="G63" s="21"/>
    </row>
    <row r="64" customFormat="false" ht="141" hidden="false" customHeight="true" outlineLevel="0" collapsed="false">
      <c r="A64" s="14" t="s">
        <v>9</v>
      </c>
      <c r="B64" s="22"/>
      <c r="C64" s="23" t="s">
        <v>168</v>
      </c>
      <c r="D64" s="18" t="n">
        <v>1</v>
      </c>
      <c r="E64" s="41" t="s">
        <v>16</v>
      </c>
      <c r="F64" s="42"/>
      <c r="G64" s="21"/>
    </row>
    <row r="65" customFormat="false" ht="45.8" hidden="false" customHeight="false" outlineLevel="0" collapsed="false">
      <c r="A65" s="14" t="s">
        <v>169</v>
      </c>
      <c r="B65" s="22" t="s">
        <v>170</v>
      </c>
      <c r="C65" s="28" t="s">
        <v>171</v>
      </c>
      <c r="D65" s="18" t="n">
        <v>1</v>
      </c>
      <c r="E65" s="19" t="s">
        <v>172</v>
      </c>
      <c r="F65" s="21"/>
      <c r="G65" s="21"/>
    </row>
    <row r="66" customFormat="false" ht="39.75" hidden="false" customHeight="true" outlineLevel="0" collapsed="false">
      <c r="A66" s="14" t="s">
        <v>173</v>
      </c>
      <c r="B66" s="26" t="s">
        <v>174</v>
      </c>
      <c r="C66" s="26"/>
      <c r="D66" s="26"/>
      <c r="E66" s="26"/>
      <c r="F66" s="26"/>
      <c r="G66" s="26"/>
      <c r="H66" s="3" t="n">
        <f aca="false">SUM(D67:D76)</f>
        <v>10</v>
      </c>
      <c r="I66" s="3" t="n">
        <f aca="false">COUNT(D67:D76)*2</f>
        <v>20</v>
      </c>
    </row>
    <row r="67" customFormat="false" ht="51.05" hidden="false" customHeight="false" outlineLevel="0" collapsed="false">
      <c r="A67" s="14" t="s">
        <v>175</v>
      </c>
      <c r="B67" s="22" t="s">
        <v>176</v>
      </c>
      <c r="C67" s="28" t="s">
        <v>177</v>
      </c>
      <c r="D67" s="34" t="n">
        <v>1</v>
      </c>
      <c r="E67" s="19" t="s">
        <v>16</v>
      </c>
      <c r="F67" s="29" t="s">
        <v>178</v>
      </c>
      <c r="G67" s="21"/>
    </row>
    <row r="68" customFormat="false" ht="45.8" hidden="false" customHeight="false" outlineLevel="0" collapsed="false">
      <c r="A68" s="14" t="s">
        <v>179</v>
      </c>
      <c r="B68" s="22" t="s">
        <v>180</v>
      </c>
      <c r="C68" s="17" t="s">
        <v>181</v>
      </c>
      <c r="D68" s="34" t="n">
        <v>1</v>
      </c>
      <c r="E68" s="36" t="s">
        <v>98</v>
      </c>
      <c r="F68" s="21"/>
      <c r="G68" s="21"/>
    </row>
    <row r="69" customFormat="false" ht="56.9" hidden="false" customHeight="false" outlineLevel="0" collapsed="false">
      <c r="A69" s="14"/>
      <c r="B69" s="22"/>
      <c r="C69" s="17" t="s">
        <v>182</v>
      </c>
      <c r="D69" s="34" t="n">
        <v>1</v>
      </c>
      <c r="E69" s="36" t="s">
        <v>98</v>
      </c>
      <c r="F69" s="20" t="s">
        <v>183</v>
      </c>
      <c r="G69" s="21"/>
    </row>
    <row r="70" customFormat="false" ht="38.6" hidden="false" customHeight="false" outlineLevel="0" collapsed="false">
      <c r="A70" s="14" t="s">
        <v>184</v>
      </c>
      <c r="B70" s="22" t="s">
        <v>185</v>
      </c>
      <c r="C70" s="30" t="s">
        <v>186</v>
      </c>
      <c r="D70" s="34" t="n">
        <v>1</v>
      </c>
      <c r="E70" s="19" t="s">
        <v>98</v>
      </c>
      <c r="F70" s="21"/>
      <c r="G70" s="21"/>
    </row>
    <row r="71" customFormat="false" ht="23.55" hidden="false" customHeight="false" outlineLevel="0" collapsed="false">
      <c r="A71" s="14"/>
      <c r="B71" s="22"/>
      <c r="C71" s="40" t="s">
        <v>187</v>
      </c>
      <c r="D71" s="34" t="n">
        <v>1</v>
      </c>
      <c r="E71" s="36" t="s">
        <v>98</v>
      </c>
      <c r="F71" s="21"/>
      <c r="G71" s="21"/>
    </row>
    <row r="72" customFormat="false" ht="23.55" hidden="false" customHeight="false" outlineLevel="0" collapsed="false">
      <c r="A72" s="14"/>
      <c r="B72" s="22"/>
      <c r="C72" s="43" t="s">
        <v>188</v>
      </c>
      <c r="D72" s="34" t="n">
        <v>1</v>
      </c>
      <c r="E72" s="36" t="s">
        <v>189</v>
      </c>
      <c r="F72" s="21"/>
      <c r="G72" s="21"/>
    </row>
    <row r="73" customFormat="false" ht="38.6" hidden="false" customHeight="false" outlineLevel="0" collapsed="false">
      <c r="A73" s="14" t="s">
        <v>190</v>
      </c>
      <c r="B73" s="33" t="s">
        <v>191</v>
      </c>
      <c r="C73" s="17" t="s">
        <v>192</v>
      </c>
      <c r="D73" s="34" t="n">
        <v>1</v>
      </c>
      <c r="E73" s="44" t="s">
        <v>16</v>
      </c>
      <c r="F73" s="21"/>
      <c r="G73" s="21"/>
    </row>
    <row r="74" customFormat="false" ht="34.65" hidden="false" customHeight="false" outlineLevel="0" collapsed="false">
      <c r="A74" s="14" t="s">
        <v>193</v>
      </c>
      <c r="B74" s="20" t="s">
        <v>194</v>
      </c>
      <c r="C74" s="30" t="s">
        <v>195</v>
      </c>
      <c r="D74" s="34" t="n">
        <v>1</v>
      </c>
      <c r="E74" s="19" t="s">
        <v>196</v>
      </c>
      <c r="F74" s="21"/>
      <c r="G74" s="21"/>
    </row>
    <row r="75" customFormat="false" ht="51.05" hidden="false" customHeight="false" outlineLevel="0" collapsed="false">
      <c r="A75" s="14" t="s">
        <v>197</v>
      </c>
      <c r="B75" s="22" t="s">
        <v>198</v>
      </c>
      <c r="C75" s="40" t="s">
        <v>199</v>
      </c>
      <c r="D75" s="34" t="n">
        <v>1</v>
      </c>
      <c r="E75" s="19" t="s">
        <v>16</v>
      </c>
      <c r="F75" s="35" t="s">
        <v>200</v>
      </c>
      <c r="G75" s="21"/>
    </row>
    <row r="76" customFormat="false" ht="15" hidden="false" customHeight="false" outlineLevel="0" collapsed="false">
      <c r="A76" s="14" t="s">
        <v>9</v>
      </c>
      <c r="B76" s="22"/>
      <c r="C76" s="17" t="s">
        <v>201</v>
      </c>
      <c r="D76" s="34" t="n">
        <v>1</v>
      </c>
      <c r="E76" s="19" t="s">
        <v>16</v>
      </c>
      <c r="F76" s="21"/>
      <c r="G76" s="21"/>
    </row>
    <row r="77" customFormat="false" ht="38.25" hidden="false" customHeight="true" outlineLevel="0" collapsed="false">
      <c r="A77" s="14" t="s">
        <v>202</v>
      </c>
      <c r="B77" s="26" t="s">
        <v>203</v>
      </c>
      <c r="C77" s="26"/>
      <c r="D77" s="26"/>
      <c r="E77" s="26"/>
      <c r="F77" s="26"/>
      <c r="G77" s="26"/>
      <c r="H77" s="3" t="n">
        <f aca="false">SUM(D78:D83)</f>
        <v>6</v>
      </c>
      <c r="I77" s="3" t="n">
        <f aca="false">COUNT(D78:D83)*2</f>
        <v>12</v>
      </c>
    </row>
    <row r="78" customFormat="false" ht="26.15" hidden="false" customHeight="false" outlineLevel="0" collapsed="false">
      <c r="A78" s="14" t="s">
        <v>204</v>
      </c>
      <c r="B78" s="16" t="s">
        <v>205</v>
      </c>
      <c r="C78" s="45" t="s">
        <v>206</v>
      </c>
      <c r="D78" s="18" t="n">
        <v>1</v>
      </c>
      <c r="E78" s="19" t="s">
        <v>41</v>
      </c>
      <c r="F78" s="21"/>
      <c r="G78" s="21"/>
    </row>
    <row r="79" customFormat="false" ht="23.55" hidden="false" customHeight="false" outlineLevel="0" collapsed="false">
      <c r="A79" s="14"/>
      <c r="B79" s="16"/>
      <c r="C79" s="28" t="s">
        <v>207</v>
      </c>
      <c r="D79" s="18" t="n">
        <v>1</v>
      </c>
      <c r="E79" s="19" t="s">
        <v>41</v>
      </c>
      <c r="F79" s="21"/>
      <c r="G79" s="21"/>
    </row>
    <row r="80" customFormat="false" ht="26.15" hidden="false" customHeight="false" outlineLevel="0" collapsed="false">
      <c r="A80" s="14" t="s">
        <v>208</v>
      </c>
      <c r="B80" s="16" t="s">
        <v>209</v>
      </c>
      <c r="C80" s="28" t="s">
        <v>210</v>
      </c>
      <c r="D80" s="18" t="n">
        <v>1</v>
      </c>
      <c r="E80" s="19" t="s">
        <v>41</v>
      </c>
      <c r="F80" s="29" t="s">
        <v>211</v>
      </c>
      <c r="G80" s="21"/>
    </row>
    <row r="81" customFormat="false" ht="23.55" hidden="false" customHeight="false" outlineLevel="0" collapsed="false">
      <c r="A81" s="14"/>
      <c r="B81" s="16"/>
      <c r="C81" s="30" t="s">
        <v>212</v>
      </c>
      <c r="D81" s="18" t="n">
        <v>1</v>
      </c>
      <c r="E81" s="19" t="s">
        <v>41</v>
      </c>
      <c r="F81" s="35"/>
      <c r="G81" s="21"/>
    </row>
    <row r="82" customFormat="false" ht="38.6" hidden="false" customHeight="false" outlineLevel="0" collapsed="false">
      <c r="A82" s="14" t="s">
        <v>213</v>
      </c>
      <c r="B82" s="16" t="s">
        <v>214</v>
      </c>
      <c r="C82" s="17" t="s">
        <v>215</v>
      </c>
      <c r="D82" s="18" t="n">
        <v>1</v>
      </c>
      <c r="E82" s="19" t="s">
        <v>41</v>
      </c>
      <c r="F82" s="21"/>
      <c r="G82" s="21"/>
    </row>
    <row r="83" customFormat="false" ht="56.9" hidden="false" customHeight="false" outlineLevel="0" collapsed="false">
      <c r="A83" s="14" t="s">
        <v>216</v>
      </c>
      <c r="B83" s="22" t="s">
        <v>217</v>
      </c>
      <c r="C83" s="17" t="s">
        <v>218</v>
      </c>
      <c r="D83" s="18" t="n">
        <v>1</v>
      </c>
      <c r="E83" s="19" t="s">
        <v>41</v>
      </c>
      <c r="F83" s="20" t="s">
        <v>219</v>
      </c>
      <c r="G83" s="21"/>
    </row>
    <row r="84" customFormat="false" ht="41.25" hidden="false" customHeight="true" outlineLevel="0" collapsed="false">
      <c r="A84" s="14" t="s">
        <v>220</v>
      </c>
      <c r="B84" s="32" t="s">
        <v>221</v>
      </c>
      <c r="C84" s="32"/>
      <c r="D84" s="32"/>
      <c r="E84" s="32"/>
      <c r="F84" s="32"/>
      <c r="G84" s="32"/>
      <c r="H84" s="3" t="n">
        <f aca="false">SUM(D85:D87)</f>
        <v>3</v>
      </c>
      <c r="I84" s="3" t="n">
        <f aca="false">COUNT(D85:D87)*2</f>
        <v>6</v>
      </c>
    </row>
    <row r="85" customFormat="false" ht="51.05" hidden="false" customHeight="false" outlineLevel="0" collapsed="false">
      <c r="A85" s="14" t="s">
        <v>222</v>
      </c>
      <c r="B85" s="16" t="s">
        <v>223</v>
      </c>
      <c r="C85" s="30" t="s">
        <v>224</v>
      </c>
      <c r="D85" s="18" t="n">
        <v>1</v>
      </c>
      <c r="E85" s="19" t="s">
        <v>172</v>
      </c>
      <c r="F85" s="21"/>
      <c r="G85" s="21"/>
    </row>
    <row r="86" customFormat="false" ht="38.6" hidden="false" customHeight="false" outlineLevel="0" collapsed="false">
      <c r="A86" s="14" t="s">
        <v>225</v>
      </c>
      <c r="B86" s="16" t="s">
        <v>226</v>
      </c>
      <c r="C86" s="28" t="s">
        <v>227</v>
      </c>
      <c r="D86" s="18" t="n">
        <v>1</v>
      </c>
      <c r="E86" s="19" t="s">
        <v>172</v>
      </c>
      <c r="F86" s="21"/>
      <c r="G86" s="21"/>
    </row>
    <row r="87" customFormat="false" ht="15" hidden="false" customHeight="false" outlineLevel="0" collapsed="false">
      <c r="A87" s="14"/>
      <c r="B87" s="16"/>
      <c r="C87" s="30" t="s">
        <v>228</v>
      </c>
      <c r="D87" s="18" t="n">
        <v>1</v>
      </c>
      <c r="E87" s="19" t="s">
        <v>172</v>
      </c>
      <c r="F87" s="21"/>
      <c r="G87" s="21"/>
    </row>
    <row r="88" customFormat="false" ht="38.25" hidden="false" customHeight="true" outlineLevel="0" collapsed="false">
      <c r="A88" s="14" t="s">
        <v>229</v>
      </c>
      <c r="B88" s="26" t="s">
        <v>230</v>
      </c>
      <c r="C88" s="26"/>
      <c r="D88" s="26"/>
      <c r="E88" s="26"/>
      <c r="F88" s="26"/>
      <c r="G88" s="26"/>
      <c r="H88" s="3" t="n">
        <f aca="false">SUM(D89:D91)</f>
        <v>3</v>
      </c>
      <c r="I88" s="3" t="n">
        <f aca="false">COUNT(D89:D91)*2</f>
        <v>6</v>
      </c>
    </row>
    <row r="89" customFormat="false" ht="51.05" hidden="false" customHeight="false" outlineLevel="0" collapsed="false">
      <c r="A89" s="14" t="s">
        <v>231</v>
      </c>
      <c r="B89" s="22" t="s">
        <v>232</v>
      </c>
      <c r="C89" s="23" t="s">
        <v>233</v>
      </c>
      <c r="D89" s="18" t="n">
        <v>1</v>
      </c>
      <c r="E89" s="19" t="s">
        <v>189</v>
      </c>
      <c r="F89" s="21"/>
      <c r="G89" s="21"/>
    </row>
    <row r="90" customFormat="false" ht="23.55" hidden="false" customHeight="false" outlineLevel="0" collapsed="false">
      <c r="A90" s="14"/>
      <c r="B90" s="33"/>
      <c r="C90" s="17" t="s">
        <v>234</v>
      </c>
      <c r="D90" s="18" t="n">
        <v>1</v>
      </c>
      <c r="E90" s="19" t="s">
        <v>235</v>
      </c>
      <c r="F90" s="21"/>
      <c r="G90" s="21"/>
    </row>
    <row r="91" customFormat="false" ht="63" hidden="false" customHeight="true" outlineLevel="0" collapsed="false">
      <c r="A91" s="14"/>
      <c r="B91" s="37"/>
      <c r="C91" s="46" t="s">
        <v>236</v>
      </c>
      <c r="D91" s="18" t="n">
        <v>1</v>
      </c>
      <c r="E91" s="19" t="s">
        <v>189</v>
      </c>
      <c r="F91" s="21"/>
      <c r="G91" s="21"/>
    </row>
    <row r="92" customFormat="false" ht="42.75" hidden="false" customHeight="true" outlineLevel="0" collapsed="false">
      <c r="A92" s="14" t="s">
        <v>237</v>
      </c>
      <c r="B92" s="26" t="s">
        <v>238</v>
      </c>
      <c r="C92" s="26"/>
      <c r="D92" s="26"/>
      <c r="E92" s="26"/>
      <c r="F92" s="26"/>
      <c r="G92" s="26"/>
      <c r="H92" s="3" t="n">
        <f aca="false">SUM(D93:D96)</f>
        <v>4</v>
      </c>
      <c r="I92" s="3" t="n">
        <f aca="false">COUNT(D93:D96)*2</f>
        <v>8</v>
      </c>
    </row>
    <row r="93" customFormat="false" ht="38.6" hidden="false" customHeight="false" outlineLevel="0" collapsed="false">
      <c r="A93" s="14" t="s">
        <v>239</v>
      </c>
      <c r="B93" s="22" t="s">
        <v>240</v>
      </c>
      <c r="C93" s="47" t="s">
        <v>241</v>
      </c>
      <c r="D93" s="18" t="n">
        <v>1</v>
      </c>
      <c r="E93" s="19" t="s">
        <v>242</v>
      </c>
      <c r="F93" s="21"/>
      <c r="G93" s="21"/>
    </row>
    <row r="94" customFormat="false" ht="51.05" hidden="false" customHeight="false" outlineLevel="0" collapsed="false">
      <c r="A94" s="14" t="s">
        <v>243</v>
      </c>
      <c r="B94" s="22" t="s">
        <v>244</v>
      </c>
      <c r="C94" s="30" t="s">
        <v>245</v>
      </c>
      <c r="D94" s="18" t="n">
        <v>1</v>
      </c>
      <c r="E94" s="19" t="s">
        <v>235</v>
      </c>
      <c r="F94" s="35" t="s">
        <v>246</v>
      </c>
      <c r="G94" s="21"/>
    </row>
    <row r="95" customFormat="false" ht="23.55" hidden="false" customHeight="false" outlineLevel="0" collapsed="false">
      <c r="A95" s="14"/>
      <c r="B95" s="22"/>
      <c r="C95" s="30" t="s">
        <v>247</v>
      </c>
      <c r="D95" s="18" t="n">
        <v>1</v>
      </c>
      <c r="E95" s="19" t="s">
        <v>242</v>
      </c>
      <c r="F95" s="48"/>
      <c r="G95" s="21"/>
    </row>
    <row r="96" customFormat="false" ht="63.45" hidden="false" customHeight="false" outlineLevel="0" collapsed="false">
      <c r="A96" s="14" t="s">
        <v>248</v>
      </c>
      <c r="B96" s="22" t="s">
        <v>249</v>
      </c>
      <c r="C96" s="28" t="s">
        <v>250</v>
      </c>
      <c r="D96" s="18" t="n">
        <v>1</v>
      </c>
      <c r="E96" s="19" t="s">
        <v>41</v>
      </c>
      <c r="F96" s="20"/>
      <c r="G96" s="21"/>
    </row>
    <row r="97" customFormat="false" ht="17.35" hidden="false" customHeight="false" outlineLevel="0" collapsed="false">
      <c r="A97" s="39" t="s">
        <v>9</v>
      </c>
      <c r="B97" s="49" t="s">
        <v>251</v>
      </c>
      <c r="C97" s="49"/>
      <c r="D97" s="49"/>
      <c r="E97" s="49"/>
      <c r="F97" s="49"/>
      <c r="G97" s="49"/>
      <c r="H97" s="3" t="n">
        <f aca="false">H98+H101+H106+H108</f>
        <v>26</v>
      </c>
      <c r="I97" s="3" t="n">
        <f aca="false">I98+I101+I106+I108</f>
        <v>52</v>
      </c>
    </row>
    <row r="98" customFormat="false" ht="41.25" hidden="false" customHeight="true" outlineLevel="0" collapsed="false">
      <c r="A98" s="14" t="s">
        <v>252</v>
      </c>
      <c r="B98" s="26" t="s">
        <v>253</v>
      </c>
      <c r="C98" s="26"/>
      <c r="D98" s="26"/>
      <c r="E98" s="26"/>
      <c r="F98" s="26"/>
      <c r="G98" s="26"/>
      <c r="H98" s="3" t="n">
        <f aca="false">SUM(D99:D100)</f>
        <v>2</v>
      </c>
      <c r="I98" s="3" t="n">
        <f aca="false">COUNT(D99:D100)*2</f>
        <v>4</v>
      </c>
    </row>
    <row r="99" customFormat="false" ht="56.9" hidden="false" customHeight="false" outlineLevel="0" collapsed="false">
      <c r="A99" s="14" t="s">
        <v>254</v>
      </c>
      <c r="B99" s="20" t="s">
        <v>255</v>
      </c>
      <c r="C99" s="47" t="s">
        <v>256</v>
      </c>
      <c r="D99" s="18" t="n">
        <v>1</v>
      </c>
      <c r="E99" s="50" t="s">
        <v>16</v>
      </c>
      <c r="F99" s="21"/>
      <c r="G99" s="21"/>
    </row>
    <row r="100" customFormat="false" ht="26.15" hidden="false" customHeight="false" outlineLevel="0" collapsed="false">
      <c r="A100" s="51" t="s">
        <v>9</v>
      </c>
      <c r="B100" s="22"/>
      <c r="C100" s="47" t="s">
        <v>257</v>
      </c>
      <c r="D100" s="18" t="n">
        <v>1</v>
      </c>
      <c r="E100" s="50" t="s">
        <v>16</v>
      </c>
      <c r="F100" s="21"/>
      <c r="G100" s="21"/>
    </row>
    <row r="101" customFormat="false" ht="40.5" hidden="false" customHeight="true" outlineLevel="0" collapsed="false">
      <c r="A101" s="14" t="s">
        <v>258</v>
      </c>
      <c r="B101" s="26" t="s">
        <v>259</v>
      </c>
      <c r="C101" s="26"/>
      <c r="D101" s="26"/>
      <c r="E101" s="26"/>
      <c r="F101" s="26"/>
      <c r="G101" s="26"/>
      <c r="H101" s="3" t="n">
        <f aca="false">SUM(D102:D105)</f>
        <v>4</v>
      </c>
      <c r="I101" s="3" t="n">
        <f aca="false">COUNT(D102:D105)*2</f>
        <v>8</v>
      </c>
    </row>
    <row r="102" customFormat="false" ht="34.65" hidden="false" customHeight="false" outlineLevel="0" collapsed="false">
      <c r="A102" s="14" t="s">
        <v>260</v>
      </c>
      <c r="B102" s="16" t="s">
        <v>261</v>
      </c>
      <c r="C102" s="28" t="s">
        <v>262</v>
      </c>
      <c r="D102" s="18" t="n">
        <v>1</v>
      </c>
      <c r="E102" s="19" t="s">
        <v>263</v>
      </c>
      <c r="F102" s="20" t="s">
        <v>264</v>
      </c>
      <c r="G102" s="21"/>
    </row>
    <row r="103" customFormat="false" ht="26.15" hidden="false" customHeight="false" outlineLevel="0" collapsed="false">
      <c r="A103" s="14" t="s">
        <v>265</v>
      </c>
      <c r="B103" s="16" t="s">
        <v>266</v>
      </c>
      <c r="C103" s="17" t="s">
        <v>267</v>
      </c>
      <c r="D103" s="18" t="n">
        <v>1</v>
      </c>
      <c r="E103" s="19" t="s">
        <v>189</v>
      </c>
      <c r="F103" s="21"/>
      <c r="G103" s="21"/>
    </row>
    <row r="104" customFormat="false" ht="364.5" hidden="false" customHeight="true" outlineLevel="0" collapsed="false">
      <c r="A104" s="14" t="s">
        <v>9</v>
      </c>
      <c r="B104" s="16"/>
      <c r="C104" s="17" t="s">
        <v>268</v>
      </c>
      <c r="D104" s="18" t="n">
        <v>1</v>
      </c>
      <c r="E104" s="19" t="s">
        <v>189</v>
      </c>
      <c r="F104" s="20" t="s">
        <v>269</v>
      </c>
      <c r="G104" s="21"/>
    </row>
    <row r="105" customFormat="false" ht="38.6" hidden="false" customHeight="false" outlineLevel="0" collapsed="false">
      <c r="A105" s="14" t="s">
        <v>270</v>
      </c>
      <c r="B105" s="16" t="s">
        <v>271</v>
      </c>
      <c r="C105" s="52" t="s">
        <v>272</v>
      </c>
      <c r="D105" s="18" t="n">
        <v>1</v>
      </c>
      <c r="E105" s="19" t="s">
        <v>41</v>
      </c>
      <c r="F105" s="20" t="s">
        <v>273</v>
      </c>
      <c r="G105" s="21"/>
    </row>
    <row r="106" customFormat="false" ht="40.5" hidden="false" customHeight="true" outlineLevel="0" collapsed="false">
      <c r="A106" s="14" t="s">
        <v>274</v>
      </c>
      <c r="B106" s="32" t="s">
        <v>275</v>
      </c>
      <c r="C106" s="32"/>
      <c r="D106" s="32"/>
      <c r="E106" s="32"/>
      <c r="F106" s="32"/>
      <c r="G106" s="32"/>
      <c r="H106" s="3" t="n">
        <f aca="false">SUM(D107)</f>
        <v>1</v>
      </c>
      <c r="I106" s="3" t="n">
        <f aca="false">COUNT(D107)*2</f>
        <v>2</v>
      </c>
    </row>
    <row r="107" customFormat="false" ht="34.65" hidden="false" customHeight="false" outlineLevel="0" collapsed="false">
      <c r="A107" s="14" t="s">
        <v>276</v>
      </c>
      <c r="B107" s="16" t="s">
        <v>277</v>
      </c>
      <c r="C107" s="17" t="s">
        <v>278</v>
      </c>
      <c r="D107" s="18" t="n">
        <v>1</v>
      </c>
      <c r="E107" s="19" t="s">
        <v>16</v>
      </c>
      <c r="F107" s="21"/>
      <c r="G107" s="21"/>
    </row>
    <row r="108" customFormat="false" ht="39.75" hidden="false" customHeight="true" outlineLevel="0" collapsed="false">
      <c r="A108" s="14" t="s">
        <v>279</v>
      </c>
      <c r="B108" s="26" t="s">
        <v>280</v>
      </c>
      <c r="C108" s="26"/>
      <c r="D108" s="26"/>
      <c r="E108" s="26"/>
      <c r="F108" s="26"/>
      <c r="G108" s="26"/>
      <c r="H108" s="3" t="n">
        <f aca="false">SUM(D109:D127)</f>
        <v>19</v>
      </c>
      <c r="I108" s="3" t="n">
        <f aca="false">COUNT(D109:D127)*2</f>
        <v>38</v>
      </c>
    </row>
    <row r="109" customFormat="false" ht="51.05" hidden="false" customHeight="false" outlineLevel="0" collapsed="false">
      <c r="A109" s="14" t="s">
        <v>281</v>
      </c>
      <c r="B109" s="33" t="s">
        <v>282</v>
      </c>
      <c r="C109" s="17" t="s">
        <v>283</v>
      </c>
      <c r="D109" s="18" t="n">
        <v>1</v>
      </c>
      <c r="E109" s="19" t="s">
        <v>235</v>
      </c>
      <c r="F109" s="17"/>
      <c r="G109" s="21"/>
    </row>
    <row r="110" customFormat="false" ht="56.9" hidden="false" customHeight="false" outlineLevel="0" collapsed="false">
      <c r="A110" s="53"/>
      <c r="B110" s="33"/>
      <c r="C110" s="17" t="s">
        <v>284</v>
      </c>
      <c r="D110" s="18" t="n">
        <v>1</v>
      </c>
      <c r="E110" s="19" t="s">
        <v>196</v>
      </c>
      <c r="F110" s="17" t="s">
        <v>285</v>
      </c>
      <c r="G110" s="21"/>
    </row>
    <row r="111" customFormat="false" ht="45.8" hidden="false" customHeight="false" outlineLevel="0" collapsed="false">
      <c r="A111" s="14" t="s">
        <v>286</v>
      </c>
      <c r="B111" s="22" t="s">
        <v>287</v>
      </c>
      <c r="C111" s="17" t="s">
        <v>288</v>
      </c>
      <c r="D111" s="18" t="n">
        <v>1</v>
      </c>
      <c r="E111" s="19" t="s">
        <v>235</v>
      </c>
      <c r="F111" s="17" t="s">
        <v>289</v>
      </c>
      <c r="G111" s="21"/>
    </row>
    <row r="112" customFormat="false" ht="34.65" hidden="false" customHeight="false" outlineLevel="0" collapsed="false">
      <c r="A112" s="53"/>
      <c r="B112" s="22"/>
      <c r="C112" s="17" t="s">
        <v>290</v>
      </c>
      <c r="D112" s="18" t="n">
        <v>1</v>
      </c>
      <c r="E112" s="19" t="s">
        <v>41</v>
      </c>
      <c r="F112" s="54" t="s">
        <v>291</v>
      </c>
      <c r="G112" s="21"/>
    </row>
    <row r="113" customFormat="false" ht="34.65" hidden="false" customHeight="false" outlineLevel="0" collapsed="false">
      <c r="A113" s="53"/>
      <c r="B113" s="22"/>
      <c r="C113" s="55" t="s">
        <v>292</v>
      </c>
      <c r="D113" s="18" t="n">
        <v>1</v>
      </c>
      <c r="E113" s="19" t="s">
        <v>98</v>
      </c>
      <c r="F113" s="55" t="s">
        <v>293</v>
      </c>
      <c r="G113" s="21"/>
    </row>
    <row r="114" customFormat="false" ht="23.55" hidden="false" customHeight="false" outlineLevel="0" collapsed="false">
      <c r="A114" s="53"/>
      <c r="B114" s="22"/>
      <c r="C114" s="17" t="s">
        <v>294</v>
      </c>
      <c r="D114" s="18" t="n">
        <v>1</v>
      </c>
      <c r="E114" s="19" t="s">
        <v>98</v>
      </c>
      <c r="F114" s="54" t="s">
        <v>295</v>
      </c>
      <c r="G114" s="21"/>
    </row>
    <row r="115" customFormat="false" ht="23.55" hidden="false" customHeight="false" outlineLevel="0" collapsed="false">
      <c r="A115" s="53"/>
      <c r="B115" s="22"/>
      <c r="C115" s="17" t="s">
        <v>296</v>
      </c>
      <c r="D115" s="18" t="n">
        <v>1</v>
      </c>
      <c r="E115" s="19" t="s">
        <v>235</v>
      </c>
      <c r="F115" s="54"/>
      <c r="G115" s="21"/>
    </row>
    <row r="116" customFormat="false" ht="34.65" hidden="false" customHeight="false" outlineLevel="0" collapsed="false">
      <c r="A116" s="53"/>
      <c r="B116" s="22"/>
      <c r="C116" s="17" t="s">
        <v>297</v>
      </c>
      <c r="D116" s="18" t="n">
        <v>1</v>
      </c>
      <c r="E116" s="19" t="s">
        <v>235</v>
      </c>
      <c r="F116" s="54"/>
      <c r="G116" s="21"/>
    </row>
    <row r="117" customFormat="false" ht="56.9" hidden="false" customHeight="false" outlineLevel="0" collapsed="false">
      <c r="A117" s="14" t="s">
        <v>9</v>
      </c>
      <c r="B117" s="22"/>
      <c r="C117" s="17" t="s">
        <v>298</v>
      </c>
      <c r="D117" s="18" t="n">
        <v>1</v>
      </c>
      <c r="E117" s="19" t="s">
        <v>235</v>
      </c>
      <c r="F117" s="17" t="s">
        <v>299</v>
      </c>
      <c r="G117" s="21"/>
    </row>
    <row r="118" customFormat="false" ht="38.6" hidden="false" customHeight="false" outlineLevel="0" collapsed="false">
      <c r="A118" s="14" t="s">
        <v>300</v>
      </c>
      <c r="B118" s="22" t="s">
        <v>301</v>
      </c>
      <c r="C118" s="17" t="s">
        <v>302</v>
      </c>
      <c r="D118" s="18" t="n">
        <v>1</v>
      </c>
      <c r="E118" s="19" t="s">
        <v>235</v>
      </c>
      <c r="F118" s="20" t="s">
        <v>303</v>
      </c>
      <c r="G118" s="21"/>
    </row>
    <row r="119" customFormat="false" ht="45.8" hidden="false" customHeight="false" outlineLevel="0" collapsed="false">
      <c r="A119" s="14"/>
      <c r="B119" s="22"/>
      <c r="C119" s="17" t="s">
        <v>304</v>
      </c>
      <c r="D119" s="18" t="n">
        <v>1</v>
      </c>
      <c r="E119" s="19" t="s">
        <v>235</v>
      </c>
      <c r="F119" s="20" t="s">
        <v>305</v>
      </c>
      <c r="G119" s="21"/>
    </row>
    <row r="120" customFormat="false" ht="45.8" hidden="false" customHeight="false" outlineLevel="0" collapsed="false">
      <c r="A120" s="14"/>
      <c r="B120" s="33"/>
      <c r="C120" s="17" t="s">
        <v>306</v>
      </c>
      <c r="D120" s="18" t="n">
        <v>1</v>
      </c>
      <c r="E120" s="19" t="s">
        <v>235</v>
      </c>
      <c r="F120" s="20" t="s">
        <v>307</v>
      </c>
      <c r="G120" s="21"/>
    </row>
    <row r="121" customFormat="false" ht="45.8" hidden="false" customHeight="false" outlineLevel="0" collapsed="false">
      <c r="A121" s="14" t="s">
        <v>308</v>
      </c>
      <c r="B121" s="16" t="s">
        <v>309</v>
      </c>
      <c r="C121" s="17" t="s">
        <v>310</v>
      </c>
      <c r="D121" s="18" t="n">
        <v>1</v>
      </c>
      <c r="E121" s="19" t="s">
        <v>235</v>
      </c>
      <c r="F121" s="20" t="s">
        <v>311</v>
      </c>
      <c r="G121" s="21"/>
    </row>
    <row r="122" customFormat="false" ht="56.9" hidden="false" customHeight="false" outlineLevel="0" collapsed="false">
      <c r="A122" s="14" t="s">
        <v>9</v>
      </c>
      <c r="B122" s="16"/>
      <c r="C122" s="17" t="s">
        <v>312</v>
      </c>
      <c r="D122" s="18" t="n">
        <v>1</v>
      </c>
      <c r="E122" s="19" t="s">
        <v>235</v>
      </c>
      <c r="F122" s="21"/>
      <c r="G122" s="21"/>
    </row>
    <row r="123" customFormat="false" ht="56.9" hidden="false" customHeight="false" outlineLevel="0" collapsed="false">
      <c r="A123" s="14" t="s">
        <v>9</v>
      </c>
      <c r="B123" s="16"/>
      <c r="C123" s="17" t="s">
        <v>313</v>
      </c>
      <c r="D123" s="18" t="n">
        <v>1</v>
      </c>
      <c r="E123" s="19" t="s">
        <v>235</v>
      </c>
      <c r="F123" s="21"/>
      <c r="G123" s="21"/>
    </row>
    <row r="124" customFormat="false" ht="34.65" hidden="false" customHeight="false" outlineLevel="0" collapsed="false">
      <c r="A124" s="14" t="s">
        <v>9</v>
      </c>
      <c r="B124" s="16"/>
      <c r="C124" s="17" t="s">
        <v>314</v>
      </c>
      <c r="D124" s="18" t="n">
        <v>1</v>
      </c>
      <c r="E124" s="19" t="s">
        <v>235</v>
      </c>
      <c r="F124" s="21"/>
      <c r="G124" s="21"/>
    </row>
    <row r="125" customFormat="false" ht="34.65" hidden="false" customHeight="false" outlineLevel="0" collapsed="false">
      <c r="A125" s="14" t="s">
        <v>9</v>
      </c>
      <c r="B125" s="16"/>
      <c r="C125" s="17" t="s">
        <v>315</v>
      </c>
      <c r="D125" s="18" t="n">
        <v>1</v>
      </c>
      <c r="E125" s="19" t="s">
        <v>235</v>
      </c>
      <c r="F125" s="21"/>
      <c r="G125" s="21"/>
    </row>
    <row r="126" customFormat="false" ht="51.05" hidden="false" customHeight="false" outlineLevel="0" collapsed="false">
      <c r="A126" s="14" t="s">
        <v>316</v>
      </c>
      <c r="B126" s="16" t="s">
        <v>317</v>
      </c>
      <c r="C126" s="17" t="s">
        <v>318</v>
      </c>
      <c r="D126" s="18" t="n">
        <v>1</v>
      </c>
      <c r="E126" s="19" t="s">
        <v>235</v>
      </c>
      <c r="F126" s="21"/>
      <c r="G126" s="21"/>
    </row>
    <row r="127" customFormat="false" ht="34.65" hidden="false" customHeight="false" outlineLevel="0" collapsed="false">
      <c r="A127" s="14" t="s">
        <v>9</v>
      </c>
      <c r="B127" s="16"/>
      <c r="C127" s="17" t="s">
        <v>319</v>
      </c>
      <c r="D127" s="18" t="n">
        <v>1</v>
      </c>
      <c r="E127" s="19" t="s">
        <v>235</v>
      </c>
      <c r="F127" s="21"/>
      <c r="G127" s="21"/>
    </row>
    <row r="128" customFormat="false" ht="17.35" hidden="false" customHeight="false" outlineLevel="0" collapsed="false">
      <c r="A128" s="56" t="s">
        <v>9</v>
      </c>
      <c r="B128" s="49" t="s">
        <v>320</v>
      </c>
      <c r="C128" s="49"/>
      <c r="D128" s="49"/>
      <c r="E128" s="49"/>
      <c r="F128" s="49"/>
      <c r="G128" s="49"/>
      <c r="H128" s="3" t="n">
        <f aca="false">H129+H132+H140+H143+H149+H153</f>
        <v>33</v>
      </c>
      <c r="I128" s="3" t="n">
        <f aca="false">I129+I132+I140+I143+I149+I153</f>
        <v>66</v>
      </c>
    </row>
    <row r="129" customFormat="false" ht="39" hidden="false" customHeight="true" outlineLevel="0" collapsed="false">
      <c r="A129" s="25" t="s">
        <v>321</v>
      </c>
      <c r="B129" s="26" t="s">
        <v>322</v>
      </c>
      <c r="C129" s="26"/>
      <c r="D129" s="26"/>
      <c r="E129" s="26"/>
      <c r="F129" s="26"/>
      <c r="G129" s="26"/>
      <c r="H129" s="3" t="n">
        <f aca="false">SUM(D130:D131)</f>
        <v>2</v>
      </c>
      <c r="I129" s="3" t="n">
        <f aca="false">COUNT(D130:D131)*2</f>
        <v>4</v>
      </c>
    </row>
    <row r="130" customFormat="false" ht="38.6" hidden="false" customHeight="false" outlineLevel="0" collapsed="false">
      <c r="A130" s="25" t="s">
        <v>323</v>
      </c>
      <c r="B130" s="22" t="s">
        <v>324</v>
      </c>
      <c r="C130" s="30" t="s">
        <v>325</v>
      </c>
      <c r="D130" s="34" t="n">
        <v>1</v>
      </c>
      <c r="E130" s="36" t="s">
        <v>16</v>
      </c>
      <c r="F130" s="57" t="s">
        <v>326</v>
      </c>
      <c r="G130" s="58"/>
    </row>
    <row r="131" customFormat="false" ht="51.05" hidden="false" customHeight="false" outlineLevel="0" collapsed="false">
      <c r="A131" s="25" t="s">
        <v>327</v>
      </c>
      <c r="B131" s="22" t="s">
        <v>328</v>
      </c>
      <c r="C131" s="59" t="s">
        <v>329</v>
      </c>
      <c r="D131" s="34" t="n">
        <v>1</v>
      </c>
      <c r="E131" s="36" t="s">
        <v>16</v>
      </c>
      <c r="F131" s="20" t="s">
        <v>330</v>
      </c>
      <c r="G131" s="58"/>
    </row>
    <row r="132" customFormat="false" ht="39.75" hidden="false" customHeight="true" outlineLevel="0" collapsed="false">
      <c r="A132" s="25" t="s">
        <v>331</v>
      </c>
      <c r="B132" s="26" t="s">
        <v>332</v>
      </c>
      <c r="C132" s="26"/>
      <c r="D132" s="26"/>
      <c r="E132" s="26"/>
      <c r="F132" s="26"/>
      <c r="G132" s="26"/>
      <c r="H132" s="3" t="n">
        <f aca="false">SUM(D133:D139)</f>
        <v>7</v>
      </c>
      <c r="I132" s="3" t="n">
        <f aca="false">COUNT(D133:D139)*2</f>
        <v>14</v>
      </c>
    </row>
    <row r="133" customFormat="false" ht="26.15" hidden="false" customHeight="false" outlineLevel="0" collapsed="false">
      <c r="A133" s="25" t="s">
        <v>333</v>
      </c>
      <c r="B133" s="22" t="s">
        <v>334</v>
      </c>
      <c r="C133" s="30" t="s">
        <v>335</v>
      </c>
      <c r="D133" s="18" t="n">
        <v>1</v>
      </c>
      <c r="E133" s="36" t="s">
        <v>41</v>
      </c>
      <c r="F133" s="29" t="s">
        <v>336</v>
      </c>
      <c r="G133" s="58"/>
    </row>
    <row r="134" customFormat="false" ht="23.55" hidden="false" customHeight="false" outlineLevel="0" collapsed="false">
      <c r="A134" s="25" t="s">
        <v>9</v>
      </c>
      <c r="B134" s="22"/>
      <c r="C134" s="30" t="s">
        <v>337</v>
      </c>
      <c r="D134" s="18" t="n">
        <v>1</v>
      </c>
      <c r="E134" s="36" t="s">
        <v>172</v>
      </c>
      <c r="F134" s="29" t="s">
        <v>338</v>
      </c>
      <c r="G134" s="58"/>
    </row>
    <row r="135" customFormat="false" ht="34.65" hidden="false" customHeight="false" outlineLevel="0" collapsed="false">
      <c r="A135" s="25" t="s">
        <v>9</v>
      </c>
      <c r="B135" s="22"/>
      <c r="C135" s="30" t="s">
        <v>339</v>
      </c>
      <c r="D135" s="18" t="n">
        <v>1</v>
      </c>
      <c r="E135" s="36" t="s">
        <v>172</v>
      </c>
      <c r="F135" s="29" t="s">
        <v>340</v>
      </c>
      <c r="G135" s="58"/>
    </row>
    <row r="136" customFormat="false" ht="34.65" hidden="false" customHeight="false" outlineLevel="0" collapsed="false">
      <c r="A136" s="25"/>
      <c r="B136" s="22"/>
      <c r="C136" s="30" t="s">
        <v>341</v>
      </c>
      <c r="D136" s="18" t="n">
        <v>1</v>
      </c>
      <c r="E136" s="36" t="s">
        <v>41</v>
      </c>
      <c r="F136" s="29" t="s">
        <v>342</v>
      </c>
      <c r="G136" s="58"/>
    </row>
    <row r="137" customFormat="false" ht="34.65" hidden="false" customHeight="false" outlineLevel="0" collapsed="false">
      <c r="A137" s="25"/>
      <c r="B137" s="22"/>
      <c r="C137" s="40" t="s">
        <v>343</v>
      </c>
      <c r="D137" s="18" t="n">
        <v>1</v>
      </c>
      <c r="E137" s="36" t="s">
        <v>41</v>
      </c>
      <c r="F137" s="57"/>
      <c r="G137" s="58"/>
    </row>
    <row r="138" customFormat="false" ht="38.6" hidden="false" customHeight="false" outlineLevel="0" collapsed="false">
      <c r="A138" s="25" t="s">
        <v>344</v>
      </c>
      <c r="B138" s="22" t="s">
        <v>345</v>
      </c>
      <c r="C138" s="30" t="s">
        <v>346</v>
      </c>
      <c r="D138" s="18" t="n">
        <v>1</v>
      </c>
      <c r="E138" s="36" t="s">
        <v>21</v>
      </c>
      <c r="F138" s="29" t="s">
        <v>347</v>
      </c>
      <c r="G138" s="58"/>
    </row>
    <row r="139" customFormat="false" ht="23.55" hidden="false" customHeight="false" outlineLevel="0" collapsed="false">
      <c r="A139" s="25" t="s">
        <v>9</v>
      </c>
      <c r="B139" s="22"/>
      <c r="C139" s="30" t="s">
        <v>348</v>
      </c>
      <c r="D139" s="18" t="n">
        <v>1</v>
      </c>
      <c r="E139" s="36" t="s">
        <v>242</v>
      </c>
      <c r="F139" s="60"/>
      <c r="G139" s="58"/>
    </row>
    <row r="140" customFormat="false" ht="40.5" hidden="false" customHeight="true" outlineLevel="0" collapsed="false">
      <c r="A140" s="25" t="s">
        <v>349</v>
      </c>
      <c r="B140" s="26" t="s">
        <v>350</v>
      </c>
      <c r="C140" s="26"/>
      <c r="D140" s="26"/>
      <c r="E140" s="26"/>
      <c r="F140" s="26"/>
      <c r="G140" s="26"/>
      <c r="H140" s="3" t="n">
        <f aca="false">SUM(D141:D142)</f>
        <v>2</v>
      </c>
      <c r="I140" s="3" t="n">
        <f aca="false">COUNT(D141:D142)*2</f>
        <v>4</v>
      </c>
    </row>
    <row r="141" customFormat="false" ht="51.05" hidden="false" customHeight="false" outlineLevel="0" collapsed="false">
      <c r="A141" s="25" t="s">
        <v>351</v>
      </c>
      <c r="B141" s="61" t="s">
        <v>352</v>
      </c>
      <c r="C141" s="17" t="s">
        <v>353</v>
      </c>
      <c r="D141" s="18" t="n">
        <v>1</v>
      </c>
      <c r="E141" s="36" t="s">
        <v>172</v>
      </c>
      <c r="F141" s="20" t="s">
        <v>354</v>
      </c>
      <c r="G141" s="58"/>
    </row>
    <row r="142" customFormat="false" ht="15" hidden="false" customHeight="false" outlineLevel="0" collapsed="false">
      <c r="A142" s="25" t="s">
        <v>9</v>
      </c>
      <c r="B142" s="61"/>
      <c r="C142" s="17" t="s">
        <v>355</v>
      </c>
      <c r="D142" s="18" t="n">
        <v>1</v>
      </c>
      <c r="E142" s="36" t="s">
        <v>172</v>
      </c>
      <c r="F142" s="20" t="s">
        <v>356</v>
      </c>
      <c r="G142" s="58"/>
    </row>
    <row r="143" customFormat="false" ht="26.25" hidden="false" customHeight="true" outlineLevel="0" collapsed="false">
      <c r="A143" s="25" t="s">
        <v>357</v>
      </c>
      <c r="B143" s="26" t="s">
        <v>358</v>
      </c>
      <c r="C143" s="26"/>
      <c r="D143" s="26"/>
      <c r="E143" s="26"/>
      <c r="F143" s="26"/>
      <c r="G143" s="26"/>
      <c r="H143" s="3" t="n">
        <f aca="false">SUM(D144:D148)</f>
        <v>5</v>
      </c>
      <c r="I143" s="3" t="n">
        <f aca="false">COUNT(D144:D148)*2</f>
        <v>10</v>
      </c>
    </row>
    <row r="144" customFormat="false" ht="56.9" hidden="false" customHeight="false" outlineLevel="0" collapsed="false">
      <c r="A144" s="25" t="s">
        <v>359</v>
      </c>
      <c r="B144" s="29" t="s">
        <v>360</v>
      </c>
      <c r="C144" s="17" t="s">
        <v>361</v>
      </c>
      <c r="D144" s="18" t="n">
        <v>1</v>
      </c>
      <c r="E144" s="36" t="s">
        <v>21</v>
      </c>
      <c r="F144" s="20" t="s">
        <v>362</v>
      </c>
      <c r="G144" s="58"/>
    </row>
    <row r="145" customFormat="false" ht="23.55" hidden="false" customHeight="false" outlineLevel="0" collapsed="false">
      <c r="A145" s="25" t="s">
        <v>9</v>
      </c>
      <c r="B145" s="29"/>
      <c r="C145" s="17" t="s">
        <v>363</v>
      </c>
      <c r="D145" s="18" t="n">
        <v>1</v>
      </c>
      <c r="E145" s="36" t="s">
        <v>21</v>
      </c>
      <c r="F145" s="21" t="s">
        <v>364</v>
      </c>
      <c r="G145" s="58"/>
    </row>
    <row r="146" customFormat="false" ht="34.65" hidden="false" customHeight="false" outlineLevel="0" collapsed="false">
      <c r="A146" s="25"/>
      <c r="B146" s="29"/>
      <c r="C146" s="17" t="s">
        <v>365</v>
      </c>
      <c r="D146" s="18" t="n">
        <v>1</v>
      </c>
      <c r="E146" s="36" t="s">
        <v>21</v>
      </c>
      <c r="F146" s="57" t="s">
        <v>366</v>
      </c>
      <c r="G146" s="58"/>
    </row>
    <row r="147" customFormat="false" ht="23.55" hidden="false" customHeight="false" outlineLevel="0" collapsed="false">
      <c r="A147" s="25"/>
      <c r="B147" s="29"/>
      <c r="C147" s="62" t="s">
        <v>367</v>
      </c>
      <c r="D147" s="18" t="n">
        <v>1</v>
      </c>
      <c r="E147" s="36" t="s">
        <v>21</v>
      </c>
      <c r="F147" s="29"/>
      <c r="G147" s="58"/>
    </row>
    <row r="148" customFormat="false" ht="45.8" hidden="false" customHeight="false" outlineLevel="0" collapsed="false">
      <c r="A148" s="25" t="s">
        <v>368</v>
      </c>
      <c r="B148" s="29" t="s">
        <v>369</v>
      </c>
      <c r="C148" s="63" t="s">
        <v>370</v>
      </c>
      <c r="D148" s="18" t="n">
        <v>1</v>
      </c>
      <c r="E148" s="36" t="s">
        <v>21</v>
      </c>
      <c r="F148" s="20" t="s">
        <v>371</v>
      </c>
      <c r="G148" s="58"/>
    </row>
    <row r="149" customFormat="false" ht="36" hidden="false" customHeight="true" outlineLevel="0" collapsed="false">
      <c r="A149" s="64" t="s">
        <v>372</v>
      </c>
      <c r="B149" s="26" t="s">
        <v>373</v>
      </c>
      <c r="C149" s="26"/>
      <c r="D149" s="26"/>
      <c r="E149" s="26"/>
      <c r="F149" s="26"/>
      <c r="G149" s="26"/>
      <c r="H149" s="3" t="n">
        <f aca="false">SUM(D150:D152)</f>
        <v>3</v>
      </c>
      <c r="I149" s="3" t="n">
        <f aca="false">COUNT(D150:D152)*2</f>
        <v>6</v>
      </c>
    </row>
    <row r="150" customFormat="false" ht="45.8" hidden="false" customHeight="false" outlineLevel="0" collapsed="false">
      <c r="A150" s="25" t="s">
        <v>374</v>
      </c>
      <c r="B150" s="29" t="s">
        <v>375</v>
      </c>
      <c r="C150" s="30" t="s">
        <v>376</v>
      </c>
      <c r="D150" s="34" t="n">
        <v>1</v>
      </c>
      <c r="E150" s="36" t="s">
        <v>16</v>
      </c>
      <c r="F150" s="60"/>
      <c r="G150" s="58"/>
    </row>
    <row r="151" customFormat="false" ht="34.65" hidden="false" customHeight="false" outlineLevel="0" collapsed="false">
      <c r="A151" s="25"/>
      <c r="B151" s="29"/>
      <c r="C151" s="17" t="s">
        <v>377</v>
      </c>
      <c r="D151" s="34" t="n">
        <v>1</v>
      </c>
      <c r="E151" s="36" t="s">
        <v>16</v>
      </c>
      <c r="F151" s="60"/>
      <c r="G151" s="58"/>
    </row>
    <row r="152" customFormat="false" ht="23.55" hidden="false" customHeight="false" outlineLevel="0" collapsed="false">
      <c r="A152" s="25"/>
      <c r="B152" s="29"/>
      <c r="C152" s="30" t="s">
        <v>378</v>
      </c>
      <c r="D152" s="34" t="n">
        <v>1</v>
      </c>
      <c r="E152" s="36" t="s">
        <v>172</v>
      </c>
      <c r="F152" s="57" t="s">
        <v>379</v>
      </c>
      <c r="G152" s="58"/>
    </row>
    <row r="153" customFormat="false" ht="46.5" hidden="false" customHeight="true" outlineLevel="0" collapsed="false">
      <c r="A153" s="14" t="s">
        <v>380</v>
      </c>
      <c r="B153" s="26" t="s">
        <v>381</v>
      </c>
      <c r="C153" s="26"/>
      <c r="D153" s="26"/>
      <c r="E153" s="26"/>
      <c r="F153" s="26"/>
      <c r="G153" s="26"/>
      <c r="H153" s="3" t="n">
        <f aca="false">SUM(D154:D167)</f>
        <v>14</v>
      </c>
      <c r="I153" s="3" t="n">
        <f aca="false">COUNT(D154:D167)*2</f>
        <v>28</v>
      </c>
    </row>
    <row r="154" customFormat="false" ht="38.6" hidden="false" customHeight="false" outlineLevel="0" collapsed="false">
      <c r="A154" s="25" t="s">
        <v>382</v>
      </c>
      <c r="B154" s="61" t="s">
        <v>383</v>
      </c>
      <c r="C154" s="17" t="s">
        <v>384</v>
      </c>
      <c r="D154" s="18" t="n">
        <v>1</v>
      </c>
      <c r="E154" s="36" t="s">
        <v>41</v>
      </c>
      <c r="F154" s="58"/>
      <c r="G154" s="58"/>
    </row>
    <row r="155" customFormat="false" ht="23.55" hidden="false" customHeight="false" outlineLevel="0" collapsed="false">
      <c r="A155" s="25" t="s">
        <v>9</v>
      </c>
      <c r="B155" s="61"/>
      <c r="C155" s="17" t="s">
        <v>385</v>
      </c>
      <c r="D155" s="18" t="n">
        <v>1</v>
      </c>
      <c r="E155" s="36" t="s">
        <v>41</v>
      </c>
      <c r="F155" s="58"/>
      <c r="G155" s="58"/>
    </row>
    <row r="156" customFormat="false" ht="23.55" hidden="false" customHeight="false" outlineLevel="0" collapsed="false">
      <c r="A156" s="25" t="s">
        <v>9</v>
      </c>
      <c r="B156" s="61"/>
      <c r="C156" s="17" t="s">
        <v>386</v>
      </c>
      <c r="D156" s="18" t="n">
        <v>1</v>
      </c>
      <c r="E156" s="36" t="s">
        <v>172</v>
      </c>
      <c r="F156" s="58"/>
      <c r="G156" s="58"/>
    </row>
    <row r="157" customFormat="false" ht="34.65" hidden="false" customHeight="false" outlineLevel="0" collapsed="false">
      <c r="A157" s="25" t="s">
        <v>9</v>
      </c>
      <c r="B157" s="61"/>
      <c r="C157" s="17" t="s">
        <v>387</v>
      </c>
      <c r="D157" s="18" t="n">
        <v>1</v>
      </c>
      <c r="E157" s="36" t="s">
        <v>41</v>
      </c>
      <c r="F157" s="58"/>
      <c r="G157" s="58"/>
    </row>
    <row r="158" customFormat="false" ht="23.55" hidden="false" customHeight="false" outlineLevel="0" collapsed="false">
      <c r="A158" s="25"/>
      <c r="B158" s="61"/>
      <c r="C158" s="30" t="s">
        <v>388</v>
      </c>
      <c r="D158" s="18" t="n">
        <v>1</v>
      </c>
      <c r="E158" s="36" t="s">
        <v>41</v>
      </c>
      <c r="F158" s="58"/>
      <c r="G158" s="58"/>
    </row>
    <row r="159" customFormat="false" ht="26.15" hidden="false" customHeight="false" outlineLevel="0" collapsed="false">
      <c r="A159" s="25" t="s">
        <v>389</v>
      </c>
      <c r="B159" s="61" t="s">
        <v>390</v>
      </c>
      <c r="C159" s="30" t="s">
        <v>391</v>
      </c>
      <c r="D159" s="18" t="n">
        <v>1</v>
      </c>
      <c r="E159" s="36" t="s">
        <v>41</v>
      </c>
      <c r="F159" s="29" t="s">
        <v>392</v>
      </c>
      <c r="G159" s="58"/>
    </row>
    <row r="160" customFormat="false" ht="34.65" hidden="false" customHeight="false" outlineLevel="0" collapsed="false">
      <c r="A160" s="25" t="s">
        <v>9</v>
      </c>
      <c r="B160" s="61"/>
      <c r="C160" s="30" t="s">
        <v>393</v>
      </c>
      <c r="D160" s="18" t="n">
        <v>1</v>
      </c>
      <c r="E160" s="36" t="s">
        <v>41</v>
      </c>
      <c r="F160" s="29" t="s">
        <v>394</v>
      </c>
      <c r="G160" s="58"/>
    </row>
    <row r="161" customFormat="false" ht="23.55" hidden="false" customHeight="false" outlineLevel="0" collapsed="false">
      <c r="A161" s="25" t="s">
        <v>9</v>
      </c>
      <c r="B161" s="61"/>
      <c r="C161" s="30" t="s">
        <v>395</v>
      </c>
      <c r="D161" s="18" t="n">
        <v>1</v>
      </c>
      <c r="E161" s="36" t="s">
        <v>172</v>
      </c>
      <c r="F161" s="35" t="s">
        <v>396</v>
      </c>
      <c r="G161" s="58"/>
    </row>
    <row r="162" customFormat="false" ht="34.65" hidden="false" customHeight="false" outlineLevel="0" collapsed="false">
      <c r="A162" s="25" t="s">
        <v>9</v>
      </c>
      <c r="B162" s="61"/>
      <c r="C162" s="30" t="s">
        <v>397</v>
      </c>
      <c r="D162" s="18" t="n">
        <v>1</v>
      </c>
      <c r="E162" s="36" t="s">
        <v>242</v>
      </c>
      <c r="F162" s="29" t="s">
        <v>398</v>
      </c>
      <c r="G162" s="58"/>
    </row>
    <row r="163" customFormat="false" ht="23.55" hidden="false" customHeight="false" outlineLevel="0" collapsed="false">
      <c r="A163" s="25"/>
      <c r="B163" s="61"/>
      <c r="C163" s="65" t="s">
        <v>399</v>
      </c>
      <c r="D163" s="18" t="n">
        <v>1</v>
      </c>
      <c r="E163" s="36" t="s">
        <v>172</v>
      </c>
      <c r="F163" s="29"/>
      <c r="G163" s="58"/>
    </row>
    <row r="164" customFormat="false" ht="45.8" hidden="false" customHeight="false" outlineLevel="0" collapsed="false">
      <c r="A164" s="25" t="s">
        <v>9</v>
      </c>
      <c r="B164" s="61"/>
      <c r="C164" s="30" t="s">
        <v>400</v>
      </c>
      <c r="D164" s="18" t="n">
        <v>1</v>
      </c>
      <c r="E164" s="36" t="s">
        <v>242</v>
      </c>
      <c r="F164" s="29" t="s">
        <v>401</v>
      </c>
      <c r="G164" s="58"/>
    </row>
    <row r="165" customFormat="false" ht="38.6" hidden="false" customHeight="false" outlineLevel="0" collapsed="false">
      <c r="A165" s="25" t="s">
        <v>402</v>
      </c>
      <c r="B165" s="61" t="s">
        <v>403</v>
      </c>
      <c r="C165" s="17" t="s">
        <v>404</v>
      </c>
      <c r="D165" s="18" t="n">
        <v>1</v>
      </c>
      <c r="E165" s="66" t="s">
        <v>21</v>
      </c>
      <c r="F165" s="20"/>
      <c r="G165" s="58"/>
    </row>
    <row r="166" customFormat="false" ht="23.55" hidden="false" customHeight="false" outlineLevel="0" collapsed="false">
      <c r="A166" s="25" t="s">
        <v>9</v>
      </c>
      <c r="B166" s="58"/>
      <c r="C166" s="17" t="s">
        <v>405</v>
      </c>
      <c r="D166" s="18" t="n">
        <v>1</v>
      </c>
      <c r="E166" s="66" t="s">
        <v>21</v>
      </c>
      <c r="F166" s="58"/>
      <c r="G166" s="58"/>
    </row>
    <row r="167" customFormat="false" ht="13.8" hidden="false" customHeight="false" outlineLevel="0" collapsed="false">
      <c r="A167" s="25" t="s">
        <v>9</v>
      </c>
      <c r="B167" s="58"/>
      <c r="C167" s="55" t="s">
        <v>406</v>
      </c>
      <c r="D167" s="18" t="n">
        <v>1</v>
      </c>
      <c r="E167" s="36" t="s">
        <v>242</v>
      </c>
      <c r="F167" s="58"/>
      <c r="G167" s="58"/>
    </row>
    <row r="168" customFormat="false" ht="13.8" hidden="false" customHeight="false" outlineLevel="0" collapsed="false">
      <c r="A168" s="51" t="s">
        <v>9</v>
      </c>
      <c r="B168" s="67" t="s">
        <v>407</v>
      </c>
      <c r="C168" s="67"/>
      <c r="D168" s="67"/>
      <c r="E168" s="67"/>
      <c r="F168" s="67"/>
      <c r="G168" s="67"/>
      <c r="H168" s="3" t="n">
        <f aca="false">H169+H171+H176+H190+H195</f>
        <v>26</v>
      </c>
      <c r="I168" s="3" t="n">
        <f aca="false">I169+I171+I176+I190+I195</f>
        <v>52</v>
      </c>
    </row>
    <row r="169" customFormat="false" ht="21.75" hidden="false" customHeight="true" outlineLevel="0" collapsed="false">
      <c r="A169" s="14" t="s">
        <v>408</v>
      </c>
      <c r="B169" s="26" t="s">
        <v>409</v>
      </c>
      <c r="C169" s="26"/>
      <c r="D169" s="26"/>
      <c r="E169" s="26"/>
      <c r="F169" s="26"/>
      <c r="G169" s="26"/>
      <c r="H169" s="3" t="n">
        <f aca="false">SUM(D170)</f>
        <v>1</v>
      </c>
      <c r="I169" s="3" t="n">
        <f aca="false">COUNT(D170)*2</f>
        <v>2</v>
      </c>
    </row>
    <row r="170" customFormat="false" ht="38.6" hidden="false" customHeight="false" outlineLevel="0" collapsed="false">
      <c r="A170" s="14" t="s">
        <v>410</v>
      </c>
      <c r="B170" s="61" t="s">
        <v>411</v>
      </c>
      <c r="C170" s="28" t="s">
        <v>412</v>
      </c>
      <c r="D170" s="18" t="n">
        <v>1</v>
      </c>
      <c r="E170" s="19" t="s">
        <v>189</v>
      </c>
      <c r="F170" s="21"/>
      <c r="G170" s="21"/>
    </row>
    <row r="171" customFormat="false" ht="39.75" hidden="false" customHeight="true" outlineLevel="0" collapsed="false">
      <c r="A171" s="14" t="s">
        <v>413</v>
      </c>
      <c r="B171" s="26" t="s">
        <v>414</v>
      </c>
      <c r="C171" s="26"/>
      <c r="D171" s="26"/>
      <c r="E171" s="26"/>
      <c r="F171" s="26"/>
      <c r="G171" s="26"/>
      <c r="H171" s="3" t="n">
        <f aca="false">SUM(D172:D175)</f>
        <v>4</v>
      </c>
      <c r="I171" s="3" t="n">
        <f aca="false">COUNT(D172:D175)*2</f>
        <v>8</v>
      </c>
    </row>
    <row r="172" customFormat="false" ht="51.05" hidden="false" customHeight="false" outlineLevel="0" collapsed="false">
      <c r="A172" s="14" t="s">
        <v>415</v>
      </c>
      <c r="B172" s="61" t="s">
        <v>416</v>
      </c>
      <c r="C172" s="28" t="s">
        <v>417</v>
      </c>
      <c r="D172" s="18" t="n">
        <v>1</v>
      </c>
      <c r="E172" s="19" t="s">
        <v>16</v>
      </c>
      <c r="F172" s="21"/>
      <c r="G172" s="21"/>
    </row>
    <row r="173" customFormat="false" ht="23.55" hidden="false" customHeight="false" outlineLevel="0" collapsed="false">
      <c r="A173" s="14" t="s">
        <v>9</v>
      </c>
      <c r="B173" s="61"/>
      <c r="C173" s="28" t="s">
        <v>418</v>
      </c>
      <c r="D173" s="18" t="n">
        <v>1</v>
      </c>
      <c r="E173" s="19" t="s">
        <v>16</v>
      </c>
      <c r="F173" s="21"/>
      <c r="G173" s="21"/>
    </row>
    <row r="174" customFormat="false" ht="51.05" hidden="false" customHeight="false" outlineLevel="0" collapsed="false">
      <c r="A174" s="14" t="s">
        <v>419</v>
      </c>
      <c r="B174" s="22" t="s">
        <v>420</v>
      </c>
      <c r="C174" s="68" t="s">
        <v>421</v>
      </c>
      <c r="D174" s="18" t="n">
        <v>1</v>
      </c>
      <c r="E174" s="19" t="s">
        <v>16</v>
      </c>
      <c r="F174" s="21"/>
      <c r="G174" s="21"/>
    </row>
    <row r="175" customFormat="false" ht="38.6" hidden="false" customHeight="false" outlineLevel="0" collapsed="false">
      <c r="A175" s="14" t="s">
        <v>9</v>
      </c>
      <c r="B175" s="21"/>
      <c r="C175" s="68" t="s">
        <v>422</v>
      </c>
      <c r="D175" s="18" t="n">
        <v>1</v>
      </c>
      <c r="E175" s="19" t="s">
        <v>242</v>
      </c>
      <c r="F175" s="21"/>
      <c r="G175" s="21"/>
    </row>
    <row r="176" customFormat="false" ht="45.75" hidden="false" customHeight="true" outlineLevel="0" collapsed="false">
      <c r="A176" s="14" t="s">
        <v>423</v>
      </c>
      <c r="B176" s="26" t="s">
        <v>424</v>
      </c>
      <c r="C176" s="26"/>
      <c r="D176" s="26"/>
      <c r="E176" s="26"/>
      <c r="F176" s="26"/>
      <c r="G176" s="26"/>
      <c r="H176" s="3" t="n">
        <f aca="false">SUM(D177:D189)</f>
        <v>13</v>
      </c>
      <c r="I176" s="3" t="n">
        <f aca="false">COUNT(D177:D189)*2</f>
        <v>26</v>
      </c>
    </row>
    <row r="177" customFormat="false" ht="38.6" hidden="false" customHeight="false" outlineLevel="0" collapsed="false">
      <c r="A177" s="14" t="s">
        <v>425</v>
      </c>
      <c r="B177" s="61" t="s">
        <v>426</v>
      </c>
      <c r="C177" s="55" t="s">
        <v>427</v>
      </c>
      <c r="D177" s="18" t="n">
        <v>1</v>
      </c>
      <c r="E177" s="19" t="s">
        <v>189</v>
      </c>
      <c r="F177" s="21"/>
      <c r="G177" s="21"/>
    </row>
    <row r="178" customFormat="false" ht="23.55" hidden="false" customHeight="false" outlineLevel="0" collapsed="false">
      <c r="A178" s="51" t="s">
        <v>9</v>
      </c>
      <c r="B178" s="61"/>
      <c r="C178" s="30" t="s">
        <v>428</v>
      </c>
      <c r="D178" s="18" t="n">
        <v>1</v>
      </c>
      <c r="E178" s="19" t="s">
        <v>98</v>
      </c>
      <c r="F178" s="21"/>
      <c r="G178" s="21"/>
    </row>
    <row r="179" customFormat="false" ht="51.05" hidden="false" customHeight="false" outlineLevel="0" collapsed="false">
      <c r="A179" s="14" t="s">
        <v>429</v>
      </c>
      <c r="B179" s="61" t="s">
        <v>430</v>
      </c>
      <c r="C179" s="28" t="s">
        <v>431</v>
      </c>
      <c r="D179" s="18" t="n">
        <v>1</v>
      </c>
      <c r="E179" s="19" t="s">
        <v>189</v>
      </c>
      <c r="F179" s="21"/>
      <c r="G179" s="21"/>
    </row>
    <row r="180" customFormat="false" ht="60.75" hidden="false" customHeight="true" outlineLevel="0" collapsed="false">
      <c r="A180" s="14" t="s">
        <v>9</v>
      </c>
      <c r="B180" s="61"/>
      <c r="C180" s="28" t="s">
        <v>432</v>
      </c>
      <c r="D180" s="18" t="n">
        <v>1</v>
      </c>
      <c r="E180" s="19" t="s">
        <v>189</v>
      </c>
      <c r="F180" s="21"/>
      <c r="G180" s="21"/>
    </row>
    <row r="181" customFormat="false" ht="34.65" hidden="false" customHeight="false" outlineLevel="0" collapsed="false">
      <c r="A181" s="14" t="s">
        <v>9</v>
      </c>
      <c r="B181" s="61"/>
      <c r="C181" s="28" t="s">
        <v>433</v>
      </c>
      <c r="D181" s="18" t="n">
        <v>1</v>
      </c>
      <c r="E181" s="19" t="s">
        <v>189</v>
      </c>
      <c r="F181" s="21"/>
      <c r="G181" s="21"/>
    </row>
    <row r="182" customFormat="false" ht="34.65" hidden="false" customHeight="false" outlineLevel="0" collapsed="false">
      <c r="A182" s="14" t="s">
        <v>9</v>
      </c>
      <c r="B182" s="61"/>
      <c r="C182" s="28" t="s">
        <v>434</v>
      </c>
      <c r="D182" s="18" t="n">
        <v>1</v>
      </c>
      <c r="E182" s="19" t="s">
        <v>189</v>
      </c>
      <c r="F182" s="21"/>
      <c r="G182" s="21"/>
    </row>
    <row r="183" customFormat="false" ht="34.65" hidden="false" customHeight="false" outlineLevel="0" collapsed="false">
      <c r="A183" s="14" t="s">
        <v>9</v>
      </c>
      <c r="B183" s="61"/>
      <c r="C183" s="28" t="s">
        <v>435</v>
      </c>
      <c r="D183" s="18" t="n">
        <v>1</v>
      </c>
      <c r="E183" s="19" t="s">
        <v>189</v>
      </c>
      <c r="F183" s="21"/>
      <c r="G183" s="21"/>
    </row>
    <row r="184" customFormat="false" ht="34.65" hidden="false" customHeight="false" outlineLevel="0" collapsed="false">
      <c r="A184" s="14" t="s">
        <v>9</v>
      </c>
      <c r="B184" s="61"/>
      <c r="C184" s="28" t="s">
        <v>436</v>
      </c>
      <c r="D184" s="18" t="n">
        <v>1</v>
      </c>
      <c r="E184" s="19" t="s">
        <v>189</v>
      </c>
      <c r="F184" s="21"/>
      <c r="G184" s="21"/>
    </row>
    <row r="185" customFormat="false" ht="34.65" hidden="false" customHeight="false" outlineLevel="0" collapsed="false">
      <c r="A185" s="14" t="s">
        <v>9</v>
      </c>
      <c r="B185" s="61"/>
      <c r="C185" s="28" t="s">
        <v>437</v>
      </c>
      <c r="D185" s="18" t="n">
        <v>1</v>
      </c>
      <c r="E185" s="19" t="s">
        <v>189</v>
      </c>
      <c r="F185" s="21"/>
      <c r="G185" s="21"/>
    </row>
    <row r="186" customFormat="false" ht="45.8" hidden="false" customHeight="false" outlineLevel="0" collapsed="false">
      <c r="A186" s="14" t="s">
        <v>9</v>
      </c>
      <c r="B186" s="61"/>
      <c r="C186" s="28" t="s">
        <v>438</v>
      </c>
      <c r="D186" s="18" t="n">
        <v>1</v>
      </c>
      <c r="E186" s="19" t="s">
        <v>189</v>
      </c>
      <c r="F186" s="21"/>
      <c r="G186" s="21"/>
    </row>
    <row r="187" customFormat="false" ht="45.8" hidden="false" customHeight="false" outlineLevel="0" collapsed="false">
      <c r="A187" s="14" t="s">
        <v>9</v>
      </c>
      <c r="B187" s="61"/>
      <c r="C187" s="28" t="s">
        <v>439</v>
      </c>
      <c r="D187" s="18" t="n">
        <v>1</v>
      </c>
      <c r="E187" s="19" t="s">
        <v>189</v>
      </c>
      <c r="F187" s="21"/>
      <c r="G187" s="21"/>
    </row>
    <row r="188" customFormat="false" ht="38.6" hidden="false" customHeight="false" outlineLevel="0" collapsed="false">
      <c r="A188" s="14" t="s">
        <v>440</v>
      </c>
      <c r="B188" s="61" t="s">
        <v>441</v>
      </c>
      <c r="C188" s="28" t="s">
        <v>442</v>
      </c>
      <c r="D188" s="18" t="n">
        <v>1</v>
      </c>
      <c r="E188" s="19" t="s">
        <v>16</v>
      </c>
      <c r="F188" s="21"/>
      <c r="G188" s="21"/>
    </row>
    <row r="189" customFormat="false" ht="56.9" hidden="false" customHeight="false" outlineLevel="0" collapsed="false">
      <c r="A189" s="14" t="s">
        <v>443</v>
      </c>
      <c r="B189" s="61" t="s">
        <v>444</v>
      </c>
      <c r="C189" s="28" t="s">
        <v>445</v>
      </c>
      <c r="D189" s="18" t="n">
        <v>1</v>
      </c>
      <c r="E189" s="19" t="s">
        <v>41</v>
      </c>
      <c r="F189" s="20" t="s">
        <v>446</v>
      </c>
      <c r="G189" s="21"/>
    </row>
    <row r="190" customFormat="false" ht="45" hidden="false" customHeight="true" outlineLevel="0" collapsed="false">
      <c r="A190" s="14" t="s">
        <v>447</v>
      </c>
      <c r="B190" s="32" t="s">
        <v>448</v>
      </c>
      <c r="C190" s="32"/>
      <c r="D190" s="32"/>
      <c r="E190" s="32"/>
      <c r="F190" s="32"/>
      <c r="G190" s="32"/>
      <c r="H190" s="3" t="n">
        <f aca="false">SUM(D191:D194)</f>
        <v>4</v>
      </c>
      <c r="I190" s="3" t="n">
        <f aca="false">COUNT(D191:D194)*2</f>
        <v>8</v>
      </c>
    </row>
    <row r="191" customFormat="false" ht="26.15" hidden="false" customHeight="false" outlineLevel="0" collapsed="false">
      <c r="A191" s="14" t="s">
        <v>449</v>
      </c>
      <c r="B191" s="16" t="s">
        <v>450</v>
      </c>
      <c r="C191" s="40" t="s">
        <v>451</v>
      </c>
      <c r="D191" s="18" t="n">
        <v>1</v>
      </c>
      <c r="E191" s="19" t="s">
        <v>235</v>
      </c>
      <c r="F191" s="21"/>
      <c r="G191" s="21"/>
    </row>
    <row r="192" customFormat="false" ht="38.6" hidden="false" customHeight="false" outlineLevel="0" collapsed="false">
      <c r="A192" s="14" t="s">
        <v>452</v>
      </c>
      <c r="B192" s="27" t="s">
        <v>453</v>
      </c>
      <c r="C192" s="55" t="s">
        <v>454</v>
      </c>
      <c r="D192" s="18" t="n">
        <v>1</v>
      </c>
      <c r="E192" s="19" t="s">
        <v>235</v>
      </c>
      <c r="F192" s="21"/>
      <c r="G192" s="21"/>
    </row>
    <row r="193" customFormat="false" ht="38.6" hidden="false" customHeight="false" outlineLevel="0" collapsed="false">
      <c r="A193" s="14" t="s">
        <v>455</v>
      </c>
      <c r="B193" s="16" t="s">
        <v>456</v>
      </c>
      <c r="C193" s="28" t="s">
        <v>457</v>
      </c>
      <c r="D193" s="18" t="n">
        <v>1</v>
      </c>
      <c r="E193" s="19" t="s">
        <v>235</v>
      </c>
      <c r="F193" s="21"/>
      <c r="G193" s="21"/>
    </row>
    <row r="194" customFormat="false" ht="51.05" hidden="false" customHeight="false" outlineLevel="0" collapsed="false">
      <c r="A194" s="14" t="s">
        <v>458</v>
      </c>
      <c r="B194" s="16" t="s">
        <v>459</v>
      </c>
      <c r="C194" s="40" t="s">
        <v>460</v>
      </c>
      <c r="D194" s="18" t="n">
        <v>1</v>
      </c>
      <c r="E194" s="19" t="s">
        <v>235</v>
      </c>
      <c r="F194" s="21"/>
      <c r="G194" s="21"/>
    </row>
    <row r="195" customFormat="false" ht="36.75" hidden="false" customHeight="true" outlineLevel="0" collapsed="false">
      <c r="A195" s="14" t="s">
        <v>461</v>
      </c>
      <c r="B195" s="32" t="s">
        <v>462</v>
      </c>
      <c r="C195" s="32"/>
      <c r="D195" s="32"/>
      <c r="E195" s="32"/>
      <c r="F195" s="32"/>
      <c r="G195" s="32"/>
      <c r="H195" s="3" t="n">
        <f aca="false">SUM(D196:D199)</f>
        <v>4</v>
      </c>
      <c r="I195" s="3" t="n">
        <f aca="false">COUNT(D196:D199)*2</f>
        <v>8</v>
      </c>
    </row>
    <row r="196" customFormat="false" ht="51.05" hidden="false" customHeight="false" outlineLevel="0" collapsed="false">
      <c r="A196" s="14" t="s">
        <v>463</v>
      </c>
      <c r="B196" s="16" t="s">
        <v>464</v>
      </c>
      <c r="C196" s="28" t="s">
        <v>465</v>
      </c>
      <c r="D196" s="18" t="n">
        <v>1</v>
      </c>
      <c r="E196" s="19" t="s">
        <v>235</v>
      </c>
      <c r="F196" s="21"/>
      <c r="G196" s="21"/>
    </row>
    <row r="197" customFormat="false" ht="38.6" hidden="false" customHeight="false" outlineLevel="0" collapsed="false">
      <c r="A197" s="14" t="s">
        <v>466</v>
      </c>
      <c r="B197" s="16" t="s">
        <v>467</v>
      </c>
      <c r="C197" s="40" t="s">
        <v>468</v>
      </c>
      <c r="D197" s="18" t="n">
        <v>1</v>
      </c>
      <c r="E197" s="19" t="s">
        <v>242</v>
      </c>
      <c r="F197" s="21"/>
      <c r="G197" s="21"/>
    </row>
    <row r="198" customFormat="false" ht="38.6" hidden="false" customHeight="false" outlineLevel="0" collapsed="false">
      <c r="A198" s="14" t="s">
        <v>469</v>
      </c>
      <c r="B198" s="16" t="s">
        <v>470</v>
      </c>
      <c r="C198" s="30" t="s">
        <v>471</v>
      </c>
      <c r="D198" s="18" t="n">
        <v>1</v>
      </c>
      <c r="E198" s="19" t="s">
        <v>16</v>
      </c>
      <c r="F198" s="21"/>
      <c r="G198" s="21"/>
    </row>
    <row r="199" customFormat="false" ht="13.8" hidden="false" customHeight="false" outlineLevel="0" collapsed="false">
      <c r="A199" s="69"/>
      <c r="B199" s="21"/>
      <c r="C199" s="70" t="s">
        <v>472</v>
      </c>
      <c r="D199" s="18" t="n">
        <v>1</v>
      </c>
      <c r="E199" s="71" t="s">
        <v>16</v>
      </c>
      <c r="F199" s="21"/>
      <c r="G199" s="21"/>
    </row>
    <row r="200" customFormat="false" ht="17.35" hidden="false" customHeight="false" outlineLevel="0" collapsed="false">
      <c r="A200" s="24" t="s">
        <v>9</v>
      </c>
      <c r="B200" s="49" t="s">
        <v>473</v>
      </c>
      <c r="C200" s="49"/>
      <c r="D200" s="49"/>
      <c r="E200" s="49"/>
      <c r="F200" s="49"/>
      <c r="G200" s="49"/>
      <c r="H200" s="3" t="n">
        <f aca="false">H201+H205+H208+H213</f>
        <v>12</v>
      </c>
      <c r="I200" s="3" t="n">
        <f aca="false">I201+I205+I208+I213</f>
        <v>24</v>
      </c>
    </row>
    <row r="201" customFormat="false" ht="36.75" hidden="false" customHeight="true" outlineLevel="0" collapsed="false">
      <c r="A201" s="14" t="s">
        <v>474</v>
      </c>
      <c r="B201" s="26" t="s">
        <v>475</v>
      </c>
      <c r="C201" s="26"/>
      <c r="D201" s="26"/>
      <c r="E201" s="26"/>
      <c r="F201" s="26"/>
      <c r="G201" s="26"/>
      <c r="H201" s="3" t="n">
        <f aca="false">SUM(D202:D204)</f>
        <v>3</v>
      </c>
      <c r="I201" s="3" t="n">
        <f aca="false">COUNT(D202:D204)*2</f>
        <v>6</v>
      </c>
    </row>
    <row r="202" customFormat="false" ht="23.55" hidden="false" customHeight="false" outlineLevel="0" collapsed="false">
      <c r="A202" s="14" t="s">
        <v>476</v>
      </c>
      <c r="B202" s="20" t="s">
        <v>477</v>
      </c>
      <c r="C202" s="17" t="s">
        <v>478</v>
      </c>
      <c r="D202" s="18" t="n">
        <v>1</v>
      </c>
      <c r="E202" s="50" t="s">
        <v>189</v>
      </c>
      <c r="F202" s="29" t="s">
        <v>479</v>
      </c>
      <c r="G202" s="58"/>
    </row>
    <row r="203" customFormat="false" ht="34.65" hidden="false" customHeight="false" outlineLevel="0" collapsed="false">
      <c r="A203" s="14"/>
      <c r="B203" s="20"/>
      <c r="C203" s="17" t="s">
        <v>480</v>
      </c>
      <c r="D203" s="18" t="n">
        <v>1</v>
      </c>
      <c r="E203" s="50"/>
      <c r="F203" s="29" t="s">
        <v>481</v>
      </c>
      <c r="G203" s="58"/>
    </row>
    <row r="204" customFormat="false" ht="23.55" hidden="false" customHeight="false" outlineLevel="0" collapsed="false">
      <c r="A204" s="14" t="s">
        <v>482</v>
      </c>
      <c r="B204" s="20" t="s">
        <v>483</v>
      </c>
      <c r="C204" s="28" t="s">
        <v>484</v>
      </c>
      <c r="D204" s="18" t="n">
        <v>1</v>
      </c>
      <c r="E204" s="50" t="s">
        <v>189</v>
      </c>
      <c r="F204" s="29" t="s">
        <v>485</v>
      </c>
      <c r="G204" s="58"/>
    </row>
    <row r="205" customFormat="false" ht="39.75" hidden="false" customHeight="true" outlineLevel="0" collapsed="false">
      <c r="A205" s="14" t="s">
        <v>486</v>
      </c>
      <c r="B205" s="26" t="s">
        <v>487</v>
      </c>
      <c r="C205" s="26"/>
      <c r="D205" s="26"/>
      <c r="E205" s="26"/>
      <c r="F205" s="26"/>
      <c r="G205" s="26"/>
      <c r="H205" s="3" t="n">
        <f aca="false">SUM(D206:D207)</f>
        <v>2</v>
      </c>
      <c r="I205" s="3" t="n">
        <f aca="false">COUNT(D206:D207)*2</f>
        <v>4</v>
      </c>
    </row>
    <row r="206" customFormat="false" ht="45.8" hidden="false" customHeight="false" outlineLevel="0" collapsed="false">
      <c r="A206" s="14" t="s">
        <v>488</v>
      </c>
      <c r="B206" s="20" t="s">
        <v>489</v>
      </c>
      <c r="C206" s="17" t="s">
        <v>490</v>
      </c>
      <c r="D206" s="18" t="n">
        <v>1</v>
      </c>
      <c r="E206" s="36" t="s">
        <v>189</v>
      </c>
      <c r="F206" s="29" t="s">
        <v>491</v>
      </c>
      <c r="G206" s="58"/>
    </row>
    <row r="207" customFormat="false" ht="23.55" hidden="false" customHeight="false" outlineLevel="0" collapsed="false">
      <c r="A207" s="14" t="s">
        <v>9</v>
      </c>
      <c r="B207" s="20"/>
      <c r="C207" s="17" t="s">
        <v>492</v>
      </c>
      <c r="D207" s="18" t="n">
        <v>1</v>
      </c>
      <c r="E207" s="36" t="s">
        <v>189</v>
      </c>
      <c r="F207" s="29" t="s">
        <v>493</v>
      </c>
      <c r="G207" s="58"/>
    </row>
    <row r="208" customFormat="false" ht="45.75" hidden="false" customHeight="true" outlineLevel="0" collapsed="false">
      <c r="A208" s="14" t="s">
        <v>494</v>
      </c>
      <c r="B208" s="26" t="s">
        <v>495</v>
      </c>
      <c r="C208" s="26"/>
      <c r="D208" s="26"/>
      <c r="E208" s="26"/>
      <c r="F208" s="26"/>
      <c r="G208" s="26"/>
      <c r="H208" s="3" t="n">
        <f aca="false">SUM(D209:D212)</f>
        <v>4</v>
      </c>
      <c r="I208" s="3" t="n">
        <f aca="false">COUNT(D209:D212)*2</f>
        <v>8</v>
      </c>
    </row>
    <row r="209" customFormat="false" ht="34.65" hidden="false" customHeight="false" outlineLevel="0" collapsed="false">
      <c r="A209" s="14" t="s">
        <v>496</v>
      </c>
      <c r="B209" s="20" t="s">
        <v>497</v>
      </c>
      <c r="C209" s="72" t="s">
        <v>498</v>
      </c>
      <c r="D209" s="18" t="n">
        <v>1</v>
      </c>
      <c r="E209" s="36" t="s">
        <v>189</v>
      </c>
      <c r="F209" s="29" t="s">
        <v>499</v>
      </c>
      <c r="G209" s="58"/>
    </row>
    <row r="210" customFormat="false" ht="45.8" hidden="false" customHeight="false" outlineLevel="0" collapsed="false">
      <c r="A210" s="14" t="s">
        <v>9</v>
      </c>
      <c r="B210" s="20"/>
      <c r="C210" s="28" t="s">
        <v>500</v>
      </c>
      <c r="D210" s="18" t="n">
        <v>1</v>
      </c>
      <c r="E210" s="36" t="s">
        <v>189</v>
      </c>
      <c r="F210" s="29" t="s">
        <v>501</v>
      </c>
      <c r="G210" s="29"/>
    </row>
    <row r="211" customFormat="false" ht="34.65" hidden="false" customHeight="false" outlineLevel="0" collapsed="false">
      <c r="A211" s="14" t="s">
        <v>9</v>
      </c>
      <c r="B211" s="20"/>
      <c r="C211" s="28" t="s">
        <v>502</v>
      </c>
      <c r="D211" s="18" t="n">
        <v>1</v>
      </c>
      <c r="E211" s="36" t="s">
        <v>189</v>
      </c>
      <c r="F211" s="29" t="s">
        <v>503</v>
      </c>
      <c r="G211" s="29"/>
    </row>
    <row r="212" customFormat="false" ht="23.55" hidden="false" customHeight="false" outlineLevel="0" collapsed="false">
      <c r="A212" s="14" t="s">
        <v>9</v>
      </c>
      <c r="B212" s="20"/>
      <c r="C212" s="28" t="s">
        <v>504</v>
      </c>
      <c r="D212" s="18" t="n">
        <v>1</v>
      </c>
      <c r="E212" s="36" t="s">
        <v>189</v>
      </c>
      <c r="F212" s="29" t="s">
        <v>505</v>
      </c>
      <c r="G212" s="29"/>
    </row>
    <row r="213" customFormat="false" ht="48" hidden="false" customHeight="true" outlineLevel="0" collapsed="false">
      <c r="A213" s="14" t="s">
        <v>506</v>
      </c>
      <c r="B213" s="26" t="s">
        <v>507</v>
      </c>
      <c r="C213" s="26"/>
      <c r="D213" s="26"/>
      <c r="E213" s="26"/>
      <c r="F213" s="26"/>
      <c r="G213" s="26"/>
      <c r="H213" s="3" t="n">
        <f aca="false">SUM(D214:D216)</f>
        <v>3</v>
      </c>
      <c r="I213" s="3" t="n">
        <f aca="false">COUNT(D214:D216)*2</f>
        <v>6</v>
      </c>
    </row>
    <row r="214" customFormat="false" ht="34.65" hidden="false" customHeight="false" outlineLevel="0" collapsed="false">
      <c r="A214" s="14" t="s">
        <v>508</v>
      </c>
      <c r="B214" s="20" t="s">
        <v>509</v>
      </c>
      <c r="C214" s="28" t="s">
        <v>510</v>
      </c>
      <c r="D214" s="18" t="n">
        <v>1</v>
      </c>
      <c r="E214" s="36" t="s">
        <v>189</v>
      </c>
      <c r="F214" s="58"/>
      <c r="G214" s="58"/>
    </row>
    <row r="215" customFormat="false" ht="34.65" hidden="false" customHeight="false" outlineLevel="0" collapsed="false">
      <c r="A215" s="14" t="s">
        <v>9</v>
      </c>
      <c r="B215" s="20"/>
      <c r="C215" s="28" t="s">
        <v>511</v>
      </c>
      <c r="D215" s="18" t="n">
        <v>1</v>
      </c>
      <c r="E215" s="36" t="s">
        <v>189</v>
      </c>
      <c r="F215" s="58"/>
      <c r="G215" s="58"/>
    </row>
    <row r="216" customFormat="false" ht="45.8" hidden="false" customHeight="false" outlineLevel="0" collapsed="false">
      <c r="A216" s="14" t="s">
        <v>9</v>
      </c>
      <c r="B216" s="20"/>
      <c r="C216" s="28" t="s">
        <v>512</v>
      </c>
      <c r="D216" s="18" t="n">
        <v>1</v>
      </c>
      <c r="E216" s="36" t="s">
        <v>189</v>
      </c>
      <c r="F216" s="29" t="s">
        <v>513</v>
      </c>
      <c r="G216" s="58"/>
    </row>
    <row r="217" customFormat="false" ht="13.8" hidden="false" customHeight="false" outlineLevel="0" collapsed="false">
      <c r="A217" s="73" t="s">
        <v>514</v>
      </c>
      <c r="B217" s="74" t="n">
        <f aca="false">H4</f>
        <v>6</v>
      </c>
      <c r="C217" s="74" t="n">
        <f aca="false">I4</f>
        <v>12</v>
      </c>
      <c r="D217" s="75" t="n">
        <f aca="false">B217*100/C217</f>
        <v>50</v>
      </c>
      <c r="E217" s="44"/>
      <c r="F217" s="37"/>
      <c r="G217" s="37"/>
    </row>
    <row r="218" customFormat="false" ht="13.8" hidden="false" customHeight="false" outlineLevel="0" collapsed="false">
      <c r="A218" s="73" t="s">
        <v>515</v>
      </c>
      <c r="B218" s="74" t="n">
        <f aca="false">H14</f>
        <v>9</v>
      </c>
      <c r="C218" s="74" t="n">
        <f aca="false">I14</f>
        <v>18</v>
      </c>
      <c r="D218" s="75" t="n">
        <f aca="false">B218*100/C218</f>
        <v>50</v>
      </c>
      <c r="E218" s="44"/>
      <c r="F218" s="37"/>
      <c r="G218" s="37"/>
    </row>
    <row r="219" customFormat="false" ht="13.8" hidden="false" customHeight="false" outlineLevel="0" collapsed="false">
      <c r="A219" s="73" t="s">
        <v>516</v>
      </c>
      <c r="B219" s="74" t="n">
        <f aca="false">H27</f>
        <v>21</v>
      </c>
      <c r="C219" s="74" t="n">
        <f aca="false">I27</f>
        <v>42</v>
      </c>
      <c r="D219" s="75" t="n">
        <f aca="false">B219*100/C219</f>
        <v>50</v>
      </c>
      <c r="E219" s="44"/>
      <c r="F219" s="37"/>
      <c r="G219" s="37"/>
    </row>
    <row r="220" customFormat="false" ht="13.8" hidden="false" customHeight="false" outlineLevel="0" collapsed="false">
      <c r="A220" s="73" t="s">
        <v>517</v>
      </c>
      <c r="B220" s="74" t="n">
        <f aca="false">H54</f>
        <v>36</v>
      </c>
      <c r="C220" s="74" t="n">
        <f aca="false">I54</f>
        <v>72</v>
      </c>
      <c r="D220" s="75" t="n">
        <f aca="false">B220*100/C220</f>
        <v>50</v>
      </c>
      <c r="E220" s="44"/>
      <c r="F220" s="37"/>
      <c r="G220" s="37"/>
    </row>
    <row r="221" customFormat="false" ht="13.8" hidden="false" customHeight="false" outlineLevel="0" collapsed="false">
      <c r="A221" s="73" t="s">
        <v>518</v>
      </c>
      <c r="B221" s="74" t="n">
        <f aca="false">H97</f>
        <v>26</v>
      </c>
      <c r="C221" s="74" t="n">
        <f aca="false">I97</f>
        <v>52</v>
      </c>
      <c r="D221" s="75" t="n">
        <f aca="false">B221*100/C221</f>
        <v>50</v>
      </c>
      <c r="E221" s="44"/>
      <c r="F221" s="37"/>
      <c r="G221" s="37"/>
    </row>
    <row r="222" customFormat="false" ht="13.8" hidden="false" customHeight="false" outlineLevel="0" collapsed="false">
      <c r="A222" s="73" t="s">
        <v>519</v>
      </c>
      <c r="B222" s="74" t="n">
        <f aca="false">H128</f>
        <v>33</v>
      </c>
      <c r="C222" s="74" t="n">
        <f aca="false">I128</f>
        <v>66</v>
      </c>
      <c r="D222" s="75" t="n">
        <f aca="false">B222*100/C222</f>
        <v>50</v>
      </c>
      <c r="E222" s="44"/>
      <c r="F222" s="37"/>
      <c r="G222" s="37"/>
    </row>
    <row r="223" customFormat="false" ht="13.8" hidden="false" customHeight="false" outlineLevel="0" collapsed="false">
      <c r="A223" s="73" t="s">
        <v>520</v>
      </c>
      <c r="B223" s="74" t="n">
        <f aca="false">H168</f>
        <v>26</v>
      </c>
      <c r="C223" s="74" t="n">
        <f aca="false">I168</f>
        <v>52</v>
      </c>
      <c r="D223" s="75" t="n">
        <f aca="false">B223*100/C223</f>
        <v>50</v>
      </c>
      <c r="E223" s="44"/>
      <c r="F223" s="37"/>
      <c r="G223" s="37"/>
    </row>
    <row r="224" customFormat="false" ht="13.8" hidden="false" customHeight="false" outlineLevel="0" collapsed="false">
      <c r="A224" s="73" t="s">
        <v>521</v>
      </c>
      <c r="B224" s="74" t="n">
        <f aca="false">H200</f>
        <v>12</v>
      </c>
      <c r="C224" s="74" t="n">
        <f aca="false">I200</f>
        <v>24</v>
      </c>
      <c r="D224" s="75" t="n">
        <f aca="false">B224*100/C224</f>
        <v>50</v>
      </c>
      <c r="E224" s="44"/>
      <c r="F224" s="37"/>
      <c r="G224" s="37"/>
    </row>
    <row r="225" customFormat="false" ht="13.8" hidden="false" customHeight="false" outlineLevel="0" collapsed="false">
      <c r="A225" s="73" t="s">
        <v>522</v>
      </c>
      <c r="B225" s="74" t="n">
        <f aca="false">SUM(B217:B224)</f>
        <v>169</v>
      </c>
      <c r="C225" s="74" t="n">
        <f aca="false">SUM(C217:C224)</f>
        <v>338</v>
      </c>
      <c r="D225" s="75" t="n">
        <f aca="false">B225*100/C225</f>
        <v>50</v>
      </c>
      <c r="E225" s="44"/>
      <c r="F225" s="37"/>
      <c r="G225" s="37"/>
    </row>
    <row r="226" customFormat="false" ht="13.8" hidden="false" customHeight="false" outlineLevel="0" collapsed="false">
      <c r="A226" s="76"/>
      <c r="B226" s="77"/>
      <c r="C226" s="77"/>
    </row>
  </sheetData>
  <mergeCells count="46">
    <mergeCell ref="A1:G1"/>
    <mergeCell ref="A2:G2"/>
    <mergeCell ref="B4:G4"/>
    <mergeCell ref="B5:G5"/>
    <mergeCell ref="B10:G10"/>
    <mergeCell ref="B12:G12"/>
    <mergeCell ref="B14:G14"/>
    <mergeCell ref="B15:G15"/>
    <mergeCell ref="B21:G21"/>
    <mergeCell ref="B23:G23"/>
    <mergeCell ref="B27:G27"/>
    <mergeCell ref="B28:G28"/>
    <mergeCell ref="B33:G33"/>
    <mergeCell ref="B42:G42"/>
    <mergeCell ref="B48:G48"/>
    <mergeCell ref="B51:G51"/>
    <mergeCell ref="B54:G54"/>
    <mergeCell ref="B55:G55"/>
    <mergeCell ref="B66:G66"/>
    <mergeCell ref="B77:G77"/>
    <mergeCell ref="B84:G84"/>
    <mergeCell ref="B88:G88"/>
    <mergeCell ref="B92:G92"/>
    <mergeCell ref="B97:G97"/>
    <mergeCell ref="B98:G98"/>
    <mergeCell ref="B101:G101"/>
    <mergeCell ref="B106:G106"/>
    <mergeCell ref="B108:G108"/>
    <mergeCell ref="B128:G128"/>
    <mergeCell ref="B129:G129"/>
    <mergeCell ref="B132:G132"/>
    <mergeCell ref="B140:G140"/>
    <mergeCell ref="B143:G143"/>
    <mergeCell ref="B149:G149"/>
    <mergeCell ref="B153:G153"/>
    <mergeCell ref="B168:G168"/>
    <mergeCell ref="B169:G169"/>
    <mergeCell ref="B171:G171"/>
    <mergeCell ref="B176:G176"/>
    <mergeCell ref="B190:G190"/>
    <mergeCell ref="B195:G195"/>
    <mergeCell ref="B200:G200"/>
    <mergeCell ref="B201:G201"/>
    <mergeCell ref="B205:G205"/>
    <mergeCell ref="B208:G208"/>
    <mergeCell ref="B213:G213"/>
  </mergeCells>
  <dataValidations count="1">
    <dataValidation allowBlank="true" operator="between" showDropDown="false" showErrorMessage="true" showInputMessage="true" sqref="D1:D226" type="whole">
      <formula1>0</formula1>
      <formula2>2</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LibreOffice/5.2.2.2$MacOSX_X86_64 LibreOffice_project/8f96e87c890bf8fa77463cd4b640a2312823f3ad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2017-05-27T13:13:31Z</dcterms:created>
  <dc:creator/>
  <dc:description/>
  <dc:language>en-US</dc:language>
  <cp:lastModifiedBy/>
  <dcterms:modified xsi:type="dcterms:W3CDTF">2017-06-28T17:07:47Z</dcterms:modified>
  <cp:revision>3</cp:revision>
  <dc:subject/>
  <dc:title/>
</cp:coreProperties>
</file>