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Accident &amp; Emergency" sheetId="1" state="visible" r:id="rId2"/>
    <sheet name="Out- Patient Department" sheetId="2" state="visible" r:id="rId3"/>
    <sheet name="Labour room " sheetId="3" state="visible" r:id="rId4"/>
    <sheet name="In Patient Department" sheetId="4" state="visible" r:id="rId5"/>
    <sheet name="New Born Stabilization Unit " sheetId="5" state="visible" r:id="rId6"/>
    <sheet name="Operation Theatre " sheetId="6" state="visible" r:id="rId7"/>
    <sheet name="Laboratory" sheetId="7" state="visible" r:id="rId8"/>
    <sheet name="Radiology" sheetId="8" state="visible" r:id="rId9"/>
    <sheet name="Pharmacy and Stores " sheetId="9" state="visible" r:id="rId10"/>
    <sheet name="Blood storage unit " sheetId="10" state="visible" r:id="rId11"/>
    <sheet name="Auxillary services" sheetId="11" state="visible" r:id="rId12"/>
    <sheet name="General Administration" sheetId="12" state="visible" r:id="rId13"/>
  </sheets>
  <definedNames>
    <definedName function="false" hidden="false" localSheetId="0" name="_xlnm.Print_Area" vbProcedure="false">'Accident &amp; Emergency'!$A$1:$G$447</definedName>
    <definedName function="false" hidden="false" localSheetId="10" name="_xlnm.Print_Area" vbProcedure="false">'Auxillary services'!$A$1:$G$251</definedName>
    <definedName function="false" hidden="false" localSheetId="9" name="_xlnm.Print_Area" vbProcedure="false">'Blood storage unit '!$A$1:$G$245</definedName>
    <definedName function="false" hidden="false" localSheetId="11" name="_xlnm.Print_Area" vbProcedure="false">'General Administration'!$A$1:$G$1048415</definedName>
    <definedName function="false" hidden="false" localSheetId="3" name="_xlnm.Print_Area" vbProcedure="false">'In Patient Department'!$A$1:$G$466</definedName>
    <definedName function="false" hidden="false" localSheetId="6" name="_xlnm.Print_Area" vbProcedure="false">Laboratory!$A$1:$G$337</definedName>
    <definedName function="false" hidden="false" localSheetId="2" name="_xlnm.Print_Area" vbProcedure="false">'Labour room '!$A$1:$G$482</definedName>
    <definedName function="false" hidden="false" localSheetId="4" name="_xlnm.Print_Area" vbProcedure="false">'New Born Stabilization Unit '!$A$1:$G$406</definedName>
    <definedName function="false" hidden="false" localSheetId="5" name="_xlnm.Print_Area" vbProcedure="false">'Operation Theatre '!$A$1:$G$459</definedName>
    <definedName function="false" hidden="false" localSheetId="1" name="_xlnm.Print_Area" vbProcedure="false">'Out- Patient Department'!$A$1:$G$527</definedName>
    <definedName function="false" hidden="false" localSheetId="8" name="_xlnm.Print_Area" vbProcedure="false">'Pharmacy and Stores '!$A$1:$G$273</definedName>
    <definedName function="false" hidden="false" localSheetId="7" name="_xlnm.Print_Area" vbProcedure="false">Radiology!$A$1:$G$259</definedName>
    <definedName function="false" hidden="false" localSheetId="0" name="_xlnm.Print_Area" vbProcedure="false">'Accident &amp; Emergency'!$A$1:$G$447</definedName>
    <definedName function="false" hidden="false" localSheetId="0" name="_xlnm.Print_Area_0" vbProcedure="false">'Accident &amp; Emergency'!$A$1:$G$447</definedName>
    <definedName function="false" hidden="false" localSheetId="0" name="_xlnm._FilterDatabase" vbProcedure="false">'Accident &amp; Emergency'!$B$1:$B$454</definedName>
    <definedName function="false" hidden="false" localSheetId="1" name="_xlnm.Print_Area" vbProcedure="false">'Out- Patient Department'!$A$1:$G$527</definedName>
    <definedName function="false" hidden="false" localSheetId="1" name="_xlnm.Print_Area_0" vbProcedure="false">'Out- Patient Department'!$A$1:$G$527</definedName>
    <definedName function="false" hidden="false" localSheetId="2" name="_xlnm.Print_Area" vbProcedure="false">'Labour room '!$A$1:$G$482</definedName>
    <definedName function="false" hidden="false" localSheetId="2" name="_xlnm.Print_Area_0" vbProcedure="false">'Labour room '!$A$1:$G$482</definedName>
    <definedName function="false" hidden="false" localSheetId="3" name="_xlnm.Print_Area" vbProcedure="false">'In Patient Department'!$A$1:$G$466</definedName>
    <definedName function="false" hidden="false" localSheetId="3" name="_xlnm.Print_Area_0" vbProcedure="false">'In Patient Department'!$A$1:$G$466</definedName>
    <definedName function="false" hidden="false" localSheetId="3" name="_xlnm._FilterDatabase" vbProcedure="false">'In Patient Department'!$A$457:$D$468</definedName>
    <definedName function="false" hidden="false" localSheetId="4" name="_xlnm.Print_Area" vbProcedure="false">'New Born Stabilization Unit '!$A$1:$G$406</definedName>
    <definedName function="false" hidden="false" localSheetId="4" name="_xlnm.Print_Area_0" vbProcedure="false">'New Born Stabilization Unit '!$A$1:$G$406</definedName>
    <definedName function="false" hidden="false" localSheetId="5" name="_xlnm.Print_Area" vbProcedure="false">'Operation Theatre '!$A$1:$G$459</definedName>
    <definedName function="false" hidden="false" localSheetId="5" name="_xlnm.Print_Area_0" vbProcedure="false">'Operation Theatre '!$A$1:$G$459</definedName>
    <definedName function="false" hidden="false" localSheetId="6" name="_xlnm.Print_Area" vbProcedure="false">Laboratory!$A$1:$G$337</definedName>
    <definedName function="false" hidden="false" localSheetId="6" name="_xlnm.Print_Area_0" vbProcedure="false">Laboratory!$A$1:$G$337</definedName>
    <definedName function="false" hidden="false" localSheetId="7" name="_xlnm.Print_Area" vbProcedure="false">Radiology!$A$1:$G$259</definedName>
    <definedName function="false" hidden="false" localSheetId="7" name="_xlnm.Print_Area_0" vbProcedure="false">Radiology!$A$1:$G$259</definedName>
    <definedName function="false" hidden="false" localSheetId="8" name="_xlnm.Print_Area" vbProcedure="false">'Pharmacy and Stores '!$A$1:$G$273</definedName>
    <definedName function="false" hidden="false" localSheetId="8" name="_xlnm.Print_Area_0" vbProcedure="false">'Pharmacy and Stores '!$A$1:$G$273</definedName>
    <definedName function="false" hidden="false" localSheetId="8" name="_xlnm._FilterDatabase" vbProcedure="false">'Pharmacy and Stores '!$D$15:$D$21</definedName>
    <definedName function="false" hidden="false" localSheetId="9" name="_xlnm.Print_Area" vbProcedure="false">'Blood storage unit '!$A$1:$G$245</definedName>
    <definedName function="false" hidden="false" localSheetId="9" name="_xlnm.Print_Area_0" vbProcedure="false">'Blood storage unit '!$A$1:$G$245</definedName>
    <definedName function="false" hidden="false" localSheetId="10" name="_xlnm.Print_Area" vbProcedure="false">'Auxillary services'!$A$1:$G$251</definedName>
    <definedName function="false" hidden="false" localSheetId="10" name="_xlnm.Print_Area_0" vbProcedure="false">'Auxillary services'!$A$1:$G$251</definedName>
    <definedName function="false" hidden="false" localSheetId="11" name="_xlnm.Print_Area" vbProcedure="false">'General Administration'!$A$1:$G$1048415</definedName>
    <definedName function="false" hidden="false" localSheetId="11" name="_xlnm.Print_Area_0" vbProcedure="false">'General Administration'!$A$1:$G$1048415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<sst xmlns="http://schemas.openxmlformats.org/spreadsheetml/2006/main" count="13737" uniqueCount="4897">
  <si>
    <t xml:space="preserve">National Quality Assurance Standards for CHC</t>
  </si>
  <si>
    <t xml:space="preserve">Checklist for Accident &amp; Emergency</t>
  </si>
  <si>
    <t xml:space="preserve">Reference No.</t>
  </si>
  <si>
    <t xml:space="preserve">Measurable Element</t>
  </si>
  <si>
    <t xml:space="preserve">Checkpoint </t>
  </si>
  <si>
    <t xml:space="preserve">Compliance 
</t>
  </si>
  <si>
    <t xml:space="preserve">Assessment Method </t>
  </si>
  <si>
    <t xml:space="preserve">Means of Verification</t>
  </si>
  <si>
    <t xml:space="preserve">Remarks </t>
  </si>
  <si>
    <t xml:space="preserve">.</t>
  </si>
  <si>
    <t xml:space="preserve">Area of Concern - A Service Provision </t>
  </si>
  <si>
    <t xml:space="preserve">Standard A1.</t>
  </si>
  <si>
    <t xml:space="preserve">Facility Provides Curative Services</t>
  </si>
  <si>
    <t xml:space="preserve">ME A1.1.</t>
  </si>
  <si>
    <t xml:space="preserve">The facility provides General Medicine services</t>
  </si>
  <si>
    <t xml:space="preserve">Facility for managing medical emergency cases </t>
  </si>
  <si>
    <t xml:space="preserve">SI/OB </t>
  </si>
  <si>
    <t xml:space="preserve">Dengue Haemorrhagic fever, Cerebral Malaria, Poisoning, Snake Bite, Congestive Heart Failure, Pneumonia, Acute Respiratory conditions, Status Epilepticus, Status Asthamaticus, Acute Gastroenteritis, Severe drug reactions.</t>
  </si>
  <si>
    <t xml:space="preserve">ME A1.2.</t>
  </si>
  <si>
    <t xml:space="preserve">The facility provides General Surgery services</t>
  </si>
  <si>
    <t xml:space="preserve">Availability of Emergency  Management of acute Surgical Condition</t>
  </si>
  <si>
    <t xml:space="preserve">RTA, Lacerated wound, foreign body in Ear/nose, Acute Abdomen Pain, Strangulated Hernia, Pyocele, Renal Colic &amp; Fracture</t>
  </si>
  <si>
    <t xml:space="preserve">ME A1.3.</t>
  </si>
  <si>
    <t xml:space="preserve">The facility provides Obstetrics &amp; Gynaecology Services</t>
  </si>
  <si>
    <t xml:space="preserve">Availability of  Emergency Obstetrics &amp;Gynaecology Procedures</t>
  </si>
  <si>
    <t xml:space="preserve">APH, PPH, Eclampsia , Obstructed Labour, Septic Abortion, Emergency Contraceptives </t>
  </si>
  <si>
    <t xml:space="preserve">ME A1.4.</t>
  </si>
  <si>
    <t xml:space="preserve">The facility provides paediatric services</t>
  </si>
  <si>
    <t xml:space="preserve">Availability of emergency Paediatric procedures </t>
  </si>
  <si>
    <t xml:space="preserve">ARI, Diarrhoeal Diseases, Hypothermia, PEM,resuscitation, Convulsions/Seizurs</t>
  </si>
  <si>
    <t xml:space="preserve">ME A1.8</t>
  </si>
  <si>
    <t xml:space="preserve">The facility provides services for OPD procedures </t>
  </si>
  <si>
    <t xml:space="preserve">Availability of Dressing room facility </t>
  </si>
  <si>
    <t xml:space="preserve">Drainage, dressing, suturing </t>
  </si>
  <si>
    <t xml:space="preserve">Availability of injection room facilities </t>
  </si>
  <si>
    <t xml:space="preserve">Injection room facility with ARV, ASV and emergency drugs </t>
  </si>
  <si>
    <t xml:space="preserve">ME A1.9.</t>
  </si>
  <si>
    <t xml:space="preserve">Services are available for the time period as mandated </t>
  </si>
  <si>
    <t xml:space="preserve">24X7 availability of dedicated emergency Services </t>
  </si>
  <si>
    <t xml:space="preserve">SI/RR </t>
  </si>
  <si>
    <t xml:space="preserve">Check for emergency register</t>
  </si>
  <si>
    <t xml:space="preserve">ME A1.10.</t>
  </si>
  <si>
    <t xml:space="preserve">The facility provides Accident &amp; Emergency Services </t>
  </si>
  <si>
    <t xml:space="preserve">Availability of Emergency procedures </t>
  </si>
  <si>
    <t xml:space="preserve">CPR, Mobilization, Intubations, Tracheotomy, Cervical immobilisation Mechanical Ventilation </t>
  </si>
  <si>
    <t xml:space="preserve">Standard A3.</t>
  </si>
  <si>
    <t xml:space="preserve">Facility Provides diagnostic Services </t>
  </si>
  <si>
    <t xml:space="preserve">ME A3.1.</t>
  </si>
  <si>
    <t xml:space="preserve">The facility provides Radiology Services </t>
  </si>
  <si>
    <t xml:space="preserve">Availability / Linkage to X-ray &amp; USG services </t>
  </si>
  <si>
    <t xml:space="preserve">On call Radiology Services are available 24X7</t>
  </si>
  <si>
    <t xml:space="preserve">SI/OB</t>
  </si>
  <si>
    <t xml:space="preserve">Check services are functional at night </t>
  </si>
  <si>
    <t xml:space="preserve">ME A3.2.</t>
  </si>
  <si>
    <t xml:space="preserve">The facility Provides Laboratory Services </t>
  </si>
  <si>
    <t xml:space="preserve">Availability of point of care diagnostics in emergency 24x7</t>
  </si>
  <si>
    <t xml:space="preserve">Hb in gram,, Blood Sugar, RDK, Urine Protein, </t>
  </si>
  <si>
    <t xml:space="preserve">on call facility for  conducting Emergency diagnostic tests 24x7</t>
  </si>
  <si>
    <t xml:space="preserve">ME A3.3.</t>
  </si>
  <si>
    <t xml:space="preserve">The facility provides other diagnostic services, as mandated</t>
  </si>
  <si>
    <t xml:space="preserve">Availability of Functional ECG Services </t>
  </si>
  <si>
    <t xml:space="preserve">Standard A5.</t>
  </si>
  <si>
    <t xml:space="preserve">Facility provides support services &amp; Administrative Services</t>
  </si>
  <si>
    <t xml:space="preserve">ME A5.3.</t>
  </si>
  <si>
    <t xml:space="preserve">The facility provides security services </t>
  </si>
  <si>
    <t xml:space="preserve">Availability of Home Guard/Security Guard</t>
  </si>
  <si>
    <t xml:space="preserve">At least one per shift.</t>
  </si>
  <si>
    <t xml:space="preserve">ME A5.7.</t>
  </si>
  <si>
    <t xml:space="preserve">The facility has services of medical record department</t>
  </si>
  <si>
    <t xml:space="preserve">Availability of Medico-legal Record Services</t>
  </si>
  <si>
    <t xml:space="preserve">Standard A6.</t>
  </si>
  <si>
    <t xml:space="preserve">Health services provided at the facility are appropriate to community needs.</t>
  </si>
  <si>
    <t xml:space="preserve">ME A6.1.</t>
  </si>
  <si>
    <t xml:space="preserve">The facility provides curatives &amp; preventive services for the health problems and diseases, prevalent locally. </t>
  </si>
  <si>
    <t xml:space="preserve">Availability of specific procedures for local prevalent emergencies </t>
  </si>
  <si>
    <t xml:space="preserve">Ask for specific local health emergencies e.g.. RTA, Cerebral Malaria encountered frequently. See if emergency is ready for it or not.</t>
  </si>
  <si>
    <t xml:space="preserve">Area of Concern - B Patient Rights</t>
  </si>
  <si>
    <t xml:space="preserve">Standard B1.</t>
  </si>
  <si>
    <t xml:space="preserve">Facility provides the information to care seekers, attendants &amp; community about the available  services  and their modalities </t>
  </si>
  <si>
    <t xml:space="preserve">ME B1.1.</t>
  </si>
  <si>
    <t xml:space="preserve">The facility has uniform and user-friendly signage system </t>
  </si>
  <si>
    <t xml:space="preserve">Availability  departmental signage's .</t>
  </si>
  <si>
    <t xml:space="preserve">OB</t>
  </si>
  <si>
    <t xml:space="preserve">Emergency department board is prominently displayed with facility of illumination in night. </t>
  </si>
  <si>
    <t xml:space="preserve">Directional signage for  department are  displayed </t>
  </si>
  <si>
    <t xml:space="preserve">OB </t>
  </si>
  <si>
    <t xml:space="preserve">Direction is displayed from main gate to Emergency</t>
  </si>
  <si>
    <t xml:space="preserve">ME B1.2.</t>
  </si>
  <si>
    <t xml:space="preserve">The facility displays the services and entitlements available in its departments </t>
  </si>
  <si>
    <t xml:space="preserve">List of services that are managed at the facility</t>
  </si>
  <si>
    <t xml:space="preserve">Names of doctor and nursing staff on duty are displayed and updated</t>
  </si>
  <si>
    <t xml:space="preserve">List of drugs available are displayed</t>
  </si>
  <si>
    <t xml:space="preserve">Important  numbers including ambulance, blood bank , police and referral centres displayed</t>
  </si>
  <si>
    <t xml:space="preserve">ME B1.6.</t>
  </si>
  <si>
    <t xml:space="preserve">Information is available in local language and easy to understand </t>
  </si>
  <si>
    <t xml:space="preserve">Signage's and information  are available in local language</t>
  </si>
  <si>
    <t xml:space="preserve">ME B1.8</t>
  </si>
  <si>
    <t xml:space="preserve">The facility ensures access to clinical records of patients to entitled personnel </t>
  </si>
  <si>
    <t xml:space="preserve">Treatment note/discharge note is given to patient</t>
  </si>
  <si>
    <t xml:space="preserve">RR/OB</t>
  </si>
  <si>
    <t xml:space="preserve">Standard B2.</t>
  </si>
  <si>
    <t xml:space="preserve">Services are delivered in a manner that is sensitive to gender, religious, and cultural needs, and there are no barrier on account of physical access, social, economic, cultural or social status </t>
  </si>
  <si>
    <t xml:space="preserve">ME B2.1.</t>
  </si>
  <si>
    <t xml:space="preserve">Services are provided in manner that are sensitive to gender</t>
  </si>
  <si>
    <t xml:space="preserve">Arrangement for examination of rape victims </t>
  </si>
  <si>
    <t xml:space="preserve">Availability of protocols /guidelines for collection of forensic evidence in case of rape victim </t>
  </si>
  <si>
    <t xml:space="preserve">OB /RR</t>
  </si>
  <si>
    <t xml:space="preserve">Counselling services are available for rape victim and domestic violence </t>
  </si>
  <si>
    <t xml:space="preserve">OB/RR</t>
  </si>
  <si>
    <t xml:space="preserve">Availability of female staff if a male doctor examine a female patients </t>
  </si>
  <si>
    <t xml:space="preserve">OB/SI </t>
  </si>
  <si>
    <t xml:space="preserve">Emergency contraceptive pill and antibiotics are provided to all rape victims</t>
  </si>
  <si>
    <t xml:space="preserve">RR/SI</t>
  </si>
  <si>
    <t xml:space="preserve">Availability of confidentiality and privacy of transgender patient</t>
  </si>
  <si>
    <t xml:space="preserve">ME B2.3.</t>
  </si>
  <si>
    <t xml:space="preserve">Access to facility is provided without any physical barrier &amp; friendly to people with disability.</t>
  </si>
  <si>
    <t xml:space="preserve">Availability of Wheel chair/ stretcher for emergency patient</t>
  </si>
  <si>
    <t xml:space="preserve">Availability of ramps with railing</t>
  </si>
  <si>
    <t xml:space="preserve">Ambulance has direct access to the receiving/triage area of the emergency.</t>
  </si>
  <si>
    <t xml:space="preserve">No vehicle parked on the way /in front of emergency entrance. Access road to emergency is wide enough for streamline moment of emergency</t>
  </si>
  <si>
    <t xml:space="preserve">Standard B3.</t>
  </si>
  <si>
    <t xml:space="preserve">The facility maintains privacy, confidentiality &amp; dignity of patient, and has a system for guarding patient related information.</t>
  </si>
  <si>
    <t xml:space="preserve">ME B3.1.</t>
  </si>
  <si>
    <t xml:space="preserve">Adequate visual privacy is provided at every point of care </t>
  </si>
  <si>
    <t xml:space="preserve">Screens and curtains are provided at emergency</t>
  </si>
  <si>
    <t xml:space="preserve">At the examination and procedure area.</t>
  </si>
  <si>
    <t xml:space="preserve">ME B3.2.</t>
  </si>
  <si>
    <t xml:space="preserve">Confidentiality of patients records and clinical information is maintained </t>
  </si>
  <si>
    <t xml:space="preserve">Confidentiality of patient's record maintained</t>
  </si>
  <si>
    <t xml:space="preserve">MLC case records are kept in a secured place with limited access to essential personnel</t>
  </si>
  <si>
    <t xml:space="preserve">ME B3.3.</t>
  </si>
  <si>
    <t xml:space="preserve">The facility ensures the behaviours of staff is dignified and respectful, while delivering the services </t>
  </si>
  <si>
    <t xml:space="preserve">Behaviour of staff is empathetic and courteous</t>
  </si>
  <si>
    <t xml:space="preserve">OB/PI</t>
  </si>
  <si>
    <t xml:space="preserve">ME B3.4.</t>
  </si>
  <si>
    <t xml:space="preserve">The facility ensures privacy and confidentiality to every patient, especially of those conditions having social stigma, and also safeguards vulnerable groups</t>
  </si>
  <si>
    <t xml:space="preserve">Privacy and confidentiality  of HIV, Rape, suicidal cases, domestic violence and psychotic cases  are maintained</t>
  </si>
  <si>
    <t xml:space="preserve">Standard B4.</t>
  </si>
  <si>
    <t xml:space="preserve">The facility has defined and established procedures for informing patients about the medical condition, and involving them in treatment planning, and facilitates informed decision making    </t>
  </si>
  <si>
    <t xml:space="preserve">ME B4.1.</t>
  </si>
  <si>
    <t xml:space="preserve">There is established procedures for taking informed consent before treatment and procedures </t>
  </si>
  <si>
    <t xml:space="preserve">Consent is taken for invasive emergency procedures</t>
  </si>
  <si>
    <t xml:space="preserve">Lumbar Puncture, Catheterization, PR &amp; PV Examination</t>
  </si>
  <si>
    <t xml:space="preserve">ME B4.2.</t>
  </si>
  <si>
    <t xml:space="preserve">Patient is informed about his/her rights  and responsibilities </t>
  </si>
  <si>
    <t xml:space="preserve">Display of charter which includes patient rights and responsibilities.</t>
  </si>
  <si>
    <t xml:space="preserve">ME B4.3.</t>
  </si>
  <si>
    <t xml:space="preserve">Staff are aware of Patients rights responsibilities</t>
  </si>
  <si>
    <t xml:space="preserve">Staff is aware of patient rights and responsibilities</t>
  </si>
  <si>
    <t xml:space="preserve">SI</t>
  </si>
  <si>
    <t xml:space="preserve">ME B4.4.</t>
  </si>
  <si>
    <t xml:space="preserve">Information about the treatment is shared with patients or attendants, regularly </t>
  </si>
  <si>
    <t xml:space="preserve">Patient/ attendant is informed about her clinical condition and treatment been provided </t>
  </si>
  <si>
    <t xml:space="preserve">PI</t>
  </si>
  <si>
    <t xml:space="preserve">Ask patients about what they have been communicated about the treatment plan </t>
  </si>
  <si>
    <t xml:space="preserve">ME B4.5.</t>
  </si>
  <si>
    <t xml:space="preserve">The facility has defined and established grievance redressal system in place</t>
  </si>
  <si>
    <t xml:space="preserve">Availability of complaint box and display of process for grievance  redressal and whom to contact is displayed</t>
  </si>
  <si>
    <t xml:space="preserve">Check for complaint register &amp; MOM of grievance redressal meeting</t>
  </si>
  <si>
    <t xml:space="preserve">Standard B5.</t>
  </si>
  <si>
    <t xml:space="preserve">The facility ensures that there are no financial barrier to access, and that there is financial protection given from the cost of hospital services.</t>
  </si>
  <si>
    <t xml:space="preserve">ME B5.1</t>
  </si>
  <si>
    <t xml:space="preserve">The facility provides cashless services to pregnant women, mothers and neonates as per prevalent government schemes</t>
  </si>
  <si>
    <t xml:space="preserve">Emergency services are free for pregnant woman, neonate,  children and BPL patients as per Government order/Scheme</t>
  </si>
  <si>
    <t xml:space="preserve">PI/SI</t>
  </si>
  <si>
    <t xml:space="preserve">ME B5.2.</t>
  </si>
  <si>
    <t xml:space="preserve">The facility ensures that drugs prescribed are available at Pharmacy and wards</t>
  </si>
  <si>
    <t xml:space="preserve">Check that  parents &amp; attendant's have not spent money on purchasing drugs and consumables from outside.</t>
  </si>
  <si>
    <t xml:space="preserve">ME B5.3.</t>
  </si>
  <si>
    <t xml:space="preserve">It is ensured that facilities for the prescribed investigations are available at the facility </t>
  </si>
  <si>
    <t xml:space="preserve">Check that  parents &amp; attendants have not spent money on diagnostics from outside.</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</si>
  <si>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</si>
  <si>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</si>
  <si>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</si>
  <si>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</si>
  <si>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</si>
  <si>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Adequate space for accommodating emergency load </t>
  </si>
  <si>
    <t xml:space="preserve">ME C1.2.</t>
  </si>
  <si>
    <t xml:space="preserve">Patient amenities are provide as per patient load </t>
  </si>
  <si>
    <t xml:space="preserve">Availability of seating arrangement in the waiting area</t>
  </si>
  <si>
    <t xml:space="preserve">Availability of  Drinking water </t>
  </si>
  <si>
    <t xml:space="preserve">Availability of functional toilets </t>
  </si>
  <si>
    <t xml:space="preserve">Dry with regular supply of water</t>
  </si>
  <si>
    <t xml:space="preserve">ME C1.3.</t>
  </si>
  <si>
    <t xml:space="preserve">Departments have layout and demarcated areas as per functions </t>
  </si>
  <si>
    <t xml:space="preserve">Demarcated trolley bay </t>
  </si>
  <si>
    <t xml:space="preserve">Demarcated receiving /triage area</t>
  </si>
  <si>
    <t xml:space="preserve">Demarcated Nursing station </t>
  </si>
  <si>
    <t xml:space="preserve">Demarcated duty room for doctor /nurse</t>
  </si>
  <si>
    <t xml:space="preserve">Demarcated resuscitation area </t>
  </si>
  <si>
    <t xml:space="preserve">Demarcated observation area/beds </t>
  </si>
  <si>
    <t xml:space="preserve">Demarcated dressing area /room</t>
  </si>
  <si>
    <t xml:space="preserve">Demarcated injection room </t>
  </si>
  <si>
    <t xml:space="preserve">Demarcated area for keeping serious patient for intensive monitoring </t>
  </si>
  <si>
    <t xml:space="preserve">Demarcated areas for keeping dead bodies.</t>
  </si>
  <si>
    <t xml:space="preserve">Separate room or linkage with mortuary/ Post mortem room </t>
  </si>
  <si>
    <t xml:space="preserve">Lay out is flexible </t>
  </si>
  <si>
    <t xml:space="preserve">All the fixture and furniture are movable to rearrange the different areas in case of  mass casualty</t>
  </si>
  <si>
    <t xml:space="preserve">Dedicated Minor OT </t>
  </si>
  <si>
    <t xml:space="preserve">Shaded porch for ambulance </t>
  </si>
  <si>
    <t xml:space="preserve">Availability of clean and dirty utility room</t>
  </si>
  <si>
    <t xml:space="preserve">ME C1.4.</t>
  </si>
  <si>
    <t xml:space="preserve">The facility has adequate circulation area and open spaces according to need and local law</t>
  </si>
  <si>
    <t xml:space="preserve">Corridors at Emergency are broad enough for easy moment of stretcher and trolley </t>
  </si>
  <si>
    <t xml:space="preserve">2-3 meter</t>
  </si>
  <si>
    <t xml:space="preserve">ME C1.5.</t>
  </si>
  <si>
    <t xml:space="preserve">The facility has infrastructure for intramural and extramural communication </t>
  </si>
  <si>
    <t xml:space="preserve">Availability of functional  telephone and Intercom Services </t>
  </si>
  <si>
    <t xml:space="preserve">The ambulance(s) has a proper communication system(at least cell phone)</t>
  </si>
  <si>
    <t xml:space="preserve">ME C1.6.</t>
  </si>
  <si>
    <t xml:space="preserve">Service counters are available as per patient load </t>
  </si>
  <si>
    <t xml:space="preserve">Availability of emergency beds as per expected load </t>
  </si>
  <si>
    <t xml:space="preserve">At least 4 beds. </t>
  </si>
  <si>
    <t xml:space="preserve">ME C1.7.</t>
  </si>
  <si>
    <t xml:space="preserve">The facility and departments are planned to ensure structure follows the function/processes (Structure commensurate with the function of the hospital) </t>
  </si>
  <si>
    <t xml:space="preserve">Unidirectional flow of services.</t>
  </si>
  <si>
    <t xml:space="preserve">Receiving/Triage-Resuscitation-observation beds- Procedures area. There is no criss cross</t>
  </si>
  <si>
    <t xml:space="preserve">Separate entrance for emergency department</t>
  </si>
  <si>
    <t xml:space="preserve">Emergency is located near to the entrance of the hospital</t>
  </si>
  <si>
    <t xml:space="preserve">Standard C2.</t>
  </si>
  <si>
    <t xml:space="preserve">The facility ensures the physical safety including Fire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</si>
  <si>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</si>
  <si>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</si>
  <si>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</si>
  <si>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 , hanging objects are properly fastened and secured </t>
  </si>
  <si>
    <t xml:space="preserve">ME C2.2.</t>
  </si>
  <si>
    <t xml:space="preserve">The facility ensures safety of electrical establishment </t>
  </si>
  <si>
    <t xml:space="preserve">Emergency Department  does not have temporary connections and loosely hanging wires</t>
  </si>
  <si>
    <t xml:space="preserve">ME C2.3</t>
  </si>
  <si>
    <t xml:space="preserve">Physical condition of buildings are safe for providing patient care </t>
  </si>
  <si>
    <t xml:space="preserve">Floors of the Emergency Department are non slippery and even </t>
  </si>
  <si>
    <t xml:space="preserve">Windows and vents if any are intact and sealed</t>
  </si>
  <si>
    <t xml:space="preserve">ME C2.4</t>
  </si>
  <si>
    <t xml:space="preserve">The facility has plan for prevention of fire</t>
  </si>
  <si>
    <t xml:space="preserve">Emergency has fire  exit to permit safe escape of its occupant at time of fire</t>
  </si>
  <si>
    <t xml:space="preserve">ME C2.5</t>
  </si>
  <si>
    <t xml:space="preserve">The facility has adequate fire fighting Equipment </t>
  </si>
  <si>
    <t xml:space="preserve">Emergency has installed fire Extinguisher  that are capable of fighting A,B &amp; C Type of fire.</t>
  </si>
  <si>
    <t xml:space="preserve">Check the expiry date for fire extinguisher is displayed on each extinguisher as well as due date for next refilling is clearly mentioned</t>
  </si>
  <si>
    <t xml:space="preserve">ME C2.6</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</si>
  <si>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</si>
  <si>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</si>
  <si>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Standard C3</t>
  </si>
  <si>
    <t xml:space="preserve">The facility has adequate qualified and trained staff,  required for providing the assured services to the current case load </t>
  </si>
  <si>
    <t xml:space="preserve">ME C3.1</t>
  </si>
  <si>
    <t xml:space="preserve">The facility has adequate specialist doctors as per service provision.</t>
  </si>
  <si>
    <t xml:space="preserve">Specialist's are available on call for emergency cases</t>
  </si>
  <si>
    <t xml:space="preserve">Gynaecologists, Paediatrician &amp; Surgeon</t>
  </si>
  <si>
    <t xml:space="preserve">ME C3.2.</t>
  </si>
  <si>
    <t xml:space="preserve">The facility has adequate general duty doctors as per service provision and work load</t>
  </si>
  <si>
    <t xml:space="preserve">Availability of at least one Doctor 24x7</t>
  </si>
  <si>
    <t xml:space="preserve">ME C3.3.</t>
  </si>
  <si>
    <t xml:space="preserve">The facility has adequate nursing staff as per service provision and work load </t>
  </si>
  <si>
    <t xml:space="preserve">Availability of trained Nursing staff </t>
  </si>
  <si>
    <t xml:space="preserve">OB/RR/SI</t>
  </si>
  <si>
    <t xml:space="preserve">ME C3.4.</t>
  </si>
  <si>
    <t xml:space="preserve">The facility has adequate technicians/paramedics as per requirement </t>
  </si>
  <si>
    <t xml:space="preserve">Availability of dresser /paramedic </t>
  </si>
  <si>
    <t xml:space="preserve">ME C3.5</t>
  </si>
  <si>
    <t xml:space="preserve">The facility has adequate support / general staff </t>
  </si>
  <si>
    <t xml:space="preserve">Availability of Drivers for Ambulance 24X7</t>
  </si>
  <si>
    <t xml:space="preserve">Driver may  be on call for emergency.</t>
  </si>
  <si>
    <t xml:space="preserve">ME C3.6</t>
  </si>
  <si>
    <t xml:space="preserve">The staff has been provided required training / skill sets</t>
  </si>
  <si>
    <t xml:space="preserve">Triage and Mass Casualty  Management</t>
  </si>
  <si>
    <t xml:space="preserve">SI/RR</t>
  </si>
  <si>
    <t xml:space="preserve">Basic life support (BLS)/ Advance life support (ALS)</t>
  </si>
  <si>
    <t xml:space="preserve">Care of unconscious patient</t>
  </si>
  <si>
    <t xml:space="preserve">Bio Medical waste Management</t>
  </si>
  <si>
    <t xml:space="preserve"> Infection control and hand hygiene </t>
  </si>
  <si>
    <t xml:space="preserve">Patient Safety</t>
  </si>
  <si>
    <t xml:space="preserve">ME C3.7</t>
  </si>
  <si>
    <t xml:space="preserve">The Staff is skilled as per job description</t>
  </si>
  <si>
    <t xml:space="preserve">The Staff is skilled for emergency procedures </t>
  </si>
  <si>
    <t xml:space="preserve">The Staff is skilled for resuscitation and use defibrillator</t>
  </si>
  <si>
    <t xml:space="preserve">The Staff is skilled for maintaining clinical records </t>
  </si>
  <si>
    <t xml:space="preserve">Standard C4.</t>
  </si>
  <si>
    <t xml:space="preserve">Facility provides drugs and consumables required for assured list of services.</t>
  </si>
  <si>
    <t xml:space="preserve">ME C4.1.</t>
  </si>
  <si>
    <t xml:space="preserve">The departments have availability of adequate drugs at point of use </t>
  </si>
  <si>
    <t xml:space="preserve">Availability of Analgesics/Antipyretics/Anti Inflammatory</t>
  </si>
  <si>
    <t xml:space="preserve">OB/RR </t>
  </si>
  <si>
    <t xml:space="preserve">Tracers as per State EDL</t>
  </si>
  <si>
    <t xml:space="preserve">Availability of Injectable Antibiotics </t>
  </si>
  <si>
    <t xml:space="preserve">Availability of Infusion Fluids </t>
  </si>
  <si>
    <t xml:space="preserve">Availability of Drugs acting on CVS</t>
  </si>
  <si>
    <t xml:space="preserve">Availability of drugs action on CNS/PNS</t>
  </si>
  <si>
    <t xml:space="preserve">Availability of dressing material and antiseptic lotion </t>
  </si>
  <si>
    <t xml:space="preserve">Drugs for Respiratory System</t>
  </si>
  <si>
    <t xml:space="preserve">Availability of drugs for obstetric emergencies</t>
  </si>
  <si>
    <t xml:space="preserve">Availability of emergency drugs in ambulance</t>
  </si>
  <si>
    <t xml:space="preserve">Megsulf, Oxytocin, Plasma Expanders</t>
  </si>
  <si>
    <t xml:space="preserve">Availability of Medical gases </t>
  </si>
  <si>
    <t xml:space="preserve">Availability of Oxygen Cylinders </t>
  </si>
  <si>
    <t xml:space="preserve">Availability of Immunological drugs</t>
  </si>
  <si>
    <t xml:space="preserve">Polyvalent Anti snake Venom, Anti tetanus Human Immunoglobin</t>
  </si>
  <si>
    <t xml:space="preserve">Antidotes and Other Substances used in Poisonings </t>
  </si>
  <si>
    <t xml:space="preserve">Inj. Atropine Sulphate </t>
  </si>
  <si>
    <t xml:space="preserve">ME C4.2.</t>
  </si>
  <si>
    <t xml:space="preserve">The departments have adequate consumables at point of use </t>
  </si>
  <si>
    <t xml:space="preserve">Resuscitation Consumables / Tubes </t>
  </si>
  <si>
    <t xml:space="preserve">Masks, Ryle's tubes, Catheters, Chest Tube, ET tubes etc. </t>
  </si>
  <si>
    <t xml:space="preserve">Availability of disposables at dressing room </t>
  </si>
  <si>
    <t xml:space="preserve">Availability of consumables in ambulance</t>
  </si>
  <si>
    <t xml:space="preserve">Dressing material / Suture material </t>
  </si>
  <si>
    <t xml:space="preserve">ME C4.3.</t>
  </si>
  <si>
    <t xml:space="preserve">Emergency drug trays are maintained at every point of care, where ever it may be needed </t>
  </si>
  <si>
    <t xml:space="preserve">Emergency Drug Tray/ Crash Cart is maintained at emergency </t>
  </si>
  <si>
    <t xml:space="preserve">Standard C5.</t>
  </si>
  <si>
    <t xml:space="preserve">The facility has equipment &amp; instruments required for assured list of services.</t>
  </si>
  <si>
    <t xml:space="preserve">ME C5.1.</t>
  </si>
  <si>
    <t xml:space="preserve">Availability of equipment &amp; instruments for examination &amp; monitoring of patients </t>
  </si>
  <si>
    <t xml:space="preserve">Availability of functional Equipment  &amp; Instruments for examination &amp; Monitoring </t>
  </si>
  <si>
    <t xml:space="preserve">BP apparatus, Multipara meter ,Torch, hammer , Spot Light ,Stethoscope, thermometer</t>
  </si>
  <si>
    <t xml:space="preserve">Availability of Monitoring equipment in ambulance</t>
  </si>
  <si>
    <t xml:space="preserve">ME C5.2.</t>
  </si>
  <si>
    <t xml:space="preserve">Availability of equipment &amp; instruments for treatment procedures, being undertaken in the facility  </t>
  </si>
  <si>
    <t xml:space="preserve">Availability of dressing tray for Emergency  procedures </t>
  </si>
  <si>
    <t xml:space="preserve">Artery forceps</t>
  </si>
  <si>
    <t xml:space="preserve">Availability of instruments for emergency obstetrics procedure </t>
  </si>
  <si>
    <t xml:space="preserve">Speculum, D &amp; E Set</t>
  </si>
  <si>
    <t xml:space="preserve">ME C5.3.</t>
  </si>
  <si>
    <t xml:space="preserve">Availability of equipment &amp; instruments for diagnostic procedures being undertaken in the facility</t>
  </si>
  <si>
    <t xml:space="preserve">Availability of Point of care diagnostic devices </t>
  </si>
  <si>
    <t xml:space="preserve"> Glucometer, ECG ,HIV rapid diagnostic kit, RDK</t>
  </si>
  <si>
    <t xml:space="preserve">ME C5.4.</t>
  </si>
  <si>
    <t xml:space="preserve">Availability of equipment and instruments for resuscitation of patients and for providing intensive and critical care to patients</t>
  </si>
  <si>
    <t xml:space="preserve">Availability  of functional Instruments for Resuscitation.</t>
  </si>
  <si>
    <t xml:space="preserve">Ambu bag, defibrillator, Laryngoscope  with spare batteries,  nebulizer, suction apparatus , Laryngeal mask</t>
  </si>
  <si>
    <t xml:space="preserve">ME C5.5.</t>
  </si>
  <si>
    <t xml:space="preserve">Availability of Equipment for Storage</t>
  </si>
  <si>
    <t xml:space="preserve">Availability of equipment for storage for drugs</t>
  </si>
  <si>
    <t xml:space="preserve">Refrigerator, Crash cart/Drug trolley, instrument trolley, dressing trolley</t>
  </si>
  <si>
    <t xml:space="preserve">ME C5.6</t>
  </si>
  <si>
    <t xml:space="preserve">Availability of functional equipment and instruments for support services</t>
  </si>
  <si>
    <t xml:space="preserve">Availability of equipment for sterilization and disinfection </t>
  </si>
  <si>
    <t xml:space="preserve">Steam steriliser/ Autoclave</t>
  </si>
  <si>
    <t xml:space="preserve">ME C5.7.</t>
  </si>
  <si>
    <t xml:space="preserve">Departments have patient furniture and fixtures as per load and service provision </t>
  </si>
  <si>
    <t xml:space="preserve">Availability of patient beds with prop up facility  and wheels</t>
  </si>
  <si>
    <t xml:space="preserve">Availability of attachment/accessories with patient bed</t>
  </si>
  <si>
    <t xml:space="preserve">Hospital graded Mattress, IV stand, bed rails, Bed pan for  male &amp; female</t>
  </si>
  <si>
    <t xml:space="preserve">Availability of fixtures </t>
  </si>
  <si>
    <t xml:space="preserve">Spot light, electrical fixture for equipment like suction, monitor and defibrillator, X ray view box</t>
  </si>
  <si>
    <t xml:space="preserve">Availability of furniture at emergency</t>
  </si>
  <si>
    <t xml:space="preserve">Doctors Chair, Patient Stool, Examination Table, Chair, Table, Footstep, cupboard</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</si>
  <si>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</si>
  <si>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</si>
  <si>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</si>
  <si>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</si>
  <si>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</si>
  <si>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 are covered under AMC including preventive maintenance</t>
  </si>
  <si>
    <t xml:space="preserve">There is system of timely corrective  break down maintenance of the equipment</t>
  </si>
  <si>
    <t xml:space="preserve">The Staff is skilled for trouble shooting in case equipment malfunction</t>
  </si>
  <si>
    <t xml:space="preserve">ME D1.2.</t>
  </si>
  <si>
    <t xml:space="preserve">The facility has established procedure for internal and external calibration of measuring Equipment </t>
  </si>
  <si>
    <t xml:space="preserve">All the measuring equipment/ instrument  are calibrated </t>
  </si>
  <si>
    <t xml:space="preserve">OB/ RR </t>
  </si>
  <si>
    <t xml:space="preserve">Thermometer, weighting scale, BP apperatus, suction machine, oxygen flowmeter &amp; meter gauze</t>
  </si>
  <si>
    <t xml:space="preserve">ME D1.3.</t>
  </si>
  <si>
    <t xml:space="preserve">Operating and maintenance instructions are available with the users of equipment</t>
  </si>
  <si>
    <t xml:space="preserve">Up to date instructions for operation and maintenance of equipment are readily available with staff.</t>
  </si>
  <si>
    <t xml:space="preserve">Suction machine, Multipara monitor , defibrillator.</t>
  </si>
  <si>
    <t xml:space="preserve">Standard D2.</t>
  </si>
  <si>
    <t xml:space="preserve">The facility has defined procedures for storage, inventory management and dispensing of drugs in pharmacy and patient care areas</t>
  </si>
  <si>
    <t xml:space="preserve">ME D2.3.</t>
  </si>
  <si>
    <t xml:space="preserve">The facility ensures proper storage of drugs and consumables</t>
  </si>
  <si>
    <t xml:space="preserve">Drugs are stored in containers/tray/crash cart and are labelled </t>
  </si>
  <si>
    <t xml:space="preserve">Empty and  filled cylinders are labelled </t>
  </si>
  <si>
    <t xml:space="preserve">ME D2.4.</t>
  </si>
  <si>
    <t xml:space="preserve">The facility ensures management of expiry and near expiry drugs </t>
  </si>
  <si>
    <t xml:space="preserve">Expiry dates' are maintained at emergency drug tray </t>
  </si>
  <si>
    <t xml:space="preserve">No expiry drug is found </t>
  </si>
  <si>
    <t xml:space="preserve">ME D2.5.</t>
  </si>
  <si>
    <t xml:space="preserve">The facility has established procedure for inventory management techniques</t>
  </si>
  <si>
    <t xml:space="preserve">The Department maintained stock and expenditure register of drugs and consumables in Emergency</t>
  </si>
  <si>
    <t xml:space="preserve">ME D2.6.</t>
  </si>
  <si>
    <t xml:space="preserve">There is a procedure for periodically replenishing the drugs in patient care areas</t>
  </si>
  <si>
    <t xml:space="preserve">There is procedure for replenishing drug tray emergency crash cart </t>
  </si>
  <si>
    <t xml:space="preserve">There is procedure for replenishing drug tray emergency crash cart in ambulance</t>
  </si>
  <si>
    <t xml:space="preserve">OB/SI</t>
  </si>
  <si>
    <t xml:space="preserve">There is no stock out of drugs</t>
  </si>
  <si>
    <t xml:space="preserve">ME D2.7.</t>
  </si>
  <si>
    <t xml:space="preserve">There is process for storage of vaccines and other drugs, requiring controlled temperature </t>
  </si>
  <si>
    <t xml:space="preserve">Temperature of refrigerators are kept as per storage requirement  and records are maintained</t>
  </si>
  <si>
    <t xml:space="preserve">Check for temperature charts are maintained and updated periodically</t>
  </si>
  <si>
    <t xml:space="preserve">ME D2.8.</t>
  </si>
  <si>
    <t xml:space="preserve">There is a procedure for secure storage of narcotic and psychotropic drugs </t>
  </si>
  <si>
    <t xml:space="preserve">Narcotics and psychotropic drugs are kept in lock and key </t>
  </si>
  <si>
    <t xml:space="preserve">Standard D3.</t>
  </si>
  <si>
    <t xml:space="preserve">The facility has established Program for maintenance and upkeep of the facility to provide safe, secure and comfortable environment to staff, patients and visitors. </t>
  </si>
  <si>
    <t xml:space="preserve">ME D3.2.</t>
  </si>
  <si>
    <t xml:space="preserve">Hospital infrastructure is adequately maintained </t>
  </si>
  <si>
    <t xml:space="preserve">Check for there is no seepage , Cracks, chipping of plaster </t>
  </si>
  <si>
    <t xml:space="preserve">Window panes , doors and other fixtures are intact</t>
  </si>
  <si>
    <t xml:space="preserve">Patients beds are intact and  painted </t>
  </si>
  <si>
    <t xml:space="preserve">Mattresses are intact and clean</t>
  </si>
  <si>
    <t xml:space="preserve">ME D3.3</t>
  </si>
  <si>
    <t xml:space="preserve">Patient care areas are clean and hygienic </t>
  </si>
  <si>
    <t xml:space="preserve">Floors, walls, roof, roof tops, and circulation  areas are Clean </t>
  </si>
  <si>
    <t xml:space="preserve">All area are clean  with no dirt,grease,littering and cobwebs</t>
  </si>
  <si>
    <t xml:space="preserve">Surface of furniture and fixtures are clean</t>
  </si>
  <si>
    <t xml:space="preserve">ME D3.4.</t>
  </si>
  <si>
    <t xml:space="preserve">The facility has policy of removal of condemned junk material </t>
  </si>
  <si>
    <t xml:space="preserve">No condemned/Junk material in the Emergency</t>
  </si>
  <si>
    <t xml:space="preserve">ME D3.5.</t>
  </si>
  <si>
    <t xml:space="preserve">The facility has established procedures for pest, rodent and animal control </t>
  </si>
  <si>
    <t xml:space="preserve">No stray animal/rodent/birds/ termites</t>
  </si>
  <si>
    <t xml:space="preserve">ME D3.6.</t>
  </si>
  <si>
    <t xml:space="preserve">The facility provides adequate illumination level at patient care areas </t>
  </si>
  <si>
    <t xml:space="preserve">Adequate illumination at procedure area.</t>
  </si>
  <si>
    <t xml:space="preserve">200 Lux (Minimum)</t>
  </si>
  <si>
    <t xml:space="preserve">ME D3.7.</t>
  </si>
  <si>
    <t xml:space="preserve">The facility has provision of restriction of visitors in patient areas </t>
  </si>
  <si>
    <t xml:space="preserve">Visitors are restricted at resuscitation and  procedure area</t>
  </si>
  <si>
    <t xml:space="preserve">Resuscitation area, dressing room and  examination area</t>
  </si>
  <si>
    <t xml:space="preserve">ME D3.8</t>
  </si>
  <si>
    <t xml:space="preserve">The facility ensures safe and comfortable environment for patients and service providers</t>
  </si>
  <si>
    <t xml:space="preserve">Temperature control and ventilation in the emergency.</t>
  </si>
  <si>
    <t xml:space="preserve">PI/OB</t>
  </si>
  <si>
    <t xml:space="preserve">Fans/ Air conditioning/Heating/Exhaust/Ventilators as per environment condition and requirement</t>
  </si>
  <si>
    <t xml:space="preserve">ME D3.9.</t>
  </si>
  <si>
    <t xml:space="preserve">The facility has security system in place at patient care areas </t>
  </si>
  <si>
    <t xml:space="preserve">There are set procedures for handling mass situation and violence in emergency</t>
  </si>
  <si>
    <t xml:space="preserve">See for linkage to police, Provision for protection of staff</t>
  </si>
  <si>
    <t xml:space="preserve">Hospital has sound security system to manage overcrowding in emergency</t>
  </si>
  <si>
    <t xml:space="preserve">ME D3.10.</t>
  </si>
  <si>
    <t xml:space="preserve">The facility has established measure for safety and security of female staff</t>
  </si>
  <si>
    <t xml:space="preserve">Ask female staff whether they feel secure at work place</t>
  </si>
  <si>
    <t xml:space="preserve">Standard D4</t>
  </si>
  <si>
    <t xml:space="preserve">The facility ensures 24X7 water and power backup as per requirement of service delivery, and support services norms</t>
  </si>
  <si>
    <t xml:space="preserve">ME D4.1.</t>
  </si>
  <si>
    <t xml:space="preserve">The facility has adequate arrangement storage and supply for potable water in all functional areas  </t>
  </si>
  <si>
    <t xml:space="preserve">Availability of 24x7 running and potable water </t>
  </si>
  <si>
    <t xml:space="preserve">ME D4.2.</t>
  </si>
  <si>
    <t xml:space="preserve">The facility ensures adequate power backup in all patient care areas as per load</t>
  </si>
  <si>
    <t xml:space="preserve">Availability of power back in Emergency, which can take load of running equipment</t>
  </si>
  <si>
    <t xml:space="preserve">Availability of UPS </t>
  </si>
  <si>
    <t xml:space="preserve">Availability of Emergency light</t>
  </si>
  <si>
    <t xml:space="preserve">ME D4.3</t>
  </si>
  <si>
    <t xml:space="preserve">Critical areas of the facility ensures availability of oxygen, medical gases and vacuum supply</t>
  </si>
  <si>
    <t xml:space="preserve">Availability  of  Oxygen cylinders and vacuum suction</t>
  </si>
  <si>
    <t xml:space="preserve">Standard D5.</t>
  </si>
  <si>
    <t xml:space="preserve">The facility ensures availability of Diet as per nutritional requirement of the patients and clean Linen to all admitted patients.</t>
  </si>
  <si>
    <t xml:space="preserve">ME D5.4</t>
  </si>
  <si>
    <t xml:space="preserve">The facility has adequate sets of linen</t>
  </si>
  <si>
    <t xml:space="preserve">Clean Linen is provided on observation beds</t>
  </si>
  <si>
    <t xml:space="preserve">ME D5.5</t>
  </si>
  <si>
    <t xml:space="preserve">The facility has established procedures for changing of linen in patient care areas </t>
  </si>
  <si>
    <t xml:space="preserve">Linen is changed  every day  or whenever it get soiled</t>
  </si>
  <si>
    <t xml:space="preserve">Standard D8.</t>
  </si>
  <si>
    <t xml:space="preserve">Facility is compliant with all statutory and regulatory requirement imposed by local, state or central government  </t>
  </si>
  <si>
    <t xml:space="preserve">ME D8.1.</t>
  </si>
  <si>
    <t xml:space="preserve">The facility has requisite licences and certificates for operation of hospital and different activities </t>
  </si>
  <si>
    <t xml:space="preserve">Valid licences for ambulances &amp; PVC certificate are available</t>
  </si>
  <si>
    <t xml:space="preserve">ME D8.3.</t>
  </si>
  <si>
    <t xml:space="preserve">The facility ensure relevant processes are in compliance with statutory requirement</t>
  </si>
  <si>
    <t xml:space="preserve">Staff is aware of procedure &amp; protocol of management of medico legal cases</t>
  </si>
  <si>
    <t xml:space="preserve">Standard D9.</t>
  </si>
  <si>
    <t xml:space="preserve"> Roles &amp; Responsibilities of administrative and clinical staff are determined as per govt. regulations and standards operating procedures.  </t>
  </si>
  <si>
    <t xml:space="preserve">ME D9.1.</t>
  </si>
  <si>
    <t xml:space="preserve">The facility has established job description as per govt guidelines </t>
  </si>
  <si>
    <t xml:space="preserve">Staff is aware of their roles and responsibilities 
</t>
  </si>
  <si>
    <t xml:space="preserve">ME D9.2.</t>
  </si>
  <si>
    <t xml:space="preserve">The facility has a established procedure for duty roster and deputation to different departments </t>
  </si>
  <si>
    <t xml:space="preserve">There is procedure to ensure that staff is available on duty as per duty roster</t>
  </si>
  <si>
    <t xml:space="preserve">Check for system for recording time of reporting and relieving (Attendance register/ Biometrics etc.)</t>
  </si>
  <si>
    <t xml:space="preserve">ME D9.3.</t>
  </si>
  <si>
    <t xml:space="preserve">The facility ensures the adherence to dress code as mandated by its administration / the health department</t>
  </si>
  <si>
    <t xml:space="preserve">Doctor, nursing staff and support staff adhere to their respective dress code </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</si>
  <si>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</si>
  <si>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</si>
  <si>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</si>
  <si>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</si>
  <si>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</si>
  <si>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 Unique  identification number  is given to each patient during registration</t>
  </si>
  <si>
    <t xml:space="preserve">RR</t>
  </si>
  <si>
    <t xml:space="preserve">Patient demographic details are recorded in admission records</t>
  </si>
  <si>
    <t xml:space="preserve">Check for that patient demographics like Name, Age, Sex,Provisional Diagnosis etc.</t>
  </si>
  <si>
    <t xml:space="preserve">ME E1.3.</t>
  </si>
  <si>
    <t xml:space="preserve">There is established procedure for admission of patients </t>
  </si>
  <si>
    <t xml:space="preserve">There is established criteria for admission through emergency department</t>
  </si>
  <si>
    <t xml:space="preserve">There is established procedure for admission of MLC cases as per prevalent laws</t>
  </si>
  <si>
    <t xml:space="preserve">There is established procedure for prisoners as per prevalent local laws</t>
  </si>
  <si>
    <t xml:space="preserve">Admission is done by written order of a qualified doctor </t>
  </si>
  <si>
    <t xml:space="preserve">There is no delay in  treatment because of admission process</t>
  </si>
  <si>
    <t xml:space="preserve">Time of admission is recorded in patient record</t>
  </si>
  <si>
    <t xml:space="preserve">There is no delay in  transfer of patient to respective department once admission is confirmed and clinically patient is stable to be transferred</t>
  </si>
  <si>
    <t xml:space="preserve">The Staff is aware of procedure, if patient can not be admitted at the facility due to constraint in scope of services</t>
  </si>
  <si>
    <t xml:space="preserve">ME E1.4.</t>
  </si>
  <si>
    <t xml:space="preserve">There is established procedure for managing patients, in case beds are not available at the facility </t>
  </si>
  <si>
    <t xml:space="preserve">There is provision of extra beds, trolley beds  in case of high occupancy or mass casualty</t>
  </si>
  <si>
    <t xml:space="preserve">Standard E2.</t>
  </si>
  <si>
    <t xml:space="preserve">The facility has defined and established procedures for clinical assessment and reassessment of the patients. </t>
  </si>
  <si>
    <t xml:space="preserve">ME E2.1.</t>
  </si>
  <si>
    <t xml:space="preserve">There is established procedure for initial assessment of patients </t>
  </si>
  <si>
    <t xml:space="preserve">Assessment criteria of different kind of medical emergencies is defined and practiced</t>
  </si>
  <si>
    <t xml:space="preserve">Use of standard criteria of assessment like Glasgow Comma scale, Poly trauma, MI, Burn patient, Paediatric patient, Pain assessment criteria etc.</t>
  </si>
  <si>
    <t xml:space="preserve">Initial assessment and treatment is provided immediately  
 </t>
  </si>
  <si>
    <t xml:space="preserve">Initial assessment is documented preferably within two hours</t>
  </si>
  <si>
    <t xml:space="preserve">ME E2.2.</t>
  </si>
  <si>
    <t xml:space="preserve">There is established procedure for follow-up/ reassessment of Patients </t>
  </si>
  <si>
    <t xml:space="preserve">There is fixed schedule for reassessment of patient under observation</t>
  </si>
  <si>
    <t xml:space="preserve">Standard E3.</t>
  </si>
  <si>
    <t xml:space="preserve">Facility has defined and established procedures for continuity of care of patient and referral</t>
  </si>
  <si>
    <t xml:space="preserve">ME E3.1.</t>
  </si>
  <si>
    <t xml:space="preserve">Facility has established procedure for continuity of care during interdepartmental transfer</t>
  </si>
  <si>
    <t xml:space="preserve">There is a procedure for hand over for patient transfer from emergency to IPD /OT/LR</t>
  </si>
  <si>
    <t xml:space="preserve">Check for how hand over is given from emergency to ward, ICU, SNCU etc.</t>
  </si>
  <si>
    <t xml:space="preserve">There is a procedure consultation of  the patient with other specialist with in the hospital </t>
  </si>
  <si>
    <t xml:space="preserve">ME E3.2.</t>
  </si>
  <si>
    <t xml:space="preserve">Facility provides appropriate referral linkages to the patients/Services  for transfer to other/higher facilities to assure their continuity of care.</t>
  </si>
  <si>
    <t xml:space="preserve">Patient are referred with referral slips</t>
  </si>
  <si>
    <t xml:space="preserve">Availability of referral linkages with higher centres. </t>
  </si>
  <si>
    <t xml:space="preserve">Check how patient are referred if services are not available </t>
  </si>
  <si>
    <t xml:space="preserve">Advance information is given to higher centre</t>
  </si>
  <si>
    <t xml:space="preserve">Referral vehicle is arranged</t>
  </si>
  <si>
    <t xml:space="preserve">Referral in or referral out register is maintained</t>
  </si>
  <si>
    <t xml:space="preserve">Facility has functional referral linkages to lower facilities </t>
  </si>
  <si>
    <t xml:space="preserve">Check for if there is any system of follow up</t>
  </si>
  <si>
    <t xml:space="preserve">Check for referral cards filled from lower facilities</t>
  </si>
  <si>
    <t xml:space="preserve">Standard E4.</t>
  </si>
  <si>
    <t xml:space="preserve">The facility has defined and established procedures for nursing care</t>
  </si>
  <si>
    <t xml:space="preserve">ME E4.1.</t>
  </si>
  <si>
    <t xml:space="preserve">Procedure for identification of patients is established at the facility </t>
  </si>
  <si>
    <t xml:space="preserve">There is a process  for ensuring the  identification before any clinical procedure</t>
  </si>
  <si>
    <t xml:space="preserve">Patient id band/ verbal confirmation/Bed no. etc.</t>
  </si>
  <si>
    <t xml:space="preserve">ME E4.2.</t>
  </si>
  <si>
    <t xml:space="preserve">Procedure for ensuring timely and accurate nursing care as per treatment plan is established at the facility</t>
  </si>
  <si>
    <t xml:space="preserve">Treatment charts are maintained </t>
  </si>
  <si>
    <t xml:space="preserve">Check for treatment chart are updated and drugs given are marked. Co relate it with drugs and doses prescribed.</t>
  </si>
  <si>
    <t xml:space="preserve">There is a process to ensure the accuracy of verbal/telephonic orders  </t>
  </si>
  <si>
    <t xml:space="preserve">Verbal orders are rechecked before administration</t>
  </si>
  <si>
    <t xml:space="preserve">ME E4.3.</t>
  </si>
  <si>
    <t xml:space="preserve">There is established procedure of patient hand over, whenever staff duty change happens</t>
  </si>
  <si>
    <t xml:space="preserve">Patient hand over is given during the change in the shift</t>
  </si>
  <si>
    <t xml:space="preserve">Nursing Handover register is maintained</t>
  </si>
  <si>
    <t xml:space="preserve">ME E4.4.</t>
  </si>
  <si>
    <t xml:space="preserve">Nursing records are maintained </t>
  </si>
  <si>
    <t xml:space="preserve">Nursing notes are maintained adequately </t>
  </si>
  <si>
    <t xml:space="preserve">Check for nursing note register. Notes are adequately written</t>
  </si>
  <si>
    <t xml:space="preserve">ME E4.5.</t>
  </si>
  <si>
    <t xml:space="preserve">There is procedure for periodic monitoring of patients </t>
  </si>
  <si>
    <t xml:space="preserve">Patient Vitals are monitored and recorded periodically </t>
  </si>
  <si>
    <t xml:space="preserve">Check for TPR chart, Input output chart, any other vital required is monitored</t>
  </si>
  <si>
    <t xml:space="preserve">Critical patients are monitored continuously </t>
  </si>
  <si>
    <t xml:space="preserve">RR/OB </t>
  </si>
  <si>
    <t xml:space="preserve">Check for use of cardiac monitor/multi parameter</t>
  </si>
  <si>
    <t xml:space="preserve">Standard E5.</t>
  </si>
  <si>
    <t xml:space="preserve">Facility has a procedure to identify high risk and vulnerable patients.  </t>
  </si>
  <si>
    <t xml:space="preserve">ME E5.1.</t>
  </si>
  <si>
    <t xml:space="preserve">The facility identifies vulnerable patients and ensure their safe care </t>
  </si>
  <si>
    <t xml:space="preserve">Vulnerable patients are identified and measures are taken to protect them from any harm</t>
  </si>
  <si>
    <t xml:space="preserve">Unstable, irritable, unconscious. Psychotic  and serious patients are identified </t>
  </si>
  <si>
    <t xml:space="preserve">ME E5.2.</t>
  </si>
  <si>
    <t xml:space="preserve">The facility identifies high risk  patients and ensure their care, as per their need</t>
  </si>
  <si>
    <t xml:space="preserve">High risk medical emergencies are identified and treatment given on priority</t>
  </si>
  <si>
    <t xml:space="preserve">MI, Head injury, Spinal injury, Abdominal injuries, fracture's.</t>
  </si>
  <si>
    <t xml:space="preserve">Standard E6.</t>
  </si>
  <si>
    <t xml:space="preserve"> Facility follows standard treatment guidelines defined by state/Central government for prescribing the generic drugs &amp; their rational use. </t>
  </si>
  <si>
    <t xml:space="preserve">ME E6.1.</t>
  </si>
  <si>
    <t xml:space="preserve">Facility ensured that drugs are prescribed in generic name only</t>
  </si>
  <si>
    <t xml:space="preserve">Check for BHT/Case sheet/Case paper  if drugs are prescribed under generic name only </t>
  </si>
  <si>
    <t xml:space="preserve">ME E6.2.</t>
  </si>
  <si>
    <t xml:space="preserve">There is procedure of rational use of drugs</t>
  </si>
  <si>
    <t xml:space="preserve">Check for that relevant Standard Treatment Guideline are available at point of use</t>
  </si>
  <si>
    <t xml:space="preserve">Check staff is aware of the drug regime and doses as per STG</t>
  </si>
  <si>
    <t xml:space="preserve">Check BHT/Case sheet/Case paper that drugs are prescribed as per STG</t>
  </si>
  <si>
    <t xml:space="preserve">Standard E7.</t>
  </si>
  <si>
    <t xml:space="preserve">Facility has defined procedures for safe drug administration</t>
  </si>
  <si>
    <t xml:space="preserve">ME E7.1.</t>
  </si>
  <si>
    <t xml:space="preserve">There is process for identifying and cautious administration of high alert drugs </t>
  </si>
  <si>
    <t xml:space="preserve">High alert drugs available in department are identified</t>
  </si>
  <si>
    <t xml:space="preserve">Electrolytes like Potassium chloride,opiods, Neuro muscular blocking agent, Anti Thrombolytic agent, Insulin, Warfarin, Heparin, Adrenergic agonist etc.</t>
  </si>
  <si>
    <t xml:space="preserve">Maximum dose of high alert drugs are defined and communicated</t>
  </si>
  <si>
    <t xml:space="preserve">Value for maximum doses as per age, weight and diagnosis are available with nursing station and doctor</t>
  </si>
  <si>
    <t xml:space="preserve">There is process to ensure that right doses of high alert drugs are only given</t>
  </si>
  <si>
    <t xml:space="preserve">A system of independent double check before administration, Error prone medical abbreviations are avoided</t>
  </si>
  <si>
    <t xml:space="preserve">ME E7.2.</t>
  </si>
  <si>
    <t xml:space="preserve">Medication orders are written legibly and adequately</t>
  </si>
  <si>
    <t xml:space="preserve">Every Medical advice and procedure are accompanied with date , time and signature </t>
  </si>
  <si>
    <t xml:space="preserve">Check for the writing to ensure that it is  comprehendible by the clinical staff</t>
  </si>
  <si>
    <t xml:space="preserve">ME E7.3.</t>
  </si>
  <si>
    <t xml:space="preserve">There is a procedure to check drug before administration/ dispensing </t>
  </si>
  <si>
    <t xml:space="preserve">Drugs are checked for expiry and   other inconsistency before administration</t>
  </si>
  <si>
    <t xml:space="preserve">Turbidity, Leakage, Colour change, fungus.</t>
  </si>
  <si>
    <t xml:space="preserve">Check single dose vial are not used for more than one dose</t>
  </si>
  <si>
    <t xml:space="preserve">Check for any open single dose vial with left  over content intended to be used later on</t>
  </si>
  <si>
    <t xml:space="preserve">Check for separate sterile needle is used every time for multiple dose vial</t>
  </si>
  <si>
    <t xml:space="preserve">
In multi dose vial needle is not left in the septum</t>
  </si>
  <si>
    <t xml:space="preserve">Any adverse drug reaction is recorded and reported</t>
  </si>
  <si>
    <t xml:space="preserve">ME E7.4.</t>
  </si>
  <si>
    <t xml:space="preserve">There is a system to ensure right medicine is given to right patient </t>
  </si>
  <si>
    <t xml:space="preserve">Administration of medicines done after ensuring right patient, right drugs , right route, right time</t>
  </si>
  <si>
    <t xml:space="preserve">ME E7.5</t>
  </si>
  <si>
    <t xml:space="preserve">Patient is counselled for self drug administration </t>
  </si>
  <si>
    <t xml:space="preserve">Patient is advice by doctor/ Pharmacist /nurse about the dosages and timings . </t>
  </si>
  <si>
    <t xml:space="preserve">SI/PI</t>
  </si>
  <si>
    <t xml:space="preserve">Standard E8.</t>
  </si>
  <si>
    <t xml:space="preserve">Facility has defined and established procedures for maintaining, updating of patients’ clinical records and their storage</t>
  </si>
  <si>
    <t xml:space="preserve">ME E8.1.</t>
  </si>
  <si>
    <t xml:space="preserve">All the assessments, re-assessment and investigations are recorded and updated </t>
  </si>
  <si>
    <t xml:space="preserve">Assessment findings are written on BHT/Case sheet/Case paper</t>
  </si>
  <si>
    <t xml:space="preserve">Day to day progress of patient is recorded in BHT/Case sheet/Case paper </t>
  </si>
  <si>
    <t xml:space="preserve">ME E8.2.</t>
  </si>
  <si>
    <t xml:space="preserve">All treatment plan prescription/orders are recorded in the patient records. </t>
  </si>
  <si>
    <t xml:space="preserve">Treatment plan, first orders are written on BHT/Case sheet/Case paper</t>
  </si>
  <si>
    <t xml:space="preserve">Treatment prescribed in nursing records </t>
  </si>
  <si>
    <t xml:space="preserve">ME E8.3.</t>
  </si>
  <si>
    <t xml:space="preserve">Care provided to each patient is recorded in the patient records </t>
  </si>
  <si>
    <t xml:space="preserve">Maintenance of treatment chart/treatment registers</t>
  </si>
  <si>
    <t xml:space="preserve">Treatment given is recorded in treatment chat </t>
  </si>
  <si>
    <t xml:space="preserve">ME E8.4.</t>
  </si>
  <si>
    <t xml:space="preserve">Procedures performed are written on patients records </t>
  </si>
  <si>
    <t xml:space="preserve">Any procedure performed is written on BHT/Case sheet/Case paper</t>
  </si>
  <si>
    <t xml:space="preserve">CPR, Dressing, mobilization etc.</t>
  </si>
  <si>
    <t xml:space="preserve">ME E8.5.</t>
  </si>
  <si>
    <t xml:space="preserve">Adequate form and formats are available at point of use </t>
  </si>
  <si>
    <t xml:space="preserve">Availability of form formats for emergency</t>
  </si>
  <si>
    <t xml:space="preserve">MLC, Lab /X-ray requisition, death certificate, Initial assessment format, referral slip etc.</t>
  </si>
  <si>
    <t xml:space="preserve">ME E8.6.</t>
  </si>
  <si>
    <t xml:space="preserve">Register/records are maintained as per guidelines </t>
  </si>
  <si>
    <t xml:space="preserve">Emergency Records are maintained </t>
  </si>
  <si>
    <t xml:space="preserve">Emergency register, death register, MLC register, are maintained</t>
  </si>
  <si>
    <t xml:space="preserve">All register/records are identified and numbered</t>
  </si>
  <si>
    <t xml:space="preserve">ME E8.7.</t>
  </si>
  <si>
    <t xml:space="preserve">The facility ensures safe and adequate storage and retrieval  of medical records</t>
  </si>
  <si>
    <t xml:space="preserve">Safe keeping of MLC records </t>
  </si>
  <si>
    <t xml:space="preserve">Standard E9.</t>
  </si>
  <si>
    <t xml:space="preserve">The facility has defined and established procedures for discharge of patient.</t>
  </si>
  <si>
    <t xml:space="preserve">ME E9.1.</t>
  </si>
  <si>
    <t xml:space="preserve">Discharge is done after assessing patient readiness </t>
  </si>
  <si>
    <t xml:space="preserve">Assessment is done before discharging patient from emergency </t>
  </si>
  <si>
    <t xml:space="preserve">See if there is any procedure/protocol for discharging the patient if the condition of patient improves in emergency itself.
What is the procedure for discharge for short stay / day care patients</t>
  </si>
  <si>
    <t xml:space="preserve">Discharge is done by a responsible and qualified doctor</t>
  </si>
  <si>
    <t xml:space="preserve">Patient / attendants are consulted before discharge </t>
  </si>
  <si>
    <t xml:space="preserve">ME E9.2.</t>
  </si>
  <si>
    <t xml:space="preserve">Case summary and follow-up instructions are provided at the discharge  </t>
  </si>
  <si>
    <t xml:space="preserve">Discharge summary is provided </t>
  </si>
  <si>
    <t xml:space="preserve">RR/PI</t>
  </si>
  <si>
    <t xml:space="preserve">See for discharge summary, referral slip provided.</t>
  </si>
  <si>
    <t xml:space="preserve">Discharge summary adequately mentions patients clinical condition, treatment given and follow up </t>
  </si>
  <si>
    <t xml:space="preserve">Discharge summary is give to patients going in LAMA/Referral</t>
  </si>
  <si>
    <t xml:space="preserve">ME E9.3.</t>
  </si>
  <si>
    <t xml:space="preserve">Counselling services are provided as during discharges wherever required </t>
  </si>
  <si>
    <t xml:space="preserve">Counselling services are provided wherever it is required</t>
  </si>
  <si>
    <t xml:space="preserve">ME E9.4.</t>
  </si>
  <si>
    <t xml:space="preserve">The facility has established procedure for patients leaving the facility against medical advice, absconding, etc.</t>
  </si>
  <si>
    <t xml:space="preserve">Declaration is taken from the LAMA patient </t>
  </si>
  <si>
    <t xml:space="preserve">Standard E10.</t>
  </si>
  <si>
    <t xml:space="preserve">The facility has defined and established procedures for Emergency Services and Disaster Management </t>
  </si>
  <si>
    <t xml:space="preserve">ME E10.1.</t>
  </si>
  <si>
    <t xml:space="preserve">There is procedure for Receiving and triage of patients </t>
  </si>
  <si>
    <t xml:space="preserve">Emergency has implemented a system of sorting the patients </t>
  </si>
  <si>
    <t xml:space="preserve">As care provider how they triage patient- immediate, delayed, expectant, minimal, dead</t>
  </si>
  <si>
    <t xml:space="preserve">Triage area  is marked</t>
  </si>
  <si>
    <t xml:space="preserve">Triage protocols are displayed</t>
  </si>
  <si>
    <t xml:space="preserve">Responsibility of receiving and shifting the patient from vehicle is defined</t>
  </si>
  <si>
    <t xml:space="preserve">ME E10.2.</t>
  </si>
  <si>
    <t xml:space="preserve">Emergency protocols are defined and implemented</t>
  </si>
  <si>
    <t xml:space="preserve">Emergency protocols are available at point of use</t>
  </si>
  <si>
    <t xml:space="preserve">See for protocols of head injury, snake bite, poisoning, drawing etc.</t>
  </si>
  <si>
    <t xml:space="preserve">Staff is aware of Clinical protocols</t>
  </si>
  <si>
    <t xml:space="preserve">There is procedure for CPR</t>
  </si>
  <si>
    <t xml:space="preserve">ME E10.3.</t>
  </si>
  <si>
    <t xml:space="preserve">The facility has disaster management plan in place </t>
  </si>
  <si>
    <t xml:space="preserve">Line of authority is defined</t>
  </si>
  <si>
    <t xml:space="preserve">Procedure for internal communication defined</t>
  </si>
  <si>
    <t xml:space="preserve">There is procedure for setting up control room </t>
  </si>
  <si>
    <t xml:space="preserve">Disaster buffer stock of medicines and other supplies maintained</t>
  </si>
  <si>
    <t xml:space="preserve">Role and responsibilities of staff in disaster is defined</t>
  </si>
  <si>
    <t xml:space="preserve">Staff is aware of disaster plan</t>
  </si>
  <si>
    <t xml:space="preserve">ME E10.4.</t>
  </si>
  <si>
    <t xml:space="preserve">The facility ensures adequate and timely availability of ambulances services and mobilisation of resources, as per requirement</t>
  </si>
  <si>
    <t xml:space="preserve">Check for how ambulances are called and patients are shifted </t>
  </si>
  <si>
    <t xml:space="preserve">Ambulances are equipped </t>
  </si>
  <si>
    <t xml:space="preserve">Stable patients are transferred in ambulance with staff</t>
  </si>
  <si>
    <t xml:space="preserve">All serious patients are transferred in ambulance with trained staff</t>
  </si>
  <si>
    <t xml:space="preserve">Ambulance is appropriately equipped for BLS with trained personnel</t>
  </si>
  <si>
    <t xml:space="preserve">There is a daily checklist of all equipment and emergency medications</t>
  </si>
  <si>
    <t xml:space="preserve">Ambulance has a log book for the maintenance of vehicle and daily vehicle checklist </t>
  </si>
  <si>
    <t xml:space="preserve">Transfer register is maintained to record the detail of the referred patient</t>
  </si>
  <si>
    <t xml:space="preserve">ME E10.5.</t>
  </si>
  <si>
    <t xml:space="preserve">There is procedure for handling medico legal cases </t>
  </si>
  <si>
    <t xml:space="preserve">Medico legal cases are identified by patient records</t>
  </si>
  <si>
    <t xml:space="preserve">Treatment of MLC cases are not delayed because of police proceedings</t>
  </si>
  <si>
    <t xml:space="preserve">SI/OB/RR</t>
  </si>
  <si>
    <t xml:space="preserve">There is a establish procedure for informing police, as per govt guidelines</t>
  </si>
  <si>
    <t xml:space="preserve">Discharge is not done before police consent</t>
  </si>
  <si>
    <t xml:space="preserve">Emergency has criteria for defining medico legal cases</t>
  </si>
  <si>
    <t xml:space="preserve">Criteria is defined based on cases and when to do MLC</t>
  </si>
  <si>
    <t xml:space="preserve">Standard E11.</t>
  </si>
  <si>
    <t xml:space="preserve">The facility has defined and established procedures of diagnostic services  </t>
  </si>
  <si>
    <t xml:space="preserve">ME E11.1.</t>
  </si>
  <si>
    <t xml:space="preserve">There are established  procedures for Pre-testing Activities </t>
  </si>
  <si>
    <t xml:space="preserve"> Container is labelled properly after the sample collection</t>
  </si>
  <si>
    <t xml:space="preserve">ME E11.3.</t>
  </si>
  <si>
    <t xml:space="preserve">There are established  procedures for Post-testing Activities </t>
  </si>
  <si>
    <t xml:space="preserve">Nursing station is provided with the critical value of different tests </t>
  </si>
  <si>
    <t xml:space="preserve">Standard E14.</t>
  </si>
  <si>
    <t xml:space="preserve">The facility has defined and established procedures of Operation theatre and surgical services.</t>
  </si>
  <si>
    <t xml:space="preserve">ME E14.1.</t>
  </si>
  <si>
    <t xml:space="preserve">Facility has established procedures OT Scheduling </t>
  </si>
  <si>
    <t xml:space="preserve">There is procedure for emergency surgeries</t>
  </si>
  <si>
    <t xml:space="preserve">See surgeon is available on call/on duty</t>
  </si>
  <si>
    <t xml:space="preserve">Procedure for arranging logistics</t>
  </si>
  <si>
    <t xml:space="preserve">Responsibilities are defined and patient is shifted promptly</t>
  </si>
  <si>
    <t xml:space="preserve">Standard E15.</t>
  </si>
  <si>
    <t xml:space="preserve">The facility has defined and established procedures for end of life care and death</t>
  </si>
  <si>
    <t xml:space="preserve">ME E15.1.</t>
  </si>
  <si>
    <t xml:space="preserve">Death of admitted patient is adequately recorded and communicated </t>
  </si>
  <si>
    <t xml:space="preserve">Facility has a standard procedure of communicating death to relatives decently.</t>
  </si>
  <si>
    <t xml:space="preserve">Death note is written on patient record</t>
  </si>
  <si>
    <t xml:space="preserve">ME E15.2.</t>
  </si>
  <si>
    <t xml:space="preserve">The facility has standard procedures for handling the death in the hospital</t>
  </si>
  <si>
    <t xml:space="preserve">Past history and sign of any medico legal cause is looked for</t>
  </si>
  <si>
    <t xml:space="preserve">Check what is policy for registering brought in dead, death cases as MLC</t>
  </si>
  <si>
    <t xml:space="preserve">There is criteria for declaring death</t>
  </si>
  <si>
    <t xml:space="preserve">Ask form how death is declared - Physical examination or ECG is done</t>
  </si>
  <si>
    <t xml:space="preserve">Procedure for handing over the dead body</t>
  </si>
  <si>
    <t xml:space="preserve">Death certificate is issued</t>
  </si>
  <si>
    <t xml:space="preserve">ME E15.3</t>
  </si>
  <si>
    <t xml:space="preserve">The facility has standard operating procedure for end of life support</t>
  </si>
  <si>
    <t xml:space="preserve">Patients Relatives are informed clearly about the deterioration in health condition of Patients </t>
  </si>
  <si>
    <t xml:space="preserve">There is a standard procedure of removal of life support as per law </t>
  </si>
  <si>
    <t xml:space="preserve">Check about the policy and practice for removing life support </t>
  </si>
  <si>
    <t xml:space="preserve">There is a procedure to allow patient relative/Next of Kin to observe patient in last hours </t>
  </si>
  <si>
    <t xml:space="preserve">Area of Concern - F Infection Control</t>
  </si>
  <si>
    <t xml:space="preserve">Standard F1.</t>
  </si>
  <si>
    <t xml:space="preserve">Facility has infection control program and procedures in place for prevention and measurement of hospital associated infection</t>
  </si>
  <si>
    <t xml:space="preserve">ME F1.4.</t>
  </si>
  <si>
    <t xml:space="preserve">There is Provision of Periodic Medical Check-up's and immunization of staff </t>
  </si>
  <si>
    <t xml:space="preserve">There is a procedure for immunization of the staff</t>
  </si>
  <si>
    <t xml:space="preserve">Hepatitis B, Tetanus Toxic etc.</t>
  </si>
  <si>
    <t xml:space="preserve">Periodic medical check-ups of the staff</t>
  </si>
  <si>
    <t xml:space="preserve">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</si>
  <si>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</si>
  <si>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</si>
  <si>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</si>
  <si>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ME F1.6</t>
  </si>
  <si>
    <t xml:space="preserve">Facility has defined and established antibiotic policy</t>
  </si>
  <si>
    <t xml:space="preserve">Check if Doctors are aware of Hospital Antibiotic Policy </t>
  </si>
  <si>
    <t xml:space="preserve">Standard F2.</t>
  </si>
  <si>
    <t xml:space="preserve">Facility has defined and Implemented procedures for ensuring hand hygiene practices and antisepsis</t>
  </si>
  <si>
    <t xml:space="preserve">ME F2.1.</t>
  </si>
  <si>
    <t xml:space="preserve">Hand washing facilities are provided at point of use </t>
  </si>
  <si>
    <t xml:space="preserve">Availability of hand washing Facility at Point of Use </t>
  </si>
  <si>
    <t xml:space="preserve">Availability of running Water </t>
  </si>
  <si>
    <t xml:space="preserve">Open the tap. Ask the Staff,  water is available 24*7</t>
  </si>
  <si>
    <t xml:space="preserve">Availability of antiseptic soap with soap dish/ liquid antiseptic with dispenser.</t>
  </si>
  <si>
    <t xml:space="preserve">Check for availability/ Ask staff if the supply is adequate and uninterrupted</t>
  </si>
  <si>
    <t xml:space="preserve">Availability of Alcohol based Hand rub </t>
  </si>
  <si>
    <t xml:space="preserve">Check for availability/  Ask staff for regular supply. Hand rub dispenser are provided adjacent to bed</t>
  </si>
  <si>
    <t xml:space="preserve">Display of Hand washing Instruction at Point of Use </t>
  </si>
  <si>
    <t xml:space="preserve">Prominently displayed above the hand washing facility , preferably in Local language</t>
  </si>
  <si>
    <t xml:space="preserve">ME F2.2.</t>
  </si>
  <si>
    <t xml:space="preserve">Staff is trained and adhere to standard hand washing practices </t>
  </si>
  <si>
    <t xml:space="preserve">Adherence to 6 steps of Hand washing </t>
  </si>
  <si>
    <t xml:space="preserve">Ask for demonstration </t>
  </si>
  <si>
    <t xml:space="preserve">Staff is aware of occasion for hand washing</t>
  </si>
  <si>
    <t xml:space="preserve">ME F2.3.</t>
  </si>
  <si>
    <t xml:space="preserve">Facility ensures standard practices and materials for antisepsis</t>
  </si>
  <si>
    <t xml:space="preserve">Availability of Antiseptic Solutions </t>
  </si>
  <si>
    <t xml:space="preserve">Procedure for proper cleaning of site  with antisepsis</t>
  </si>
  <si>
    <t xml:space="preserve">e.g. before giving IM/IV injection, drawing blood, putting Intravenous and urinary catheter</t>
  </si>
  <si>
    <t xml:space="preserve">Standard F3.</t>
  </si>
  <si>
    <t xml:space="preserve">Facility ensures standard practices and materials for Personal protection </t>
  </si>
  <si>
    <t xml:space="preserve">ME F3.1.</t>
  </si>
  <si>
    <t xml:space="preserve">Facility ensures adequate personal protection equipment as per requirements </t>
  </si>
  <si>
    <t xml:space="preserve">Clean gloves are available at point of use </t>
  </si>
  <si>
    <t xml:space="preserve">Availability of Masks </t>
  </si>
  <si>
    <t xml:space="preserve">Personal protective kit for infectious patients</t>
  </si>
  <si>
    <t xml:space="preserve">ME F3.2.</t>
  </si>
  <si>
    <t xml:space="preserve">Staff is adhere to standard personal protection practices </t>
  </si>
  <si>
    <t xml:space="preserve">No reuse of disposable gloves, Masks, caps and aprons. </t>
  </si>
  <si>
    <t xml:space="preserve">Compliance to correct method of wearing and removing the gloves </t>
  </si>
  <si>
    <t xml:space="preserve">Standard F4.</t>
  </si>
  <si>
    <t xml:space="preserve">Facility has standard Procedures for processing of equipment and instruments </t>
  </si>
  <si>
    <t xml:space="preserve">ME F4.1.</t>
  </si>
  <si>
    <t xml:space="preserve">Facility ensures standard practices and materials for decontamination and cleaning of instruments and  procedures areas </t>
  </si>
  <si>
    <t xml:space="preserve">Decontamination of  Procedure surfaces</t>
  </si>
  <si>
    <t xml:space="preserve">Ask staff about how they decontaminate work benches 
(Wiping with 0.5% Chlorine solution)</t>
  </si>
  <si>
    <t xml:space="preserve">Proper Decontamination of instruments after use</t>
  </si>
  <si>
    <t xml:space="preserve">Decontamination of instruments and reusable of glassware are done after procedure in 1% chlorine solution/ any other appropriate method</t>
  </si>
  <si>
    <t xml:space="preserve">Contact time for decontamination  is adequate</t>
  </si>
  <si>
    <t xml:space="preserve">10 minutes</t>
  </si>
  <si>
    <t xml:space="preserve">Cleaning of instruments after decontamination</t>
  </si>
  <si>
    <t xml:space="preserve">Cleaning is done with detergent and running water after decontamination</t>
  </si>
  <si>
    <t xml:space="preserve">Proper handling of Soiled and infected linen</t>
  </si>
  <si>
    <t xml:space="preserve">No sorting ,Rinsing or sluicing at Point of use/ Patient care area </t>
  </si>
  <si>
    <t xml:space="preserve">The Staff knows how to make chlorine solution</t>
  </si>
  <si>
    <t xml:space="preserve">ME F4.2.</t>
  </si>
  <si>
    <t xml:space="preserve">Facility ensures standard practices and materials for disinfection and sterilization of instruments and equipment </t>
  </si>
  <si>
    <t xml:space="preserve">Equipment and instruments are  sterilized after each use as per requirement</t>
  </si>
  <si>
    <t xml:space="preserve">Autoclaving/HLD/Chemical Sterilization</t>
  </si>
  <si>
    <t xml:space="preserve">High level Disinfection of instruments/equipment  is done  as per protocol</t>
  </si>
  <si>
    <t xml:space="preserve">Ask staff about method and time required for boiling</t>
  </si>
  <si>
    <t xml:space="preserve">Chemical sterilization  of instruments/equipment is done as per protocols</t>
  </si>
  <si>
    <t xml:space="preserve">Ask staff about method, concentration and contact time  required for chemical sterilization</t>
  </si>
  <si>
    <t xml:space="preserve">Autoclaved dressing material is used</t>
  </si>
  <si>
    <t xml:space="preserve">Standard F5.</t>
  </si>
  <si>
    <t xml:space="preserve">Physical layout and environmental control of the patient care areas ensures infection prevention </t>
  </si>
  <si>
    <t xml:space="preserve">ME F5.1.</t>
  </si>
  <si>
    <t xml:space="preserve">Layout of the department is conducive for the infection control practices </t>
  </si>
  <si>
    <t xml:space="preserve">Facility layout ensures separation of general traffic from patient traffic </t>
  </si>
  <si>
    <t xml:space="preserve">ME F5.2.</t>
  </si>
  <si>
    <t xml:space="preserve">Facility ensures availability of  standard materials for cleaning and disinfection of patient care areas </t>
  </si>
  <si>
    <t xml:space="preserve">Availability of disinfectant as per requirement</t>
  </si>
  <si>
    <t xml:space="preserve">Chlorine solution, Gluteraldehye, carbolic acid </t>
  </si>
  <si>
    <t xml:space="preserve">Availability of cleaning agent as per requirement</t>
  </si>
  <si>
    <t xml:space="preserve">Hospital grade phenyl, disinfectant detergent solution</t>
  </si>
  <si>
    <t xml:space="preserve">ME F5.3.</t>
  </si>
  <si>
    <t xml:space="preserve">Facility ensures standard practices followed for cleaning and disinfection of patient care areas </t>
  </si>
  <si>
    <t xml:space="preserve">The Staff is trained for spill management </t>
  </si>
  <si>
    <t xml:space="preserve">Cleaning of patient care area with disinfectant detergent solution</t>
  </si>
  <si>
    <t xml:space="preserve">The Staff is trained for preparing cleaning solution as per standard procedure</t>
  </si>
  <si>
    <t xml:space="preserve">Standard practice of mopping and scrubbing are followed</t>
  </si>
  <si>
    <t xml:space="preserve">Unidirectional mopping from inside out</t>
  </si>
  <si>
    <t xml:space="preserve">Cleaning equipment like broom are not used in patient care areas</t>
  </si>
  <si>
    <t xml:space="preserve">Any cleaning equipment leading to dispersion of dust particles in air should be avoided</t>
  </si>
  <si>
    <t xml:space="preserve">ME F5.4.</t>
  </si>
  <si>
    <t xml:space="preserve">Facility ensures segregation infectious patients </t>
  </si>
  <si>
    <t xml:space="preserve">Emergency department define list of infectious diseases require special precaution and barrier nursing</t>
  </si>
  <si>
    <t xml:space="preserve">The Staff is trained for barrier nursing </t>
  </si>
  <si>
    <t xml:space="preserve">Standard F6.</t>
  </si>
  <si>
    <t xml:space="preserve">Facility has defined and established procedures for segregation, collection, treatment and disposal of Bio Medical and hazardous Waste. </t>
  </si>
  <si>
    <t xml:space="preserve">ME F6.1.</t>
  </si>
  <si>
    <t xml:space="preserve">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</si>
  <si>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</si>
  <si>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</si>
  <si>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</si>
  <si>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</si>
  <si>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 xml:space="preserve">There is no mixing of infectious and general waste</t>
  </si>
  <si>
    <t xml:space="preserve">ME F6.2.</t>
  </si>
  <si>
    <t xml:space="preserve">Facility ensures management of sharps as per guidelines </t>
  </si>
  <si>
    <t xml:space="preserve">Availability of functional needle cutters </t>
  </si>
  <si>
    <t xml:space="preserve">Verify its usage</t>
  </si>
  <si>
    <t xml:space="preserve">Availability of puncture proof box </t>
  </si>
  <si>
    <t xml:space="preserve">Should be available nears the point of generation like nursing station and injection room </t>
  </si>
  <si>
    <t xml:space="preserve">Disinfection of sharp before disposal </t>
  </si>
  <si>
    <t xml:space="preserve">Disinfection of syringes is not done in open buckets</t>
  </si>
  <si>
    <t xml:space="preserve">Staff is aware of contact time for disinfection of sharps</t>
  </si>
  <si>
    <t xml:space="preserve">Availability of post exposure prophylaxis </t>
  </si>
  <si>
    <t xml:space="preserve">Ask if available. Where it is stored and who is in charge of that.</t>
  </si>
  <si>
    <t xml:space="preserve">Staff knows procedure in event of needle stick injury </t>
  </si>
  <si>
    <t xml:space="preserve">Staff knows what to do in case of sharp injury &amp; Whom to report. See if any reporting has been done </t>
  </si>
  <si>
    <t xml:space="preserve">ME F6.3.</t>
  </si>
  <si>
    <t xml:space="preserve">Facility ensures transportation and disposal of waste as per guidelines </t>
  </si>
  <si>
    <t xml:space="preserve">Check bins are not overfilled</t>
  </si>
  <si>
    <t xml:space="preserve">Disinfection of liquid waste before disposal </t>
  </si>
  <si>
    <t xml:space="preserve">Transportation of bio medical waste is done in close container/trolley</t>
  </si>
  <si>
    <t xml:space="preserve">Staff is aware of mercury spill management </t>
  </si>
  <si>
    <t xml:space="preserve">Area of Concern – G Quality  Management</t>
  </si>
  <si>
    <t xml:space="preserve">Standard G3.</t>
  </si>
  <si>
    <t xml:space="preserve">Facility have established internal and external quality assurance programs wherever it is critical to quality. </t>
  </si>
  <si>
    <t xml:space="preserve">ME G3.1.</t>
  </si>
  <si>
    <t xml:space="preserve">Facility has established internal quality assurance program at relevant departments </t>
  </si>
  <si>
    <t xml:space="preserve">There is system daily round by matron/hospital manager/ hospital superintendent/ Hospital Manager/ Matron in charge for monitoring of services</t>
  </si>
  <si>
    <t xml:space="preserve">There is system for periodic check up of Ambulances by designated hospital staff </t>
  </si>
  <si>
    <t xml:space="preserve">ME G3.2.</t>
  </si>
  <si>
    <t xml:space="preserve">Facility has established external assurance programs at relevant departments </t>
  </si>
  <si>
    <t xml:space="preserve">There is periodic assessment of preparedness for disaster by competent authority</t>
  </si>
  <si>
    <t xml:space="preserve">ME G3.3.</t>
  </si>
  <si>
    <t xml:space="preserve">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</si>
  <si>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</si>
  <si>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</si>
  <si>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 xml:space="preserve">Standard G4.</t>
  </si>
  <si>
    <t xml:space="preserve">Facility has established, documented implemented and maintained Standard Operating Procedures for all key processes. </t>
  </si>
  <si>
    <t xml:space="preserve">ME G4.1.</t>
  </si>
  <si>
    <t xml:space="preserve">Departmental standard operating procedures are available </t>
  </si>
  <si>
    <t xml:space="preserve">Standard operating procedure for department has been prepared and approved</t>
  </si>
  <si>
    <t xml:space="preserve">Current version of SOP are available with  process owner</t>
  </si>
  <si>
    <t xml:space="preserve">ME G4.2.</t>
  </si>
  <si>
    <t xml:space="preserve">Standard Operating Procedures adequately describes process and procedures </t>
  </si>
  <si>
    <t xml:space="preserve">Emergency has documented procedure for receiving the patient in emergency</t>
  </si>
  <si>
    <t xml:space="preserve">The Department has documented procedure for triaging </t>
  </si>
  <si>
    <t xml:space="preserve">The Department has documented procedure for taking consent </t>
  </si>
  <si>
    <t xml:space="preserve">The Department has documented procedure for initial screening of patient</t>
  </si>
  <si>
    <t xml:space="preserve">The Department has documented procedure for nursing care</t>
  </si>
  <si>
    <t xml:space="preserve">The Department has documented procedure for admission and transfer of the patient to ward</t>
  </si>
  <si>
    <t xml:space="preserve">The Department has documented procedure for maintaining records in Emergency</t>
  </si>
  <si>
    <t xml:space="preserve">The Department has documented procedure to handle brought in dead patient</t>
  </si>
  <si>
    <t xml:space="preserve">The Department has documented procedure for storage, handling and release of dead body</t>
  </si>
  <si>
    <t xml:space="preserve">The Department has documented procedure for storage and replenishing the  medicine  in emergency</t>
  </si>
  <si>
    <t xml:space="preserve">The Department has documented procedure for equipment preventive and break down maintenance</t>
  </si>
  <si>
    <t xml:space="preserve">The Department has documented procedure for Disaster management</t>
  </si>
  <si>
    <t xml:space="preserve">ME G4.3.</t>
  </si>
  <si>
    <t xml:space="preserve">Staff is trained and aware of the standard procedures written in SOPs </t>
  </si>
  <si>
    <t xml:space="preserve">Check if staff is aware of relevant part of SOPs </t>
  </si>
  <si>
    <t xml:space="preserve">ME G4.4.</t>
  </si>
  <si>
    <t xml:space="preserve">Work instructions are displayed at Point of use </t>
  </si>
  <si>
    <t xml:space="preserve">Work instruction/clinical  protocols are displayed</t>
  </si>
  <si>
    <t xml:space="preserve">Triage, CPR, Medical clinical protocols like Snake bite and poisoning</t>
  </si>
  <si>
    <t xml:space="preserve">Standard G6.</t>
  </si>
  <si>
    <t xml:space="preserve">The facility has defined and established Quality Policy &amp; Quality Objectives </t>
  </si>
  <si>
    <t xml:space="preserve">ME G6.2.</t>
  </si>
  <si>
    <t xml:space="preserve">The facility periodically defines its quality objectives and key departments have their own objectives</t>
  </si>
  <si>
    <t xml:space="preserve">Quality objective for emergency defined </t>
  </si>
  <si>
    <t xml:space="preserve">ME G6.3.</t>
  </si>
  <si>
    <t xml:space="preserve">Quality policy and objectives are disseminated and staff is aware of that </t>
  </si>
  <si>
    <t xml:space="preserve">Check if staff is aware of quality policy and objectives </t>
  </si>
  <si>
    <t xml:space="preserve">ME G6.4</t>
  </si>
  <si>
    <t xml:space="preserve">Progress towards quality objectives is monitored periodically </t>
  </si>
  <si>
    <t xml:space="preserve">Quality objectives are monitored and reviewed periodically</t>
  </si>
  <si>
    <t xml:space="preserve">Area of Concern - H Outcome </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</si>
  <si>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</si>
  <si>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</si>
  <si>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</si>
  <si>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</si>
  <si>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No of Emergency cases per thousand population </t>
  </si>
  <si>
    <t xml:space="preserve">No of trips per ambulance </t>
  </si>
  <si>
    <t xml:space="preserve">No. of trauma cases treated per 1000 emergency cases</t>
  </si>
  <si>
    <t xml:space="preserve">No. of poisoning cases treated per 1000 emergency cases</t>
  </si>
  <si>
    <t xml:space="preserve">No. of cardiac cases treated per 1000 emergency cases</t>
  </si>
  <si>
    <t xml:space="preserve">No. of obstetric cases treated per 1000 emergency cases</t>
  </si>
  <si>
    <t xml:space="preserve">No of resuscitation done per thousand population </t>
  </si>
  <si>
    <t xml:space="preserve">Resuscitation should include: Chest  Compression, Airway and Breathing</t>
  </si>
  <si>
    <t xml:space="preserve">Proportion of Patients attended in Night </t>
  </si>
  <si>
    <t xml:space="preserve">ME H1.2.</t>
  </si>
  <si>
    <t xml:space="preserve">The Facility measures equity indicators periodically</t>
  </si>
  <si>
    <t xml:space="preserve">Proportion of BPL Patients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</si>
  <si>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</si>
  <si>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</si>
  <si>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</si>
  <si>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</si>
  <si>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Response time for ambulance</t>
  </si>
  <si>
    <t xml:space="preserve">Between receipt of call and dispatch of ambulance</t>
  </si>
  <si>
    <t xml:space="preserve">Proportion of cases referred </t>
  </si>
  <si>
    <t xml:space="preserve">Response time at emergency for initial assessment</t>
  </si>
  <si>
    <t xml:space="preserve">Average Turn Around Time of patient</t>
  </si>
  <si>
    <t xml:space="preserve">Average time a patient stays at emergency observation bed </t>
  </si>
  <si>
    <t xml:space="preserve">Proportion of patient referred by state owned/108 ambulance per 1000 referral cases</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</si>
  <si>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</si>
  <si>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</si>
  <si>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</si>
  <si>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</si>
  <si>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No of adverse events per thousand patients </t>
  </si>
  <si>
    <t xml:space="preserve">Death Rate </t>
  </si>
  <si>
    <t xml:space="preserve">No of Deaths in Emergency/ Total no of emergency attended </t>
  </si>
  <si>
    <t xml:space="preserve">Standard H4.</t>
  </si>
  <si>
    <t xml:space="preserve">The facility measures Service Quality Indicators and endeavours to reach State/National benchmark </t>
  </si>
  <si>
    <t xml:space="preserve">ME H4.1.</t>
  </si>
  <si>
    <t xml:space="preserve">Facility measures Service Quality Indicators on monthly basis </t>
  </si>
  <si>
    <t xml:space="preserve">LAMA  Rate </t>
  </si>
  <si>
    <t xml:space="preserve">No of LAMA X 100/ No of Patients seen at emergency </t>
  </si>
  <si>
    <t xml:space="preserve">Absconding rate</t>
  </si>
  <si>
    <t xml:space="preserve">No of Absconding X 100/ No of Patients seen at emergency </t>
  </si>
  <si>
    <t xml:space="preserve">Emergency Score Card </t>
  </si>
  <si>
    <t xml:space="preserve">Emergency Score</t>
  </si>
  <si>
    <t xml:space="preserve">Area of Concern wise Score </t>
  </si>
  <si>
    <t xml:space="preserve">A</t>
  </si>
  <si>
    <t xml:space="preserve">Service Provision </t>
  </si>
  <si>
    <t xml:space="preserve">B</t>
  </si>
  <si>
    <t xml:space="preserve">Patient Rights </t>
  </si>
  <si>
    <t xml:space="preserve">C</t>
  </si>
  <si>
    <t xml:space="preserve">Inputs </t>
  </si>
  <si>
    <t xml:space="preserve">D</t>
  </si>
  <si>
    <t xml:space="preserve">Support Services </t>
  </si>
  <si>
    <t xml:space="preserve">E</t>
  </si>
  <si>
    <t xml:space="preserve">Clinical Services </t>
  </si>
  <si>
    <t xml:space="preserve">F</t>
  </si>
  <si>
    <t xml:space="preserve">Infection Control</t>
  </si>
  <si>
    <t xml:space="preserve">G</t>
  </si>
  <si>
    <t xml:space="preserve">Quality Management </t>
  </si>
  <si>
    <t xml:space="preserve">H</t>
  </si>
  <si>
    <t xml:space="preserve">Outcome </t>
  </si>
  <si>
    <t xml:space="preserve">Obtained </t>
  </si>
  <si>
    <t xml:space="preserve">Maximum </t>
  </si>
  <si>
    <t xml:space="preserve">Total </t>
  </si>
  <si>
    <t xml:space="preserve">National Quality Assurance Standards For CHC</t>
  </si>
  <si>
    <t xml:space="preserve">Checklist for Outdoor Department  </t>
  </si>
  <si>
    <t xml:space="preserve">Checkpoint</t>
  </si>
  <si>
    <t xml:space="preserve">Means of Verification </t>
  </si>
  <si>
    <t xml:space="preserve">Standard A1</t>
  </si>
  <si>
    <t xml:space="preserve">ME A1.1</t>
  </si>
  <si>
    <t xml:space="preserve">Availability of functional  General Medicine Clinic </t>
  </si>
  <si>
    <t xml:space="preserve">Dedicated General Medicine Clinic</t>
  </si>
  <si>
    <t xml:space="preserve">ME A1.2</t>
  </si>
  <si>
    <t xml:space="preserve">Availability of functional General Surgery Clinic </t>
  </si>
  <si>
    <t xml:space="preserve">Dedicated General speciality Surgical Clinic</t>
  </si>
  <si>
    <t xml:space="preserve">ME A1.3</t>
  </si>
  <si>
    <t xml:space="preserve">Availability of  Functional  Obstetrics &amp; Gynaecology Clinic </t>
  </si>
  <si>
    <t xml:space="preserve">Dedicated speciality  Obstetrics &amp; Gynaecology  Clinic. High risk pregnancy cases are referred from PHC &amp; SC</t>
  </si>
  <si>
    <t xml:space="preserve">Availability of IUD insertion room</t>
  </si>
  <si>
    <t xml:space="preserve">ME A1.4</t>
  </si>
  <si>
    <t xml:space="preserve">The facility provides Paediatric Services</t>
  </si>
  <si>
    <t xml:space="preserve">Availability of  Paediatric Clinic </t>
  </si>
  <si>
    <t xml:space="preserve">Dedicated Paediatric speciality  Clinic</t>
  </si>
  <si>
    <t xml:space="preserve">ME A1.5</t>
  </si>
  <si>
    <t xml:space="preserve">The facility provides Ophthalmology Services</t>
  </si>
  <si>
    <t xml:space="preserve">Availability of functional Ophthalmology Clinic</t>
  </si>
  <si>
    <t xml:space="preserve">Dedicated ophthalmology clinic providing consultation services</t>
  </si>
  <si>
    <t xml:space="preserve">Availability of OPD eye care procedures</t>
  </si>
  <si>
    <t xml:space="preserve">Vision Testing, early detection of visual impairment, Intraocular Pressure Measurement</t>
  </si>
  <si>
    <t xml:space="preserve">ME A1.6</t>
  </si>
  <si>
    <t xml:space="preserve">The facility provides Dental Treatment Services </t>
  </si>
  <si>
    <t xml:space="preserve">Availability of functional Dental Clinic </t>
  </si>
  <si>
    <t xml:space="preserve">Dedicated Clinic  providing consultation services</t>
  </si>
  <si>
    <t xml:space="preserve">Availability of OPD Dental procedure</t>
  </si>
  <si>
    <t xml:space="preserve">Extraction, scaling, tooth extraction, denture and Restoration.</t>
  </si>
  <si>
    <t xml:space="preserve">ME A1.7</t>
  </si>
  <si>
    <t xml:space="preserve">The facility provides AYUSH Services </t>
  </si>
  <si>
    <t xml:space="preserve">Availability of Functional Ayush clinic </t>
  </si>
  <si>
    <t xml:space="preserve">AYUSH clinic accompanied by dispensary</t>
  </si>
  <si>
    <t xml:space="preserve">Availability of Dressing facilities   at OPD  </t>
  </si>
  <si>
    <t xml:space="preserve">Dressing, Suturing and drainage</t>
  </si>
  <si>
    <t xml:space="preserve">Availability of  Injection room facilities at OPD </t>
  </si>
  <si>
    <t xml:space="preserve">ME A1.9</t>
  </si>
  <si>
    <t xml:space="preserve">At least 6 Hours of OPD Services are available </t>
  </si>
  <si>
    <t xml:space="preserve">Standard A2</t>
  </si>
  <si>
    <t xml:space="preserve">Facility provides RMNCHA Services </t>
  </si>
  <si>
    <t xml:space="preserve">ME A2.1</t>
  </si>
  <si>
    <t xml:space="preserve">The facility provides Reproductive health  Services </t>
  </si>
  <si>
    <t xml:space="preserve">Availability of Spacing methods of family planning </t>
  </si>
  <si>
    <t xml:space="preserve">IUCD, OCP, ECP &amp; Condoms, Progesterone only Pill (POP)</t>
  </si>
  <si>
    <t xml:space="preserve">Availability of Female Limiting Methods of family Planning </t>
  </si>
  <si>
    <t xml:space="preserve">Tubectomy (Minilap and Laparoscopic)</t>
  </si>
  <si>
    <t xml:space="preserve">Availability of Male Limiting Method for Family Planning</t>
  </si>
  <si>
    <t xml:space="preserve">NSV/Conventional </t>
  </si>
  <si>
    <t xml:space="preserve">Availability of Post partum sterilization services</t>
  </si>
  <si>
    <t xml:space="preserve">Tubal Ligation and PPIUD</t>
  </si>
  <si>
    <t xml:space="preserve">Availability of dedicated Family Planning clinic. </t>
  </si>
  <si>
    <t xml:space="preserve">Should provide Counselling and Promotive services</t>
  </si>
  <si>
    <t xml:space="preserve">Abortion and Contraception services for 1st and 2nd trimester </t>
  </si>
  <si>
    <t xml:space="preserve">ME A2.2</t>
  </si>
  <si>
    <t xml:space="preserve">The facility provides Maternal health Services </t>
  </si>
  <si>
    <t xml:space="preserve">Availability of functional ANC clinic </t>
  </si>
  <si>
    <t xml:space="preserve">Availability of post natal counselling and follow up services</t>
  </si>
  <si>
    <t xml:space="preserve">Provision of TT and IFA</t>
  </si>
  <si>
    <t xml:space="preserve">Nutrition and health counselling.</t>
  </si>
  <si>
    <t xml:space="preserve">Identification and management of danger signs during pregnancy </t>
  </si>
  <si>
    <t xml:space="preserve">PIH, Pre-eclampsia, Bad obstetric history, severe anaemia, IUGR, multiple pregnancy.</t>
  </si>
  <si>
    <t xml:space="preserve">ME A2.3</t>
  </si>
  <si>
    <t xml:space="preserve">The facility provides New-born health  Services </t>
  </si>
  <si>
    <t xml:space="preserve">Availability of Functional immunization clinic </t>
  </si>
  <si>
    <t xml:space="preserve">ME A2.4</t>
  </si>
  <si>
    <t xml:space="preserve">The facility provides Child health Services </t>
  </si>
  <si>
    <t xml:space="preserve">Routine and emergency care of sick children.</t>
  </si>
  <si>
    <t xml:space="preserve">Services under RBSK</t>
  </si>
  <si>
    <t xml:space="preserve">ME A2.5</t>
  </si>
  <si>
    <t xml:space="preserve">The facility provides Adolescent health Services </t>
  </si>
  <si>
    <t xml:space="preserve">Availability of Functional ARSH clinic </t>
  </si>
  <si>
    <t xml:space="preserve">Standard A3</t>
  </si>
  <si>
    <t xml:space="preserve">ME A3.3</t>
  </si>
  <si>
    <t xml:space="preserve">Functional ECG Services are available </t>
  </si>
  <si>
    <t xml:space="preserve">Standard A4</t>
  </si>
  <si>
    <t xml:space="preserve">Facility provides services as mandated in national Health Programs/ state scheme</t>
  </si>
  <si>
    <t xml:space="preserve">ME A4.1</t>
  </si>
  <si>
    <t xml:space="preserve">The facility provides services under National Vector Borne Disease Control Programme as per guidelines </t>
  </si>
  <si>
    <t xml:space="preserve">Availability of OPD Services Under NVBDCP </t>
  </si>
  <si>
    <t xml:space="preserve">OPD Management of Malaria, Kala Azar, Dengue</t>
  </si>
  <si>
    <t xml:space="preserve">ME A4.2</t>
  </si>
  <si>
    <t xml:space="preserve">The facility provides services under Revised National TB Control Programme as per guidelines </t>
  </si>
  <si>
    <t xml:space="preserve">Availability of Functional DOTS clinic  </t>
  </si>
  <si>
    <t xml:space="preserve">ME A4.3</t>
  </si>
  <si>
    <t xml:space="preserve">The facility provides services under National Leprosy Eradication Programme as per guidelines</t>
  </si>
  <si>
    <t xml:space="preserve">Availability of OPD services under NLEP </t>
  </si>
  <si>
    <t xml:space="preserve">Assessment of Disability Status</t>
  </si>
  <si>
    <t xml:space="preserve">ME A4.4</t>
  </si>
  <si>
    <t xml:space="preserve">The facility provides services under National AIDS Control Programme as per guidelines</t>
  </si>
  <si>
    <t xml:space="preserve">Availability or linkage to a  Functional ICTC </t>
  </si>
  <si>
    <t xml:space="preserve">Availability of HIV Testing and Counselling </t>
  </si>
  <si>
    <t xml:space="preserve">PPTCT Services for HIV positive Pregnant Women </t>
  </si>
  <si>
    <t xml:space="preserve">Availability of linkage with ART Centre </t>
  </si>
  <si>
    <t xml:space="preserve">Availability of CD4 testing facility </t>
  </si>
  <si>
    <t xml:space="preserve">ME A4.5</t>
  </si>
  <si>
    <t xml:space="preserve">The facility provides services under National Programme for prevention and control of Blindness as per guidelines </t>
  </si>
  <si>
    <t xml:space="preserve">Screening and early detection of visual impairment and refraction </t>
  </si>
  <si>
    <t xml:space="preserve">Refraction, Field of Vision and radioscopy </t>
  </si>
  <si>
    <t xml:space="preserve">Availability of OPD procedures</t>
  </si>
  <si>
    <t xml:space="preserve">Syringing and probing, foreign body removal , Tonometry.</t>
  </si>
  <si>
    <t xml:space="preserve">ME A4.6</t>
  </si>
  <si>
    <t xml:space="preserve">The facility provides services under Mental Health Programme  as per guidelines </t>
  </si>
  <si>
    <t xml:space="preserve">Availability of counselling facility for Suicide prevention </t>
  </si>
  <si>
    <t xml:space="preserve">ME A4.7</t>
  </si>
  <si>
    <t xml:space="preserve">The facility provides services under National Programme for the health care of the elderly as per guidelines </t>
  </si>
  <si>
    <t xml:space="preserve"> Geriatric Clinic, twice a week. </t>
  </si>
  <si>
    <t xml:space="preserve">ME A4.8</t>
  </si>
  <si>
    <t xml:space="preserve">The facility provides services under National Programme for Prevention and control of Cancer, Diabetes, Cardiovascular diseases &amp; Stroke (NPCDCS)  as per guidelines </t>
  </si>
  <si>
    <t xml:space="preserve">Functional NCD clinic is available </t>
  </si>
  <si>
    <t xml:space="preserve">ME A4.10</t>
  </si>
  <si>
    <t xml:space="preserve">The facility provide services under National health Programme for deafness</t>
  </si>
  <si>
    <t xml:space="preserve">Management of case referred from PHC/SC  directly reported to Hospital </t>
  </si>
  <si>
    <t xml:space="preserve">ME A4.14</t>
  </si>
  <si>
    <t xml:space="preserve">The facility provides services as per State specific health programmes</t>
  </si>
  <si>
    <t xml:space="preserve">Availability of OPD services as per State Health Programs/Schemes</t>
  </si>
  <si>
    <t xml:space="preserve">Standard A6</t>
  </si>
  <si>
    <t xml:space="preserve">ME A6.1</t>
  </si>
  <si>
    <t xml:space="preserve">Special Clinics are available for local prevalent diseases</t>
  </si>
  <si>
    <t xml:space="preserve">Ask for the specific local health problems/ diseases .i.e.. Kala azar, arsenic poisoning etc.</t>
  </si>
  <si>
    <t xml:space="preserve">Standard B1</t>
  </si>
  <si>
    <t xml:space="preserve">ME B1.1</t>
  </si>
  <si>
    <t xml:space="preserve">Availability  departmental signage's </t>
  </si>
  <si>
    <t xml:space="preserve">(Numbering Rooms, main department and inter-sectional signage)</t>
  </si>
  <si>
    <t xml:space="preserve">Display of layout/floor directory </t>
  </si>
  <si>
    <t xml:space="preserve">ME B1.2</t>
  </si>
  <si>
    <t xml:space="preserve">List of OPD Clinics are available </t>
  </si>
  <si>
    <t xml:space="preserve">Names of doctor on duty is displayed and updated</t>
  </si>
  <si>
    <t xml:space="preserve">Timing for OPD are displayed</t>
  </si>
  <si>
    <t xml:space="preserve">Entitlement under JSY , JSSK and other schemes </t>
  </si>
  <si>
    <t xml:space="preserve">Important  numbers like  ambulance are displayed</t>
  </si>
  <si>
    <t xml:space="preserve">ME B1.3</t>
  </si>
  <si>
    <t xml:space="preserve">The facility has established citizen charter, which is followed at all levels </t>
  </si>
  <si>
    <t xml:space="preserve">Display of citizen charter </t>
  </si>
  <si>
    <t xml:space="preserve">ME B1.4</t>
  </si>
  <si>
    <t xml:space="preserve">User charges are displayed and communicated to patients effectively </t>
  </si>
  <si>
    <t xml:space="preserve">User charges  for services are displayed </t>
  </si>
  <si>
    <t xml:space="preserve">ME B1.5</t>
  </si>
  <si>
    <t xml:space="preserve">Patients &amp; visitors are sensitised and educated through appropriate IEC / BCC approaches</t>
  </si>
  <si>
    <t xml:space="preserve">IEC Material is displayed</t>
  </si>
  <si>
    <t xml:space="preserve">ME B1.6</t>
  </si>
  <si>
    <t xml:space="preserve">ME B1.7</t>
  </si>
  <si>
    <t xml:space="preserve">The facility provides information to patients and visitor through an exclusive set-up. </t>
  </si>
  <si>
    <t xml:space="preserve">Availability of Enquiry Desk with dedicated staff </t>
  </si>
  <si>
    <t xml:space="preserve">OPD slip is given to the patient </t>
  </si>
  <si>
    <t xml:space="preserve">Standard B2</t>
  </si>
  <si>
    <t xml:space="preserve">Services are delivered in a manner that is sensitive to gender, religious and cultural needs, and there are no barrier on account of physical access, social, economic, cultural or social status. </t>
  </si>
  <si>
    <t xml:space="preserve">ME B2.1</t>
  </si>
  <si>
    <t xml:space="preserve">Separate queue for females at registration </t>
  </si>
  <si>
    <t xml:space="preserve">Separate toilets for male and female </t>
  </si>
  <si>
    <t xml:space="preserve">Availability of female staff if a male doctor examines a female patients </t>
  </si>
  <si>
    <t xml:space="preserve">Availability of Breast feeding corner </t>
  </si>
  <si>
    <t xml:space="preserve">ME B2.3</t>
  </si>
  <si>
    <t xml:space="preserve">Access to facility is provided without any physical barrier &amp; and friendly to people with disabilities </t>
  </si>
  <si>
    <t xml:space="preserve">Availability of Wheel chair or stretcher for easy Access to the OPD</t>
  </si>
  <si>
    <t xml:space="preserve">There is no over crowding during OPD hours</t>
  </si>
  <si>
    <t xml:space="preserve">Availability of specially abled friendly toilets</t>
  </si>
  <si>
    <t xml:space="preserve">Standard B3</t>
  </si>
  <si>
    <t xml:space="preserve">ME B3.1</t>
  </si>
  <si>
    <t xml:space="preserve">Availability of screen at Examination Area </t>
  </si>
  <si>
    <t xml:space="preserve">One Patient is seen at a time in clinics </t>
  </si>
  <si>
    <t xml:space="preserve">Privacy at the counselling room is maintained</t>
  </si>
  <si>
    <t xml:space="preserve">ME B3.2</t>
  </si>
  <si>
    <t xml:space="preserve">Confidentiality of HIV reports.</t>
  </si>
  <si>
    <t xml:space="preserve">ME B3.3</t>
  </si>
  <si>
    <t xml:space="preserve">The facility ensures that behaviours of staff is dignified and respectful, while delivering the services </t>
  </si>
  <si>
    <t xml:space="preserve">PI/OB </t>
  </si>
  <si>
    <t xml:space="preserve">ME B3.4</t>
  </si>
  <si>
    <t xml:space="preserve">Privacy and confidentiality of TB, Leprosy Patients                                                     </t>
  </si>
  <si>
    <t xml:space="preserve">Check in RTI/STI clinic </t>
  </si>
  <si>
    <t xml:space="preserve">Standard B4</t>
  </si>
  <si>
    <t xml:space="preserve">Facility has defined and established procedures for informing  patients about their medical conditions and involving  them in treatment planning, and facilitates informed decision making</t>
  </si>
  <si>
    <t xml:space="preserve">ME B4.1</t>
  </si>
  <si>
    <t xml:space="preserve">Informed consent for before HIV testing at ICTC, </t>
  </si>
  <si>
    <t xml:space="preserve">check for filled consent forms of minor surgeries </t>
  </si>
  <si>
    <t xml:space="preserve">Informed consent for IUD insertion</t>
  </si>
  <si>
    <t xml:space="preserve">Informed consent on prescribed form C for abortion</t>
  </si>
  <si>
    <t xml:space="preserve">ME B4.2</t>
  </si>
  <si>
    <t xml:space="preserve">Display of patient rights and responsibilities.</t>
  </si>
  <si>
    <t xml:space="preserve">ME B4.4</t>
  </si>
  <si>
    <t xml:space="preserve">Patient is informed about her clinical condition and treatment being provided, possible outcomes, and risks involved. </t>
  </si>
  <si>
    <t xml:space="preserve">Pre and Post test counselling is given at ICTC </t>
  </si>
  <si>
    <t xml:space="preserve">SI/PI/RR</t>
  </si>
  <si>
    <t xml:space="preserve">ME B4.5</t>
  </si>
  <si>
    <t xml:space="preserve">Availability of complaint box, display of grievance  redressal process, and details of person to contact is displayed</t>
  </si>
  <si>
    <t xml:space="preserve">Standard B5</t>
  </si>
  <si>
    <t xml:space="preserve">Facility ensures that there are no financial barrier to access and that there is financial protection given from cost of hospital services.</t>
  </si>
  <si>
    <t xml:space="preserve">Free OPD Consultation / ANC Check-up's/Investigations.</t>
  </si>
  <si>
    <t xml:space="preserve">For JSSK entitlement</t>
  </si>
  <si>
    <t xml:space="preserve">ME B5.2</t>
  </si>
  <si>
    <t xml:space="preserve">The facility ensures that drugs prescribed are available at Pharmacy</t>
  </si>
  <si>
    <t xml:space="preserve">Check that  patient party has not spent on purchasing drugs or consumables from outside.</t>
  </si>
  <si>
    <t xml:space="preserve">ME B5.3</t>
  </si>
  <si>
    <t xml:space="preserve">Check that  patient party has not spent on diagnostics from outside.</t>
  </si>
  <si>
    <t xml:space="preserve">ME B5.4</t>
  </si>
  <si>
    <t xml:space="preserve">The facility provides free of cost treatment to Below poverty line patients without administrative hassles </t>
  </si>
  <si>
    <t xml:space="preserve">Free OPD Consultation for BPL patients </t>
  </si>
  <si>
    <t xml:space="preserve">PI/SI/RR</t>
  </si>
  <si>
    <t xml:space="preserve">ME B5.5</t>
  </si>
  <si>
    <t xml:space="preserve">The facility ensures timely reimbursement of financial entitlements and reimbursement to the patients </t>
  </si>
  <si>
    <t xml:space="preserve">If any other expenditure occurred it is reimbursed from hospital </t>
  </si>
  <si>
    <t xml:space="preserve">Standard C1</t>
  </si>
  <si>
    <t xml:space="preserve">ME C1.1</t>
  </si>
  <si>
    <t xml:space="preserve">Clinics have adequate space for consultation and examination  </t>
  </si>
  <si>
    <t xml:space="preserve">Adequate Space in Clinics (112 sq. ft.)</t>
  </si>
  <si>
    <t xml:space="preserve">Availability of adequate waiting area
</t>
  </si>
  <si>
    <t xml:space="preserve">Waiting area at the scale of 1 sq. ft. per average daily patient with minimum 400 sq. ft. of area</t>
  </si>
  <si>
    <t xml:space="preserve">ME C1.2</t>
  </si>
  <si>
    <t xml:space="preserve"> Availability of seating arrangement in waiting area</t>
  </si>
  <si>
    <t xml:space="preserve">As per average OPD at peak time </t>
  </si>
  <si>
    <t xml:space="preserve">Availability of sub waiting areas at separate clinics </t>
  </si>
  <si>
    <t xml:space="preserve">For clinics having high patient load </t>
  </si>
  <si>
    <t xml:space="preserve">Availability of  potable Drinking water </t>
  </si>
  <si>
    <t xml:space="preserve">See if its is easily accessible to the visitors </t>
  </si>
  <si>
    <t xml:space="preserve">Urinals 1 per 50 person
water closet and wash basins 1 per 100 person . Dry Toilet with running water</t>
  </si>
  <si>
    <t xml:space="preserve">Availability of patient calling system</t>
  </si>
  <si>
    <t xml:space="preserve">Availability of public telephone booth</t>
  </si>
  <si>
    <t xml:space="preserve">ME C1.3</t>
  </si>
  <si>
    <t xml:space="preserve">There is designated area for registration </t>
  </si>
  <si>
    <t xml:space="preserve">Dedicated clinic for each speciality</t>
  </si>
  <si>
    <t xml:space="preserve">One clinic is not shared by 2 doctors at one time</t>
  </si>
  <si>
    <t xml:space="preserve">Demarcated immunization room for pregnant women and children</t>
  </si>
  <si>
    <t xml:space="preserve">Demarcated trolley/wheelchair bay </t>
  </si>
  <si>
    <t xml:space="preserve">ME C1.4</t>
  </si>
  <si>
    <t xml:space="preserve">Corridors at OPD are broad enough for movement of  stretcher, trolleys, patients &amp; visitors </t>
  </si>
  <si>
    <t xml:space="preserve">ME C1.5</t>
  </si>
  <si>
    <t xml:space="preserve">Availability of functional telephone and Intercom Services </t>
  </si>
  <si>
    <t xml:space="preserve">ME C1.6</t>
  </si>
  <si>
    <t xml:space="preserve">Availability of Registration  counters  as per Patient load 
</t>
  </si>
  <si>
    <t xml:space="preserve">Average Time taken for registration would be 3-5 min, So number of counter required would be worked on scale of 12-20 patient/hour per counter</t>
  </si>
  <si>
    <t xml:space="preserve">ME C1.7</t>
  </si>
  <si>
    <t xml:space="preserve">Unidirectional  flow of services</t>
  </si>
  <si>
    <t xml:space="preserve">Layout of OPD shall follow functional flow of the
patients, e.g.:
Enquiry→Registration→Waiting→Sub-waiting→
Clinic→Dressing room/Injection Room→
Diagnostics (lab/X-ray)→Pharmacy→Exit</t>
  </si>
  <si>
    <t xml:space="preserve">All OPD clinics and related auxiliary services are co located in one functional area</t>
  </si>
  <si>
    <t xml:space="preserve">OPD is located near to the entry of the CHC</t>
  </si>
  <si>
    <t xml:space="preserve">Standard C2</t>
  </si>
  <si>
    <t xml:space="preserve">Non structural components are properly secured. Building bye-laws and instructions of NBC (National Building Code) for seismic safety are followed.</t>
  </si>
  <si>
    <t xml:space="preserve">ME C2.2</t>
  </si>
  <si>
    <t xml:space="preserve">OPD building does not have temporary connections and loosely hanging wires.</t>
  </si>
  <si>
    <t xml:space="preserve">Safe installation, use of appropriate wires and MCBs, display of Danger notice, availability of tools and PPE (personal protective equipment), and periodic inspections.</t>
  </si>
  <si>
    <t xml:space="preserve">Floors of the OPD are non slippery and even </t>
  </si>
  <si>
    <t xml:space="preserve">Windows have grills and wire meshwork</t>
  </si>
  <si>
    <t xml:space="preserve">OPD has sufficient fire  exits to permit safe escape to its occupant in case of fire</t>
  </si>
  <si>
    <t xml:space="preserve">Fire exits are clearly visible and routes to reach exit are clearly marked.</t>
  </si>
  <si>
    <t xml:space="preserve">ME C2.5.</t>
  </si>
  <si>
    <t xml:space="preserve">OPD has installed fire Extinguisher to fight Type A/B/C Fire</t>
  </si>
  <si>
    <t xml:space="preserve">Expiry date of fire extinguishers are displayed on each extinguisher as well as due date for next refilling is clearly mentioned</t>
  </si>
  <si>
    <t xml:space="preserve">ME C2.6.</t>
  </si>
  <si>
    <t xml:space="preserve">The facility has adequate specialist doctors as per service provision </t>
  </si>
  <si>
    <t xml:space="preserve">Availability of specialist Doctor during OPD time </t>
  </si>
  <si>
    <t xml:space="preserve">Check for specialist are available  at scheduled time </t>
  </si>
  <si>
    <t xml:space="preserve">Availability of Nursing staff</t>
  </si>
  <si>
    <t xml:space="preserve"> At Injection room/ OPD Clinic as Per Requirement </t>
  </si>
  <si>
    <t xml:space="preserve">ME C3.4</t>
  </si>
  <si>
    <t xml:space="preserve">Availability of dresser/paramedic at dressing room </t>
  </si>
  <si>
    <t xml:space="preserve">Counsellor for ICTC</t>
  </si>
  <si>
    <t xml:space="preserve">Full Time</t>
  </si>
  <si>
    <t xml:space="preserve">Lab technician for ICTC </t>
  </si>
  <si>
    <t xml:space="preserve">Full time </t>
  </si>
  <si>
    <t xml:space="preserve">Counsellor  for ARSH clinic</t>
  </si>
  <si>
    <t xml:space="preserve">Availability of ECG technician</t>
  </si>
  <si>
    <t xml:space="preserve">Availability of Ophthalmic assistant</t>
  </si>
  <si>
    <t xml:space="preserve">Availability of Dental technician</t>
  </si>
  <si>
    <t xml:space="preserve">Availability of security guard for OPD </t>
  </si>
  <si>
    <t xml:space="preserve">Availability of housekeeping staff</t>
  </si>
  <si>
    <t xml:space="preserve">IMEP training</t>
  </si>
  <si>
    <t xml:space="preserve">ICTC Team Training </t>
  </si>
  <si>
    <t xml:space="preserve">Induction and refresher training for ICTC lab technician</t>
  </si>
  <si>
    <t xml:space="preserve">Check the competency of staff to use OPD equipment like BP apparatus etc.</t>
  </si>
  <si>
    <t xml:space="preserve">At ANC clinic the staff is skilled to identify high risk pregnancies</t>
  </si>
  <si>
    <t xml:space="preserve">Counsellor is skilled for  counselling </t>
  </si>
  <si>
    <t xml:space="preserve">Staff is skilled for maintaining clinical records </t>
  </si>
  <si>
    <t xml:space="preserve">Standard C4</t>
  </si>
  <si>
    <t xml:space="preserve">ME C4.1</t>
  </si>
  <si>
    <t xml:space="preserve">Availability of injectable in injection room </t>
  </si>
  <si>
    <t xml:space="preserve">ARV, TT </t>
  </si>
  <si>
    <t xml:space="preserve">Availability of vaccine as per National Immunization Program</t>
  </si>
  <si>
    <t xml:space="preserve">ME C4.2</t>
  </si>
  <si>
    <t xml:space="preserve">Availability of disposables at dressing room and  clinics </t>
  </si>
  <si>
    <t xml:space="preserve">Examination gloves, Syringes, Dressing material , suturing material </t>
  </si>
  <si>
    <t xml:space="preserve">HIV testing Kits I, II and III at ICTC </t>
  </si>
  <si>
    <t xml:space="preserve">ME C4.3</t>
  </si>
  <si>
    <t xml:space="preserve">Emergency Drug Tray is maintained in  injection room &amp; immunization room </t>
  </si>
  <si>
    <t xml:space="preserve">Verify Presence of following Drugs:-Inj Dopamine, Inj Adrenaline, Inj Hydrocortisone Succinate, Inj Chlorpheniramine Maleate,Inj Ranitidine, Inj Ondansetron</t>
  </si>
  <si>
    <t xml:space="preserve">Standard C5</t>
  </si>
  <si>
    <t xml:space="preserve">ME C5.1</t>
  </si>
  <si>
    <t xml:space="preserve">Availability of functional Equipment  &amp;Instruments for examination &amp; Monitoring </t>
  </si>
  <si>
    <t xml:space="preserve">BP apparatus, thermometer, weighing machine, torch, stethoscope, Examination table </t>
  </si>
  <si>
    <t xml:space="preserve">ME C5.2</t>
  </si>
  <si>
    <t xml:space="preserve">Availability of functional Instruments/Equipment  for Gynae and obstetric</t>
  </si>
  <si>
    <t xml:space="preserve">PV examination kit, measuring tape, fetoscope, Weighing machine, BP apparatus etc.</t>
  </si>
  <si>
    <t xml:space="preserve">Availability of functional Instruments / Equipment for Ophthalmic Procedures </t>
  </si>
  <si>
    <t xml:space="preserve">Retinoscope, refraction kit, tonometer, perimeter, distant vision chart, Colour vision chart.</t>
  </si>
  <si>
    <t xml:space="preserve">Availability of functional Instruments/ Equipment for Dental Procedures </t>
  </si>
  <si>
    <t xml:space="preserve">Dental chair, Air rotor, Endodontic set, Extraction forceps</t>
  </si>
  <si>
    <t xml:space="preserve">ME C5.5</t>
  </si>
  <si>
    <t xml:space="preserve">Refrigerator, Crash cart/Drug trolley, instrumental trolley, dressing trolley</t>
  </si>
  <si>
    <t xml:space="preserve">Availability of equipment for cleaning</t>
  </si>
  <si>
    <t xml:space="preserve">Buckets for mopping, mops, duster, waste trolley, Deck brush </t>
  </si>
  <si>
    <t xml:space="preserve">Steam Sterlizer,Autoclave</t>
  </si>
  <si>
    <t xml:space="preserve">ME C5.7</t>
  </si>
  <si>
    <t xml:space="preserve">Availability of Fixtures </t>
  </si>
  <si>
    <t xml:space="preserve">Spot light, electrical fixture for equipment, X ray view box </t>
  </si>
  <si>
    <t xml:space="preserve">Availability of furniture at clinics </t>
  </si>
  <si>
    <t xml:space="preserve">Doctors Chair, Patient Stool, Examination Table, Attendant Chair, Table, Footstep, cupboard</t>
  </si>
  <si>
    <t xml:space="preserve">Standard D1</t>
  </si>
  <si>
    <t xml:space="preserve">ME D1.1</t>
  </si>
  <si>
    <t xml:space="preserve">ME D1.2</t>
  </si>
  <si>
    <t xml:space="preserve">BP apparatus, weighing scale, thermometer are calibrated </t>
  </si>
  <si>
    <t xml:space="preserve">Standard D2</t>
  </si>
  <si>
    <t xml:space="preserve">ME D2.1</t>
  </si>
  <si>
    <t xml:space="preserve">There is established procedure for forecasting and indenting drugs and consumables </t>
  </si>
  <si>
    <t xml:space="preserve">There is process for indenting consumables and drugs in injection/ dressing room </t>
  </si>
  <si>
    <t xml:space="preserve">Stock level are weekly updated
Requisition are timely placed                    
</t>
  </si>
  <si>
    <t xml:space="preserve">ME D2.3</t>
  </si>
  <si>
    <t xml:space="preserve">Vaccine are kept at recommended temperature at immunization room</t>
  </si>
  <si>
    <t xml:space="preserve">ME D2.4</t>
  </si>
  <si>
    <t xml:space="preserve">Expiry dates for injectable are maintained at injection and immunization room</t>
  </si>
  <si>
    <t xml:space="preserve">No expiry drugs found </t>
  </si>
  <si>
    <t xml:space="preserve">ME D2.5</t>
  </si>
  <si>
    <t xml:space="preserve">There is practice of calculating and maintaining buffer stock </t>
  </si>
  <si>
    <t xml:space="preserve">Department maintained stock and expenditure register of drugs and consumables </t>
  </si>
  <si>
    <t xml:space="preserve">ME D2.6</t>
  </si>
  <si>
    <t xml:space="preserve">There is procedure for replenishing drug tray /crash cart/Emergency Tray</t>
  </si>
  <si>
    <t xml:space="preserve">ME D2.7</t>
  </si>
  <si>
    <t xml:space="preserve">Temperature of refrigerators are kept as per storage requirement  and records are maintained </t>
  </si>
  <si>
    <t xml:space="preserve">Cold chain is maintained at immunization room</t>
  </si>
  <si>
    <t xml:space="preserve">Check for four conditioned Ice packs are placed in Carrier Box,
DPT, DT, TT and Hep B Vaccines are  not kept in direct contact of Frozen Ice pack  </t>
  </si>
  <si>
    <t xml:space="preserve">Standard D3</t>
  </si>
  <si>
    <t xml:space="preserve">ME D3.1</t>
  </si>
  <si>
    <t xml:space="preserve">Exterior of the  facility building is maintained with landscaping in open area </t>
  </si>
  <si>
    <t xml:space="preserve">Building is painted/whitewashed in uniform colour </t>
  </si>
  <si>
    <t xml:space="preserve">Interior of patient care areas are plastered &amp; painted </t>
  </si>
  <si>
    <t xml:space="preserve">ME D3.2</t>
  </si>
  <si>
    <t xml:space="preserve">Floors, walls, roof, roof tops, sinks patient care and circulation  areas are Clean </t>
  </si>
  <si>
    <t xml:space="preserve">Toilets are clean with functional flush and running water</t>
  </si>
  <si>
    <t xml:space="preserve">ME D3.4</t>
  </si>
  <si>
    <t xml:space="preserve">No condemned/Junk material lying in the OPD </t>
  </si>
  <si>
    <t xml:space="preserve">ME D3.5</t>
  </si>
  <si>
    <t xml:space="preserve">No stray animal/rodent/birds</t>
  </si>
  <si>
    <t xml:space="preserve">ME D3.6</t>
  </si>
  <si>
    <t xml:space="preserve">Adequate Illumination in clinics </t>
  </si>
  <si>
    <t xml:space="preserve">100 Lux in each Clinic</t>
  </si>
  <si>
    <t xml:space="preserve">Adequate Illumination in procedure area</t>
  </si>
  <si>
    <t xml:space="preserve">150 Lux in Injection Room</t>
  </si>
  <si>
    <t xml:space="preserve">ME D3.7</t>
  </si>
  <si>
    <t xml:space="preserve">Only one patient is allowed one time at clinic</t>
  </si>
  <si>
    <t xml:space="preserve">Temperature control and ventilation in waiting areas</t>
  </si>
  <si>
    <t xml:space="preserve">Temperature control and ventilation in clinics</t>
  </si>
  <si>
    <t xml:space="preserve">ME D3.9</t>
  </si>
  <si>
    <t xml:space="preserve">Hospital has sound security system to manage crowd in OPD</t>
  </si>
  <si>
    <t xml:space="preserve">ME D3.10</t>
  </si>
  <si>
    <t xml:space="preserve">ME D4.1</t>
  </si>
  <si>
    <t xml:space="preserve">ME D4.2</t>
  </si>
  <si>
    <t xml:space="preserve">Availability of power back up in OPD </t>
  </si>
  <si>
    <t xml:space="preserve">Standard D5</t>
  </si>
  <si>
    <t xml:space="preserve">Availability of linen in examination area </t>
  </si>
  <si>
    <t xml:space="preserve">Standard D9</t>
  </si>
  <si>
    <t xml:space="preserve">ME D9.1</t>
  </si>
  <si>
    <t xml:space="preserve">ME D9.2</t>
  </si>
  <si>
    <t xml:space="preserve">There is designated  in charge for department</t>
  </si>
  <si>
    <t xml:space="preserve">ME D9.3</t>
  </si>
  <si>
    <t xml:space="preserve">Standard E1</t>
  </si>
  <si>
    <t xml:space="preserve">The facility has defined procedures for registration,  consultation and admission of patients. </t>
  </si>
  <si>
    <t xml:space="preserve">ME E1.1</t>
  </si>
  <si>
    <t xml:space="preserve">Patient demographic details are recorded in OPD registration records</t>
  </si>
  <si>
    <t xml:space="preserve">Check for that patient demographics like Name, age, Sex, Address  etc.</t>
  </si>
  <si>
    <t xml:space="preserve">Patients are directed to relevant clinic by registration clerk based on complaint </t>
  </si>
  <si>
    <t xml:space="preserve">Registration clerk is aware of categories of the patient exempted from user charges</t>
  </si>
  <si>
    <t xml:space="preserve">ME E1.2</t>
  </si>
  <si>
    <t xml:space="preserve">The facility has a established procedure for OPD consultation </t>
  </si>
  <si>
    <t xml:space="preserve">There is procedure for systematic calling of patients one by one</t>
  </si>
  <si>
    <t xml:space="preserve">Patient is called by Doctor/attendant as per his/her turn on the basis of “first come first examine” basis.  </t>
  </si>
  <si>
    <t xml:space="preserve">Patient History is taken and recorded </t>
  </si>
  <si>
    <t xml:space="preserve">Physical Examination is done and recorded wherever required</t>
  </si>
  <si>
    <t xml:space="preserve">Provisional Diagnosis is recorded </t>
  </si>
  <si>
    <t xml:space="preserve">No Patient is Consulted in Standing Position </t>
  </si>
  <si>
    <t xml:space="preserve">Clinical staff is not engaged in administrative work</t>
  </si>
  <si>
    <t xml:space="preserve">ME E1.3</t>
  </si>
  <si>
    <t xml:space="preserve">There is establish procedure for admission through OPD</t>
  </si>
  <si>
    <t xml:space="preserve">There is establish procedure for day care admission</t>
  </si>
  <si>
    <t xml:space="preserve">Standard E3</t>
  </si>
  <si>
    <t xml:space="preserve">ME E3.1</t>
  </si>
  <si>
    <t xml:space="preserve">There is a procedure for consultation of  the patient to other specialist with in the hospital </t>
  </si>
  <si>
    <t xml:space="preserve">ME E3.2</t>
  </si>
  <si>
    <t xml:space="preserve">Availability of referral linkages for OPD consultation. </t>
  </si>
  <si>
    <t xml:space="preserve">The Facility has functional referral linkages to higher facilities</t>
  </si>
  <si>
    <t xml:space="preserve">The Facility has functional referral linkages to lower facilities </t>
  </si>
  <si>
    <t xml:space="preserve">There is a system of follow up of referred patients </t>
  </si>
  <si>
    <t xml:space="preserve">Standard E5</t>
  </si>
  <si>
    <t xml:space="preserve">ME E5.2</t>
  </si>
  <si>
    <t xml:space="preserve">For any critical patient needing urgent attention queue can be bypassed for providing services on priority basis</t>
  </si>
  <si>
    <t xml:space="preserve">Standard E6</t>
  </si>
  <si>
    <t xml:space="preserve">ME E6.1</t>
  </si>
  <si>
    <t xml:space="preserve">Check for OPD slip if drugs are prescribed under generic name only </t>
  </si>
  <si>
    <t xml:space="preserve">A copy of Prescription is kept with the facility </t>
  </si>
  <si>
    <t xml:space="preserve">ME E6.2</t>
  </si>
  <si>
    <t xml:space="preserve">Check that relevant Standard treatment guideline are available at point of use</t>
  </si>
  <si>
    <t xml:space="preserve">Check if staff is aware of the drug regime and doses as per STG</t>
  </si>
  <si>
    <t xml:space="preserve">Availability of Essential Drug List</t>
  </si>
  <si>
    <t xml:space="preserve">Standard E7</t>
  </si>
  <si>
    <t xml:space="preserve">ME E7.2</t>
  </si>
  <si>
    <t xml:space="preserve">Check for the writing, is it  comprehendible by the clinical staff</t>
  </si>
  <si>
    <t xml:space="preserve">ME E7.3</t>
  </si>
  <si>
    <t xml:space="preserve">Standard E8</t>
  </si>
  <si>
    <t xml:space="preserve">ME E8.1</t>
  </si>
  <si>
    <t xml:space="preserve">Patient History, Chief Complaint and Examination Diagnosis/ Provisional Diagnosis are recorded in OPD slip </t>
  </si>
  <si>
    <t xml:space="preserve">ME E8.2</t>
  </si>
  <si>
    <t xml:space="preserve"> Written Prescription and Treatment plan are written </t>
  </si>
  <si>
    <t xml:space="preserve">ME E8.4</t>
  </si>
  <si>
    <t xml:space="preserve">Any dressing/injection other procedure recorded in the OPD slip </t>
  </si>
  <si>
    <t xml:space="preserve">ME E8.5</t>
  </si>
  <si>
    <t xml:space="preserve">Check for the availability of OPD slip, Requisition slips etc.</t>
  </si>
  <si>
    <t xml:space="preserve">ME E8.6</t>
  </si>
  <si>
    <t xml:space="preserve">OPD records are maintained</t>
  </si>
  <si>
    <t xml:space="preserve">OPD register, ANC register, Injection room  register etc.</t>
  </si>
  <si>
    <t xml:space="preserve">ME E8.7</t>
  </si>
  <si>
    <t xml:space="preserve">Safe keeping of OPD records </t>
  </si>
  <si>
    <t xml:space="preserve">Standard E10</t>
  </si>
  <si>
    <t xml:space="preserve">ME E10.3</t>
  </si>
  <si>
    <t xml:space="preserve">Roles and responsibilities of staff in disaster are defined</t>
  </si>
  <si>
    <t xml:space="preserve">Standard E11</t>
  </si>
  <si>
    <t xml:space="preserve">ME E11.1</t>
  </si>
  <si>
    <t xml:space="preserve"> The Container are labelled properly after the sample collection</t>
  </si>
  <si>
    <t xml:space="preserve">ME E11.3</t>
  </si>
  <si>
    <t xml:space="preserve">Clinics are provided with the critical value of different tests </t>
  </si>
  <si>
    <t xml:space="preserve">Maternal &amp; Child Health Services</t>
  </si>
  <si>
    <t xml:space="preserve">Standard E16</t>
  </si>
  <si>
    <t xml:space="preserve">Facility has established procedures for Antenatal care as per  guidelines </t>
  </si>
  <si>
    <t xml:space="preserve">ME E16.1</t>
  </si>
  <si>
    <t xml:space="preserve">There is an established procedure for Registration and follow up of pregnant women.</t>
  </si>
  <si>
    <t xml:space="preserve">Facility provides and updates “Mother and Child Protection Card”.</t>
  </si>
  <si>
    <t xml:space="preserve">Line listing </t>
  </si>
  <si>
    <t xml:space="preserve">Records are maintained for ANC registered pregnant women </t>
  </si>
  <si>
    <t xml:space="preserve">Records of each ANC check-up's is maintained in Mother and child protection card /ANC register</t>
  </si>
  <si>
    <t xml:space="preserve">ME E16.2</t>
  </si>
  <si>
    <t xml:space="preserve">There is an established procedure for History taking, Physical examination, and counselling for each antenatal visit.</t>
  </si>
  <si>
    <t xml:space="preserve">History of past illness / pregnancy complication is taken and recorded</t>
  </si>
  <si>
    <t xml:space="preserve">ANC Check-up is done by the qualified personnel</t>
  </si>
  <si>
    <t xml:space="preserve">RR/SI/PI</t>
  </si>
  <si>
    <t xml:space="preserve">At ANC clinic, Pregnancy is confirmed by performing urine test </t>
  </si>
  <si>
    <t xml:space="preserve">Last menstrual period (LMP) is recorded and Expected date of Delivery (EDD) is calculated</t>
  </si>
  <si>
    <t xml:space="preserve">Weight measurement </t>
  </si>
  <si>
    <t xml:space="preserve">Blood pressure</t>
  </si>
  <si>
    <t xml:space="preserve">Respiratory rate</t>
  </si>
  <si>
    <t xml:space="preserve">Pallor, oedema and icterus</t>
  </si>
  <si>
    <t xml:space="preserve">Abdominal palpation for foetal growth, foetal lie </t>
  </si>
  <si>
    <t xml:space="preserve">Breast examination</t>
  </si>
  <si>
    <t xml:space="preserve">&lt;12 weeks - 1 Visit, &lt;26 weeks -2 visits, &lt; 34 -3 visits and &gt;34 weeks to term -5 visits</t>
  </si>
  <si>
    <t xml:space="preserve">ME E16.3</t>
  </si>
  <si>
    <t xml:space="preserve">Facility ensures availability of diagnostic and drugs during antenatal care of pregnant women</t>
  </si>
  <si>
    <t xml:space="preserve">Diagnostic  test under ANC check up are prescribed at ANC clinic</t>
  </si>
  <si>
    <t xml:space="preserve">Check for Haemoglobin, urine albumin urine sugar blood group and Rh factor Syphilis (VDRL/RPR) HIV blood sugar malaria Hepatitis B</t>
  </si>
  <si>
    <t xml:space="preserve">ME E16.4</t>
  </si>
  <si>
    <t xml:space="preserve">There is an established procedure for identification of High risk pregnancies and appropriate treatment/referral as per scope of services.</t>
  </si>
  <si>
    <t xml:space="preserve">High risk pregnant women are identified, initial Management &amp;  referred to specialist </t>
  </si>
  <si>
    <t xml:space="preserve">Anaemia, Bad Obs history, CPD, PIH, Medical disorder complicating pregnancy, Malpresentation, PROM, Obstructed labour, Rh negative</t>
  </si>
  <si>
    <t xml:space="preserve">ME E16.5</t>
  </si>
  <si>
    <t xml:space="preserve">There is an established procedure for identification and management of moderate and severe anaemia </t>
  </si>
  <si>
    <t xml:space="preserve">Line listing of pregnant women with moderate and severe anaemia </t>
  </si>
  <si>
    <t xml:space="preserve">IFA Tablets given to ANC Cases</t>
  </si>
  <si>
    <t xml:space="preserve">Provision for Injectable Iron Treatment for moderate anaemia </t>
  </si>
  <si>
    <t xml:space="preserve">ME E16.6</t>
  </si>
  <si>
    <t xml:space="preserve">Counselling of pregnant women is done as per standard protocol and gestational age</t>
  </si>
  <si>
    <t xml:space="preserve">Nutritional counselling </t>
  </si>
  <si>
    <t xml:space="preserve">Breast feeding </t>
  </si>
  <si>
    <t xml:space="preserve">Institutional delivery</t>
  </si>
  <si>
    <t xml:space="preserve">Arrangement of referral transport</t>
  </si>
  <si>
    <t xml:space="preserve">Birth preparedness</t>
  </si>
  <si>
    <t xml:space="preserve">Pregnant women are counselled for recognizing danger signs during pregnancy</t>
  </si>
  <si>
    <t xml:space="preserve">Swelling, oedema, bleeding PV ( even spotting), blurred vision, headache, pain abdomen, vomiting, pyrexia, watery foul smelling, discharge &amp; yellow urine</t>
  </si>
  <si>
    <t xml:space="preserve">Family planning</t>
  </si>
  <si>
    <t xml:space="preserve">PPIUCD &amp; vasectomy</t>
  </si>
  <si>
    <t xml:space="preserve">Standard E19</t>
  </si>
  <si>
    <t xml:space="preserve">The facility has established procedures for care of new born, infant and child as per guidelines </t>
  </si>
  <si>
    <t xml:space="preserve">ME E19.1</t>
  </si>
  <si>
    <t xml:space="preserve">The facility provides immunization services as per guidelines </t>
  </si>
  <si>
    <t xml:space="preserve">Availability of diluents for reconstitution of Measles vaccine </t>
  </si>
  <si>
    <t xml:space="preserve">Match no. of dilatant with no. of measles vials</t>
  </si>
  <si>
    <t xml:space="preserve">Recommended temperature of diluents is ensured before reconstitution </t>
  </si>
  <si>
    <t xml:space="preserve">Check diluents are kept under cold chain at least 24 hours before reconstitution 
Diluents are kept in vaccine carrier only at immunization clinic but should not be in direct contact of ice pack </t>
  </si>
  <si>
    <t xml:space="preserve">Reconstituted vaccines are not used after recommended period</t>
  </si>
  <si>
    <t xml:space="preserve">Check when the vials are opened &amp; constituted . Should not be used beyond 4 hrs. after reconstitution</t>
  </si>
  <si>
    <t xml:space="preserve">Time of opening/ Reconstitution of vial is recorded on the vial</t>
  </si>
  <si>
    <t xml:space="preserve">Check for records </t>
  </si>
  <si>
    <t xml:space="preserve">Staff checks VVM level before using vaccines </t>
  </si>
  <si>
    <t xml:space="preserve">White square in side the violet circle changes the colour</t>
  </si>
  <si>
    <t xml:space="preserve">Staff is aware of how to check freeze damage for T-Series vaccines </t>
  </si>
  <si>
    <t xml:space="preserve">Ask staff to demonstrate how to conduct Shake test for DPT, DT and TT </t>
  </si>
  <si>
    <t xml:space="preserve">Discarded vaccines are kept separately </t>
  </si>
  <si>
    <t xml:space="preserve">Check for  expired, frozen or with VVM beyond the discard point vaccine stored separately </t>
  </si>
  <si>
    <t xml:space="preserve">Check for DPT, DT, Hep Band TT vials are kept in basket in upper section of ILR </t>
  </si>
  <si>
    <t xml:space="preserve">AD syringes are available as per requirement </t>
  </si>
  <si>
    <t xml:space="preserve">Check for 0.1 ml AD syringe for BCG and 0.5  ml syringe for others are available </t>
  </si>
  <si>
    <t xml:space="preserve">Vaccine recipient is asked to stay for half an hour after vaccination to observe any Adverse effect following the immunization </t>
  </si>
  <si>
    <t xml:space="preserve">Antipyretic  medicines are available </t>
  </si>
  <si>
    <t xml:space="preserve">Availability &amp; updation of Immunization card </t>
  </si>
  <si>
    <t xml:space="preserve">Counselling on adverse effects and follow up visits done(CEI)</t>
  </si>
  <si>
    <t xml:space="preserve">Staff is aware of how to manage and report minor and serious advise events (AEFI)</t>
  </si>
  <si>
    <t xml:space="preserve">Staff knows what to do in case of anaphylaxis </t>
  </si>
  <si>
    <t xml:space="preserve">ME E19.2</t>
  </si>
  <si>
    <t xml:space="preserve">Triage, Assessment &amp; Management of new-borns having 
emergency signs are done as per guidelines</t>
  </si>
  <si>
    <t xml:space="preserve">Check for adherence to clinical protocols </t>
  </si>
  <si>
    <t xml:space="preserve">ME E19.5</t>
  </si>
  <si>
    <t xml:space="preserve">Management of children presenting
with fever, cough/ breathlessness is done as per guidelines </t>
  </si>
  <si>
    <t xml:space="preserve">ME E19.6</t>
  </si>
  <si>
    <t xml:space="preserve">Management of children with Severe Acute Malnutrition is done as per  guidelines </t>
  </si>
  <si>
    <t xml:space="preserve">Screening of children coming to OPDs using weight for height and/or MUAC and further management</t>
  </si>
  <si>
    <t xml:space="preserve">ME E19.7</t>
  </si>
  <si>
    <t xml:space="preserve">Management of children presenting with
diarrhoea is done per  guidelines </t>
  </si>
  <si>
    <t xml:space="preserve">Availability of ORT corner </t>
  </si>
  <si>
    <t xml:space="preserve">Standard E20</t>
  </si>
  <si>
    <t xml:space="preserve">Facility has established procedures for abortion and family planning as per government guidelines and law</t>
  </si>
  <si>
    <t xml:space="preserve">ME E20.1</t>
  </si>
  <si>
    <t xml:space="preserve">Family planning counselling services provided as per guidelines </t>
  </si>
  <si>
    <t xml:space="preserve">The client is given full information about optimal spacing of pregnancy and
the benefits of it as a part of FP health education and counselling. </t>
  </si>
  <si>
    <t xml:space="preserve">The importance of timely initiation of an FP method after childbirth, miscarriage,
or abortion will be emphasized.</t>
  </si>
  <si>
    <t xml:space="preserve">Client is counselled about the available options for family planning</t>
  </si>
  <si>
    <t xml:space="preserve">The client is informed that use of condoms prevent sexually transmitted infections (STIs) &amp; HIV</t>
  </si>
  <si>
    <t xml:space="preserve">ME E20.2</t>
  </si>
  <si>
    <t xml:space="preserve">Facility provides spacing method of family planning as per guideline</t>
  </si>
  <si>
    <t xml:space="preserve">Oral Pills is given only to those who meet the Medical Eligibility Criteria</t>
  </si>
  <si>
    <t xml:space="preserve">Oral Pills are not given to mother within 6 weeks of the delivery</t>
  </si>
  <si>
    <t xml:space="preserve">The client is given full information about the risks, advantages, and possible side effects before OCPs are prescribed for her.</t>
  </si>
  <si>
    <t xml:space="preserve">Staff is aware of what to advice if dose of contraceptive is missed by a lady</t>
  </si>
  <si>
    <t xml:space="preserve">Staff is aware of indication and method of administration of ECP</t>
  </si>
  <si>
    <t xml:space="preserve">within 72 hours, second dose 12 hours after first dose</t>
  </si>
  <si>
    <t xml:space="preserve">IUD insertion is done as per standard protocol</t>
  </si>
  <si>
    <t xml:space="preserve">No touch technique, Speculum and bimanual examination, sounding of Uterus and placement</t>
  </si>
  <si>
    <t xml:space="preserve">Client is informed about the adverse effect that can happen and their remedy</t>
  </si>
  <si>
    <t xml:space="preserve">Cramping, vaginal discharge, heavy menstruation, checking of IUD</t>
  </si>
  <si>
    <t xml:space="preserve">Follow up services are provided as per protocols</t>
  </si>
  <si>
    <t xml:space="preserve">Removal of IUD, Instructions for when to return</t>
  </si>
  <si>
    <t xml:space="preserve">Staff is aware of case selection criteria for family planning</t>
  </si>
  <si>
    <t xml:space="preserve">22-49 years age
Married
at least having one year old and
Spouse has not undergone for sterilization</t>
  </si>
  <si>
    <t xml:space="preserve">Standard E21</t>
  </si>
  <si>
    <t xml:space="preserve">Facility provides Adolescent Reproductive and Sexual Health services as per guidelines  </t>
  </si>
  <si>
    <t xml:space="preserve">ME E21.1</t>
  </si>
  <si>
    <t xml:space="preserve">Facility provides Promotive ARSH Services</t>
  </si>
  <si>
    <t xml:space="preserve">Provision of Antenatal  check up to pregnant adolescent</t>
  </si>
  <si>
    <t xml:space="preserve">Nutritional Counselling, contraceptive counselling, Couple counselling ANC check-up's, ensuring institutional delivery </t>
  </si>
  <si>
    <t xml:space="preserve">Counselling and provision of emergency contraceptive pills</t>
  </si>
  <si>
    <t xml:space="preserve">Check for the availability of Emergency Contraceptive pills (Levonorgesterol)</t>
  </si>
  <si>
    <t xml:space="preserve">Counselling and provision of reversible Contraceptives</t>
  </si>
  <si>
    <t xml:space="preserve">Check for the availability of Oral Contraceptive Pills, Condoms and IUD   </t>
  </si>
  <si>
    <t xml:space="preserve">Availability and Display of IEC material</t>
  </si>
  <si>
    <t xml:space="preserve">Poster are displayed, Reading Material hand-out's etc.</t>
  </si>
  <si>
    <t xml:space="preserve">Information and advice on sexual and reproductive health related issues</t>
  </si>
  <si>
    <t xml:space="preserve">Advice on topic related to Growth and development, puberty, sexuality,  myths &amp; misconception, pregnancy, safe sex, contraception, unsafe abortion, menstrual disorders,anemia, sexual abuse ,RTI/STI's etc.</t>
  </si>
  <si>
    <t xml:space="preserve">ME E21.2</t>
  </si>
  <si>
    <t xml:space="preserve">Facility provides Preventive ARSH Services</t>
  </si>
  <si>
    <t xml:space="preserve">Services for Tetanus immunization</t>
  </si>
  <si>
    <t xml:space="preserve">TT at 10 and 16 year</t>
  </si>
  <si>
    <t xml:space="preserve">Services for Prophylaxis against Nutritional Anaemia</t>
  </si>
  <si>
    <t xml:space="preserve">Haemoglobin estimation, weekly IFA tablet, and treatment for worm infestation</t>
  </si>
  <si>
    <t xml:space="preserve">Nutrition Counselling</t>
  </si>
  <si>
    <t xml:space="preserve">Services for early and safe termination of pregnancy and management of post abortion complication</t>
  </si>
  <si>
    <t xml:space="preserve">MVA procedure for pregnancy up to 8 weeks Post abortion counselling</t>
  </si>
  <si>
    <t xml:space="preserve">ME E21.3</t>
  </si>
  <si>
    <t xml:space="preserve">Facility Provides Curative ARSH Services</t>
  </si>
  <si>
    <t xml:space="preserve">Treatment of Common RTI/STI's</t>
  </si>
  <si>
    <t xml:space="preserve">Privacy and Confidentiality, treatment Compliance, Partner Management, Follow up visit and referral</t>
  </si>
  <si>
    <t xml:space="preserve">Treatment and counselling for Menstrual disorders</t>
  </si>
  <si>
    <t xml:space="preserve">Symptomatic treatment , counselling </t>
  </si>
  <si>
    <t xml:space="preserve">Treatment and counselling for sexual concern for male and female adolescents</t>
  </si>
  <si>
    <t xml:space="preserve">Management of sexual abuse amongst Girls</t>
  </si>
  <si>
    <t xml:space="preserve">ECP, Prophylaxis against STI, PEP for hive and Counselling</t>
  </si>
  <si>
    <t xml:space="preserve">ME E21.4</t>
  </si>
  <si>
    <t xml:space="preserve">Facility provides Referral Services for ARSH</t>
  </si>
  <si>
    <t xml:space="preserve">Referral Linkages to ICTC and PPTCT</t>
  </si>
  <si>
    <t xml:space="preserve">Privacy and confidentiality maintained at ARSH clinic</t>
  </si>
  <si>
    <t xml:space="preserve">Screens and curtains for visual privacy, confidentility policy displayed, one client at a time</t>
  </si>
  <si>
    <t xml:space="preserve">National Health Programs</t>
  </si>
  <si>
    <t xml:space="preserve">Standard E22</t>
  </si>
  <si>
    <t xml:space="preserve">Facility provides National health program as per operational/Clinical Guidelines </t>
  </si>
  <si>
    <t xml:space="preserve">ME E22.1</t>
  </si>
  <si>
    <t xml:space="preserve">Facility provides service under National Vector Borne Disease Control Program as per guidelines </t>
  </si>
  <si>
    <t xml:space="preserve">Ambulatory care  of uncomplicated P. Vivax malaria </t>
  </si>
  <si>
    <t xml:space="preserve">As per Clinical Guidelines for Treatment of Malaria 
</t>
  </si>
  <si>
    <t xml:space="preserve">Ambulatory care of uncomplicated P. Falciparum Malaria </t>
  </si>
  <si>
    <t xml:space="preserve">As per Clinical Guidelines for Treatment of Malaria </t>
  </si>
  <si>
    <t xml:space="preserve">Care of drug resistant malaria </t>
  </si>
  <si>
    <t xml:space="preserve">ME E22.2</t>
  </si>
  <si>
    <t xml:space="preserve">Facility provides service under Revised National TB Control Program as per guidelines </t>
  </si>
  <si>
    <t xml:space="preserve">Diagnosis and Management of Pulmonary Tuberculosis </t>
  </si>
  <si>
    <t xml:space="preserve">As per RNTCP Technical Guidelines</t>
  </si>
  <si>
    <t xml:space="preserve">Management of Paediatric Tuberculosis</t>
  </si>
  <si>
    <t xml:space="preserve">Management of Patients with HIV infection and Tuberculosis</t>
  </si>
  <si>
    <t xml:space="preserve">Drug administration for Intensive and Continuation done as per RNTCP treatment protocol</t>
  </si>
  <si>
    <t xml:space="preserve">Check for filled treatment Cards</t>
  </si>
  <si>
    <t xml:space="preserve">Protocols for treatment for TB during pregnancy and Post natal Period is adhered</t>
  </si>
  <si>
    <t xml:space="preserve">Discontinuation of Streptomycin
Chemoprophylaxis of babies in case of smear positive mother</t>
  </si>
  <si>
    <t xml:space="preserve">Monitoring and follow up of patient done as per protocols</t>
  </si>
  <si>
    <t xml:space="preserve">Check for records/Protocols</t>
  </si>
  <si>
    <t xml:space="preserve">ME E22.3</t>
  </si>
  <si>
    <t xml:space="preserve">Facility provides service under National Leprosy Eradication Program as per guidelines</t>
  </si>
  <si>
    <t xml:space="preserve">Validation and diagnosis of Referred and Directly Reported Cases </t>
  </si>
  <si>
    <t xml:space="preserve">As per Operation/ Clinical Guidelines of NLEP </t>
  </si>
  <si>
    <t xml:space="preserve">Treatment of all diagnosed cases including Reaction and Neuritis</t>
  </si>
  <si>
    <t xml:space="preserve">Management of Complicated Ulcers </t>
  </si>
  <si>
    <t xml:space="preserve">Management of Eye Complications </t>
  </si>
  <si>
    <t xml:space="preserve">Follow-up of cases treated at tertiary Level </t>
  </si>
  <si>
    <t xml:space="preserve">Self care Counselling </t>
  </si>
  <si>
    <t xml:space="preserve">Outreach Services to Leprosy Clinics </t>
  </si>
  <si>
    <t xml:space="preserve">Screening of Cases of RCS </t>
  </si>
  <si>
    <t xml:space="preserve">ME E22.4</t>
  </si>
  <si>
    <t xml:space="preserve">Facility provides service under National AIDS Control program as per guidelines</t>
  </si>
  <si>
    <t xml:space="preserve">Pre Test Counselling is done as per protocols </t>
  </si>
  <si>
    <t xml:space="preserve">Basic information and benefits of HIV testing
potential risks such as discrimination. The client is also informed about their right to refuse, follow-up services . Pregnant
women are given additional information on nutrition, hygiene, the importance of an
institutional delivery and HIV testing so as to avoid HIV transmission from mother to child.</t>
  </si>
  <si>
    <t xml:space="preserve">Screening of PLHA for initiating ART </t>
  </si>
  <si>
    <t xml:space="preserve">As per NACO guidelines </t>
  </si>
  <si>
    <t xml:space="preserve">Monitoring of patients on ART and management of side effects </t>
  </si>
  <si>
    <t xml:space="preserve">Counselling and Psychological support for PLHA </t>
  </si>
  <si>
    <t xml:space="preserve">ME E22.6</t>
  </si>
  <si>
    <t xml:space="preserve">Facility provides service under Mental Health Program  as per guidelines </t>
  </si>
  <si>
    <t xml:space="preserve">Treatment of Mental illnesses as per clinical guidelines </t>
  </si>
  <si>
    <t xml:space="preserve">ME E22.7</t>
  </si>
  <si>
    <t xml:space="preserve">Facility provides service under National programme for the health care of the elderly as per guidelines </t>
  </si>
  <si>
    <t xml:space="preserve">Geriatric Care is provided as per Clinical Guidelines</t>
  </si>
  <si>
    <t xml:space="preserve">ME E22.8</t>
  </si>
  <si>
    <t xml:space="preserve">Facility provides service under National Programme for Prevention and Control of cancer, diabetes, cardiovascular diseases &amp; stroke (NPCDCS)  as per guidelines </t>
  </si>
  <si>
    <t xml:space="preserve">Opportunistic screening for diabetes,
hypertension, cardiovascular diseases</t>
  </si>
  <si>
    <t xml:space="preserve">Screening of persons above age of 30 - History of tobacco examination, BP Measurement and Blood sugar estimation
Look for records at NCD clinic</t>
  </si>
  <si>
    <t xml:space="preserve">screen women of the age group 30-69 years approaching to the hospital for early detection of cervix cancer and breast cancer.</t>
  </si>
  <si>
    <t xml:space="preserve">Health Promotion through IEC and counselling</t>
  </si>
  <si>
    <t xml:space="preserve">increased intake of healthy foods 
increased physical activity through sports, exercise, etc,avoidance of tobacco and alcohol, stress management 
warning signs of cancer etc.</t>
  </si>
  <si>
    <t xml:space="preserve">ME E22.9</t>
  </si>
  <si>
    <t xml:space="preserve">Facility provide service for Integrated disease surveillance program</t>
  </si>
  <si>
    <t xml:space="preserve">Weekly reporting of Presumptive cases on form "P" from OPD clinic </t>
  </si>
  <si>
    <t xml:space="preserve">ME E22.10</t>
  </si>
  <si>
    <t xml:space="preserve">Facility provide services under National  program for prevention and control of  deafness</t>
  </si>
  <si>
    <t xml:space="preserve">Early detection and screening for detection of deafness </t>
  </si>
  <si>
    <t xml:space="preserve">As per Clinical guidelines</t>
  </si>
  <si>
    <t xml:space="preserve">Standard F1</t>
  </si>
  <si>
    <t xml:space="preserve">ME F1.4</t>
  </si>
  <si>
    <t xml:space="preserve">Hepatitis B, Tetanus Toxoid etc.</t>
  </si>
  <si>
    <t xml:space="preserve">Periodic medical check-up's of the staff</t>
  </si>
  <si>
    <t xml:space="preserve">ME F1.5</t>
  </si>
  <si>
    <t xml:space="preserve">Hand washing and infection control audits are done at periodic intervals </t>
  </si>
  <si>
    <t xml:space="preserve">Standard F2</t>
  </si>
  <si>
    <t xml:space="preserve">ME F2.1</t>
  </si>
  <si>
    <t xml:space="preserve">Check for availability of wash basin near the point of use </t>
  </si>
  <si>
    <t xml:space="preserve">Open the tap ask the staff if water is 24*7</t>
  </si>
  <si>
    <t xml:space="preserve">Check for availability/  Ask staff for regular supply.</t>
  </si>
  <si>
    <t xml:space="preserve">ME F2.2</t>
  </si>
  <si>
    <t xml:space="preserve">Staff is aware of occasion for hand washing </t>
  </si>
  <si>
    <t xml:space="preserve">ME F2.3</t>
  </si>
  <si>
    <t xml:space="preserve">Standard F3</t>
  </si>
  <si>
    <t xml:space="preserve">ME F3.1</t>
  </si>
  <si>
    <t xml:space="preserve">ME F3.2</t>
  </si>
  <si>
    <t xml:space="preserve">Standard F4</t>
  </si>
  <si>
    <t xml:space="preserve">ME F4.1</t>
  </si>
  <si>
    <t xml:space="preserve">Decontamination of operating &amp; Procedure surfaces</t>
  </si>
  <si>
    <t xml:space="preserve">Ask staff about how they decontaminate the procedure surface like Examination table , dressing table, Stretcher/Trolleys  etc. 
(Wiping with .5% Chlorine solution)</t>
  </si>
  <si>
    <t xml:space="preserve">Proper Decontamination of instruments after use </t>
  </si>
  <si>
    <t xml:space="preserve">
Ask staff how they decontaminate the instruments like Stethoscope, Dressing Instruments, Examination Instruments, Blood Pressure Cuff etc.
(Soaking in 0.5% Chlorine Solution, Wiping with 0.5% Chlorine Solution </t>
  </si>
  <si>
    <t xml:space="preserve">Staff is aware of correct procedure of making chlorine solution</t>
  </si>
  <si>
    <t xml:space="preserve">ME F4.2</t>
  </si>
  <si>
    <t xml:space="preserve">Standard F5</t>
  </si>
  <si>
    <t xml:space="preserve">ME F5.1</t>
  </si>
  <si>
    <t xml:space="preserve">Clinics for infectious diseases are located away from main traffic</t>
  </si>
  <si>
    <t xml:space="preserve">Preferably in remote corner with independent access</t>
  </si>
  <si>
    <t xml:space="preserve">Sitting arrangement in TB clinic is as per guideline</t>
  </si>
  <si>
    <t xml:space="preserve">ME F5.2</t>
  </si>
  <si>
    <t xml:space="preserve">Chlorine solution, Glutaraldehyde, carbolic acid </t>
  </si>
  <si>
    <t xml:space="preserve">ME F5.3</t>
  </si>
  <si>
    <t xml:space="preserve">Staff is trained for spill management </t>
  </si>
  <si>
    <t xml:space="preserve">Blood &amp; body fluid spill management &amp; Mercury spill</t>
  </si>
  <si>
    <t xml:space="preserve">Cleaning of patient care area with detergent solution</t>
  </si>
  <si>
    <t xml:space="preserve">Staff is trained for preparing cleaning solution as per standard procedure</t>
  </si>
  <si>
    <t xml:space="preserve">Standard F6</t>
  </si>
  <si>
    <t xml:space="preserve">ME F6.1</t>
  </si>
  <si>
    <t xml:space="preserve">ME F6.2</t>
  </si>
  <si>
    <t xml:space="preserve">See if it has been used or just lying idle </t>
  </si>
  <si>
    <t xml:space="preserve">Staff knows what to do in condition of needle stick injury </t>
  </si>
  <si>
    <t xml:space="preserve">Staff knows what to do in case of sharpe injury. Whom to report. See if any reporting has been done </t>
  </si>
  <si>
    <t xml:space="preserve">ME F6.3</t>
  </si>
  <si>
    <t xml:space="preserve">Staff aware of mercury spill management </t>
  </si>
  <si>
    <t xml:space="preserve">Area of Concern - G Quality Management</t>
  </si>
  <si>
    <t xml:space="preserve">Standard G1</t>
  </si>
  <si>
    <t xml:space="preserve">The facility has established organizational framework for quality improvement </t>
  </si>
  <si>
    <t xml:space="preserve">ME G1.1</t>
  </si>
  <si>
    <t xml:space="preserve">The facility has a quality team in place </t>
  </si>
  <si>
    <t xml:space="preserve">There is a designated departmental  nodal person for coordinating Quality Assurance activities </t>
  </si>
  <si>
    <t xml:space="preserve">Preferably Medical Officer in charge</t>
  </si>
  <si>
    <t xml:space="preserve">Standard G2</t>
  </si>
  <si>
    <t xml:space="preserve">Facility has established system for patient and employee satisfaction</t>
  </si>
  <si>
    <t xml:space="preserve">ME G2.1</t>
  </si>
  <si>
    <t xml:space="preserve">Patient Satisfaction surveys are conducted at periodic intervals</t>
  </si>
  <si>
    <t xml:space="preserve">OPD Patient satisfaction survey done on monthly basis </t>
  </si>
  <si>
    <t xml:space="preserve">Standard G3</t>
  </si>
  <si>
    <t xml:space="preserve">ME G3.1</t>
  </si>
  <si>
    <t xml:space="preserve">There is system daily round by matron/hospital in-charge/  for monitoring of services</t>
  </si>
  <si>
    <t xml:space="preserve">ME G3.2</t>
  </si>
  <si>
    <t xml:space="preserve">External Quality assurance program is established at ICTC lab </t>
  </si>
  <si>
    <t xml:space="preserve">ME G3.3</t>
  </si>
  <si>
    <t xml:space="preserve">Standard G4</t>
  </si>
  <si>
    <t xml:space="preserve">ME G4.1</t>
  </si>
  <si>
    <t xml:space="preserve">ME G4.2</t>
  </si>
  <si>
    <t xml:space="preserve">OPD has documented procedure for Registration</t>
  </si>
  <si>
    <t xml:space="preserve">OPD has documented procedure for patient calling system in OPD clinics </t>
  </si>
  <si>
    <t xml:space="preserve">OPD has documented procedure for receiving of patient in clinic</t>
  </si>
  <si>
    <t xml:space="preserve">OPD has documented procedure for prescription and drug dispensing</t>
  </si>
  <si>
    <t xml:space="preserve">OPD has documented procedure for nursing process in OPD</t>
  </si>
  <si>
    <t xml:space="preserve">OPD has documented procedure for patient privacy and confidentiality</t>
  </si>
  <si>
    <t xml:space="preserve">OPD has documented procedure for conducting, analysing patient satisfaction survey</t>
  </si>
  <si>
    <t xml:space="preserve">OPD has documented procedure for equipment management and maintenance in OPD</t>
  </si>
  <si>
    <t xml:space="preserve">Department has documented procedure for Administrative  and non clinical work at OPD</t>
  </si>
  <si>
    <t xml:space="preserve">Department has documented procedure for No Smoking Policy in OPD</t>
  </si>
  <si>
    <t xml:space="preserve">OPD has documented procedure for duty roaster, punctuality, dress code and identity for OPD staff</t>
  </si>
  <si>
    <t xml:space="preserve">ME G4.3</t>
  </si>
  <si>
    <t xml:space="preserve">Check if staff are aware of relevant part of SOPs </t>
  </si>
  <si>
    <t xml:space="preserve">ME G4.4</t>
  </si>
  <si>
    <t xml:space="preserve">Relevant protocols are displayed like Clinical Protocols for ANC check-up's</t>
  </si>
  <si>
    <t xml:space="preserve">Standard G5</t>
  </si>
  <si>
    <t xml:space="preserve">The facility has established system of periodic review as internal  assessment , medical &amp; death audit and prescription audit</t>
  </si>
  <si>
    <t xml:space="preserve">ME G5.1</t>
  </si>
  <si>
    <t xml:space="preserve">The facility conducts periodic internal assessment </t>
  </si>
  <si>
    <t xml:space="preserve">Internal assessment is done at periodic interval </t>
  </si>
  <si>
    <t xml:space="preserve">ME G5.2</t>
  </si>
  <si>
    <t xml:space="preserve">The facility conducts the periodic prescription/ medical/death audits </t>
  </si>
  <si>
    <t xml:space="preserve">There is procedure to conduct Medical Audit </t>
  </si>
  <si>
    <t xml:space="preserve">There is procedure to conduct Prescription audit </t>
  </si>
  <si>
    <t xml:space="preserve">ME G5.3</t>
  </si>
  <si>
    <t xml:space="preserve">The facility ensures non compliances are enumerated and recorded adequately</t>
  </si>
  <si>
    <t xml:space="preserve">Non Compliance are enumerated and recorded </t>
  </si>
  <si>
    <t xml:space="preserve">ME G5.4</t>
  </si>
  <si>
    <t xml:space="preserve">Action plan is made on the gaps found in the assessment / audit process </t>
  </si>
  <si>
    <t xml:space="preserve">Action plan prepared </t>
  </si>
  <si>
    <t xml:space="preserve">ME G5.5</t>
  </si>
  <si>
    <t xml:space="preserve">Corrective and preventive actions are taken to address issues, observed in the assessment &amp; audit </t>
  </si>
  <si>
    <t xml:space="preserve">Corrective and preventive  action taken </t>
  </si>
  <si>
    <t xml:space="preserve">Standard G6</t>
  </si>
  <si>
    <t xml:space="preserve">ME G6.2</t>
  </si>
  <si>
    <t xml:space="preserve">Quality objective for OPD defined </t>
  </si>
  <si>
    <t xml:space="preserve">ME G6.3</t>
  </si>
  <si>
    <t xml:space="preserve">Check of staff is aware of quality policy and objectives </t>
  </si>
  <si>
    <t xml:space="preserve">Standard G7</t>
  </si>
  <si>
    <t xml:space="preserve">Facility seeks continually improvement by practicing Quality method and tools.</t>
  </si>
  <si>
    <t xml:space="preserve">ME G7.1</t>
  </si>
  <si>
    <t xml:space="preserve">Facility uses method for quality improvement in services </t>
  </si>
  <si>
    <t xml:space="preserve">PDCA</t>
  </si>
  <si>
    <t xml:space="preserve">5S</t>
  </si>
  <si>
    <t xml:space="preserve">Process Mapping</t>
  </si>
  <si>
    <t xml:space="preserve">Any other method of QA</t>
  </si>
  <si>
    <t xml:space="preserve">ME G7.2</t>
  </si>
  <si>
    <t xml:space="preserve">Facility uses tools for quality improvement in services </t>
  </si>
  <si>
    <t xml:space="preserve">6 basic tools of Quality</t>
  </si>
  <si>
    <t xml:space="preserve">Pareto / Prioritization </t>
  </si>
  <si>
    <t xml:space="preserve">Standard H1 </t>
  </si>
  <si>
    <t xml:space="preserve">ME H1.1</t>
  </si>
  <si>
    <t xml:space="preserve">Proportion of follow-up patients </t>
  </si>
  <si>
    <t xml:space="preserve">General OPD/1000 population</t>
  </si>
  <si>
    <t xml:space="preserve">Medicine OPD/1000 Population</t>
  </si>
  <si>
    <t xml:space="preserve">Surgical OPD/1000 Population</t>
  </si>
  <si>
    <t xml:space="preserve">Ophthalmic OPD/1000 population</t>
  </si>
  <si>
    <t xml:space="preserve">Paediatric OPD/1000 population</t>
  </si>
  <si>
    <t xml:space="preserve">AYUSH OPD/1000 Population</t>
  </si>
  <si>
    <t xml:space="preserve">No of ANC done per thousand </t>
  </si>
  <si>
    <t xml:space="preserve">ICTC OPD per thousand </t>
  </si>
  <si>
    <t xml:space="preserve">Immunization OPD per thousand </t>
  </si>
  <si>
    <t xml:space="preserve">ME H1.2</t>
  </si>
  <si>
    <t xml:space="preserve">Proportion of BPL patients </t>
  </si>
  <si>
    <t xml:space="preserve">Standard H2 </t>
  </si>
  <si>
    <t xml:space="preserve">ME H2.1</t>
  </si>
  <si>
    <t xml:space="preserve">OPD per Doctor</t>
  </si>
  <si>
    <t xml:space="preserve">Standard H3</t>
  </si>
  <si>
    <t xml:space="preserve">ME H3.1</t>
  </si>
  <si>
    <t xml:space="preserve">Consultation time at ANC Clinic </t>
  </si>
  <si>
    <t xml:space="preserve">Time motion study</t>
  </si>
  <si>
    <t xml:space="preserve">Consultation time at General Medicine Clinic </t>
  </si>
  <si>
    <t xml:space="preserve">Consultation time for paediatric clinic </t>
  </si>
  <si>
    <t xml:space="preserve">Proportion of High risk pregnancy detected during ANC </t>
  </si>
  <si>
    <t xml:space="preserve">No of High Risk Pregnancies X100/ Total no PW used ANC services in the month</t>
  </si>
  <si>
    <t xml:space="preserve">Proportion of severe anaemia cases </t>
  </si>
  <si>
    <t xml:space="preserve">Standard H4</t>
  </si>
  <si>
    <t xml:space="preserve">ME H4.1</t>
  </si>
  <si>
    <t xml:space="preserve">Patient Satisfaction Score </t>
  </si>
  <si>
    <t xml:space="preserve">Waiting time at registration counter </t>
  </si>
  <si>
    <t xml:space="preserve">Waiting time at ANC Clinic </t>
  </si>
  <si>
    <t xml:space="preserve">Waiting time at general OPD </t>
  </si>
  <si>
    <t xml:space="preserve">Waiting time at paediatric Clinic </t>
  </si>
  <si>
    <t xml:space="preserve">Waiting time at surgical clinic </t>
  </si>
  <si>
    <t xml:space="preserve">Average door to drug time</t>
  </si>
  <si>
    <t xml:space="preserve">OPD Score</t>
  </si>
  <si>
    <t xml:space="preserve">OPD  Score</t>
  </si>
  <si>
    <t xml:space="preserve">Percent </t>
  </si>
  <si>
    <t xml:space="preserve">Checklist for Labour Room </t>
  </si>
  <si>
    <t xml:space="preserve">Reference No</t>
  </si>
  <si>
    <t xml:space="preserve">The facility provides Curative Services</t>
  </si>
  <si>
    <t xml:space="preserve">The facility Provides Obstetrics &amp; Gynaecology Services</t>
  </si>
  <si>
    <t xml:space="preserve">Availability of comprehensive obstetric services</t>
  </si>
  <si>
    <t xml:space="preserve">LSCS, Blood storage, Anaesthesia.</t>
  </si>
  <si>
    <t xml:space="preserve">Labour room services are functional on 24X7 basis</t>
  </si>
  <si>
    <t xml:space="preserve">The facility provides RMNCHA Services </t>
  </si>
  <si>
    <t xml:space="preserve">PPIUD insertion</t>
  </si>
  <si>
    <t xml:space="preserve">Vaginal Delivery </t>
  </si>
  <si>
    <t xml:space="preserve">Term, post Date and pre term</t>
  </si>
  <si>
    <t xml:space="preserve">Assisted Delivery</t>
  </si>
  <si>
    <t xml:space="preserve">Forceps delivery and vacuum delivery</t>
  </si>
  <si>
    <t xml:space="preserve">Caesarean-Section</t>
  </si>
  <si>
    <t xml:space="preserve">Management of Postpartum Haemorrhage  </t>
  </si>
  <si>
    <t xml:space="preserve">Medical /Surgical</t>
  </si>
  <si>
    <t xml:space="preserve">Management of Retained Placenta </t>
  </si>
  <si>
    <t xml:space="preserve">Delivery of septic and  HIV positive PW</t>
  </si>
  <si>
    <t xml:space="preserve">Management of PIH/Eclampsia/ Pre Eclampsia</t>
  </si>
  <si>
    <t xml:space="preserve">Initial Diagnosis and management of MTP and Ectopic</t>
  </si>
  <si>
    <t xml:space="preserve">Availability of Essential new born care</t>
  </si>
  <si>
    <t xml:space="preserve">Availability of New born resuscitation</t>
  </si>
  <si>
    <t xml:space="preserve">The facility Provides diagnostic Services </t>
  </si>
  <si>
    <t xml:space="preserve">ME A3.1</t>
  </si>
  <si>
    <t xml:space="preserve">Availability or functional linkage for USG services.</t>
  </si>
  <si>
    <t xml:space="preserve">ME A3.2</t>
  </si>
  <si>
    <t xml:space="preserve">The facility provides Laboratory Services </t>
  </si>
  <si>
    <t xml:space="preserve">Availability of point of care diagnostic test</t>
  </si>
  <si>
    <t xml:space="preserve">HIV, Hb in gm , Random blood sugar /as per state guideline</t>
  </si>
  <si>
    <t xml:space="preserve">The facility provides the information to care seekers, attendants &amp; community about the available  services  and their modalities </t>
  </si>
  <si>
    <t xml:space="preserve">Directional signage for  department is  displayed </t>
  </si>
  <si>
    <t xml:space="preserve">Direction is displayed from main gate to direct.</t>
  </si>
  <si>
    <t xml:space="preserve">Restricted area signage displayed</t>
  </si>
  <si>
    <t xml:space="preserve">The facility displays the services and entitlements available in its department </t>
  </si>
  <si>
    <t xml:space="preserve">Entitlements under JSSK are Displayed </t>
  </si>
  <si>
    <t xml:space="preserve">Entitlement under JSY is displayed </t>
  </si>
  <si>
    <t xml:space="preserve">Name of doctor and Nurse on duty  are displayed and updated</t>
  </si>
  <si>
    <t xml:space="preserve">Contact details of referral transport / ambulance displayed </t>
  </si>
  <si>
    <t xml:space="preserve">Services provision of labour room  are displayed at the entrance </t>
  </si>
  <si>
    <t xml:space="preserve">Breast feeding, kangaroo care, family planning (Pictorial and chart ), Immunization schedule  in circulation area</t>
  </si>
  <si>
    <t xml:space="preserve">Information is available in local language and easily understood</t>
  </si>
  <si>
    <t xml:space="preserve">Services are delivered in a manner that is sensitive to gender, religious and cultural needs, and there are no barrier on account of physical access,social. economic, cultural or social status. </t>
  </si>
  <si>
    <t xml:space="preserve">Only on duty  staff is allowed in the labour room when it is occupied</t>
  </si>
  <si>
    <t xml:space="preserve">Availability of female staff if a male doctor examines a female patients/Mother</t>
  </si>
  <si>
    <t xml:space="preserve">Availability of Wheel chair or stretcher for easy Access to the labour room</t>
  </si>
  <si>
    <t xml:space="preserve">Availability of ramps and railing</t>
  </si>
  <si>
    <t xml:space="preserve">Labour room is located on ground floor; or availability of the ramp/lift with person for shifting</t>
  </si>
  <si>
    <t xml:space="preserve">Availability of screen/ partition at delivery tables</t>
  </si>
  <si>
    <t xml:space="preserve">Curtains / frosted glass have been provided at windows</t>
  </si>
  <si>
    <t xml:space="preserve">Patient Records are kept at secure place beyond access to general staff/visitors</t>
  </si>
  <si>
    <t xml:space="preserve">OB/PI </t>
  </si>
  <si>
    <t xml:space="preserve">HIV status of patient is not disclosed except to staff that is directly involved in care </t>
  </si>
  <si>
    <t xml:space="preserve">General consent is taken before delivery</t>
  </si>
  <si>
    <t xml:space="preserve">Labour room has system in place to involve patient relative in decision making about pregnant women treatment  </t>
  </si>
  <si>
    <t xml:space="preserve">Drugs and consumables under JSSK are available free of cost</t>
  </si>
  <si>
    <t xml:space="preserve">If any other expenditure has been incurred, then it is reimbursed from hospital </t>
  </si>
  <si>
    <t xml:space="preserve">The Departments has adequate space as per patient or work load  </t>
  </si>
  <si>
    <t xml:space="preserve">Adequate space as per delivery load</t>
  </si>
  <si>
    <t xml:space="preserve"> One labour table requires 10X10 sqft of space,  Every labour table should have space for vertical trolley with space for six trays</t>
  </si>
  <si>
    <t xml:space="preserve">Availability of Waiting area for attendants/ASHA</t>
  </si>
  <si>
    <t xml:space="preserve">Patient amenities are provided as per patient load </t>
  </si>
  <si>
    <t xml:space="preserve">Attached toilet  facility available </t>
  </si>
  <si>
    <t xml:space="preserve">Availability of Drinking water</t>
  </si>
  <si>
    <t xml:space="preserve">Availability of Changing area</t>
  </si>
  <si>
    <t xml:space="preserve">The Department have layout and demarcated areas as per functions </t>
  </si>
  <si>
    <t xml:space="preserve">Delivery unit has dedicated Receiving area</t>
  </si>
  <si>
    <t xml:space="preserve">Availability of Examination Room</t>
  </si>
  <si>
    <t xml:space="preserve">Availability of Pre delivery room</t>
  </si>
  <si>
    <t xml:space="preserve">Availability of Delivery room </t>
  </si>
  <si>
    <t xml:space="preserve">Availability  of Post delivery observation room</t>
  </si>
  <si>
    <t xml:space="preserve">Dedicated nursing station within or proximity of labour room</t>
  </si>
  <si>
    <t xml:space="preserve">Area earmarked for new-born care Corner</t>
  </si>
  <si>
    <t xml:space="preserve">Dedicated Isolation room</t>
  </si>
  <si>
    <t xml:space="preserve">For septic cases.</t>
  </si>
  <si>
    <t xml:space="preserve">Preparation of medicine and injection space.</t>
  </si>
  <si>
    <t xml:space="preserve">Availability of dirty utility room </t>
  </si>
  <si>
    <t xml:space="preserve">Availability of store</t>
  </si>
  <si>
    <t xml:space="preserve">Corridors connecting labour room are broad enough to facilitate stretcher and trolley's movement</t>
  </si>
  <si>
    <t xml:space="preserve">Availability of labour tables as per delivery load</t>
  </si>
  <si>
    <t xml:space="preserve">At least 2 labour table for 100 deliveries per month </t>
  </si>
  <si>
    <t xml:space="preserve">Labour room is in Proximity and function linkage with OT </t>
  </si>
  <si>
    <t xml:space="preserve">Labour room is in proximity and functional linkage with NBSU</t>
  </si>
  <si>
    <t xml:space="preserve">Unidirectional  flow of care</t>
  </si>
  <si>
    <t xml:space="preserve">Labour room does not have temporary connections and loosely hanging wires</t>
  </si>
  <si>
    <t xml:space="preserve">Switch Boards other electrical installations are intact </t>
  </si>
  <si>
    <t xml:space="preserve">Stabilizer is provided for Radiant warmer</t>
  </si>
  <si>
    <t xml:space="preserve">Floors of the ward are non slippery and even surpad</t>
  </si>
  <si>
    <t xml:space="preserve">ME C2.4.</t>
  </si>
  <si>
    <t xml:space="preserve">LR has fire  exit to permit safe escape of its occupant at time of fire</t>
  </si>
  <si>
    <t xml:space="preserve">Check the fire exits are clearly visible and routes to reach exit are clearly marked.</t>
  </si>
  <si>
    <t xml:space="preserve">NBSU has installed fire Extinguisher  that are capable of fighting A,B &amp; C Type of fire.</t>
  </si>
  <si>
    <t xml:space="preserve">Availability of Obs &amp;Gynaespecialist and paediatrician on call.</t>
  </si>
  <si>
    <t xml:space="preserve">Paediatrician or trained MO, Obstetrician or trained MO</t>
  </si>
  <si>
    <t xml:space="preserve">Availability of at least one doctor 24x7 in the facility</t>
  </si>
  <si>
    <t xml:space="preserve">ME C3.3</t>
  </si>
  <si>
    <t xml:space="preserve">Availability of SBA trained Nursing staff</t>
  </si>
  <si>
    <t xml:space="preserve">At least Three per shift</t>
  </si>
  <si>
    <t xml:space="preserve">Availability of labour room attendants/ Birth Companion </t>
  </si>
  <si>
    <t xml:space="preserve">At least 1 sanitary worker and 1 ayah per shift</t>
  </si>
  <si>
    <t xml:space="preserve">Availability of dedicated  security staff</t>
  </si>
  <si>
    <t xml:space="preserve">Navjat Shishu Surkasha Karyakarm (NSSK) training</t>
  </si>
  <si>
    <t xml:space="preserve">Skilled birth Attendant (SBA)</t>
  </si>
  <si>
    <t xml:space="preserve">IMEP training.</t>
  </si>
  <si>
    <t xml:space="preserve">BEmOC training for MO</t>
  </si>
  <si>
    <t xml:space="preserve">PPIUCD training</t>
  </si>
  <si>
    <t xml:space="preserve">Nursing staff is skilled  for operating radiant warmer </t>
  </si>
  <si>
    <t xml:space="preserve">check staff is aware of optimal temperature, how to set temperature, how to use probes, and how to interpret alarms and trouble shooting.</t>
  </si>
  <si>
    <t xml:space="preserve">Nursing staff is skilled  for resuscitation</t>
  </si>
  <si>
    <t xml:space="preserve">Check the staff know how to set the temperature, how to put the probe, duration and interpretation of alarms</t>
  </si>
  <si>
    <t xml:space="preserve">Nursing staff is skilled identifying and managing complication</t>
  </si>
  <si>
    <t xml:space="preserve">Check how staff interpret different alarming sign like excessive bleeding, shock , obstructed labour </t>
  </si>
  <si>
    <t xml:space="preserve">Counsellor is skilled for postnatal counselling </t>
  </si>
  <si>
    <t xml:space="preserve">Nursing Staff is skilled for maintaining clinical records including partograph</t>
  </si>
  <si>
    <t xml:space="preserve">Check staff know what to fill different section of partograph and how to interparate alert and action</t>
  </si>
  <si>
    <t xml:space="preserve">The facility provides drugs and consumables required for assured services.</t>
  </si>
  <si>
    <t xml:space="preserve">Availability of uterotonic Drugs </t>
  </si>
  <si>
    <t xml:space="preserve">Inj Oxytocin 10 IU (to be kept in fridge)</t>
  </si>
  <si>
    <t xml:space="preserve">Availability of Antibiotics </t>
  </si>
  <si>
    <t xml:space="preserve">Cap Ampicillin 500mg, Tab Metronidazole 400mg, Inj. Gentamicin,</t>
  </si>
  <si>
    <t xml:space="preserve">Availability of Antihypertensive </t>
  </si>
  <si>
    <t xml:space="preserve"> Nifedipine.</t>
  </si>
  <si>
    <t xml:space="preserve">Availability of analgesics and antipyretics </t>
  </si>
  <si>
    <t xml:space="preserve"> Tab Paracetamol, Tab Ibuprofen</t>
  </si>
  <si>
    <t xml:space="preserve">Availability of IV Fluids </t>
  </si>
  <si>
    <t xml:space="preserve"> IV fluids, Normal saline, Ringer lactate, Dextrose</t>
  </si>
  <si>
    <t xml:space="preserve">Availability of local anaesthetics </t>
  </si>
  <si>
    <t xml:space="preserve">Inj Xylocaine 2%,</t>
  </si>
  <si>
    <t xml:space="preserve">Availability of tocolytics</t>
  </si>
  <si>
    <t xml:space="preserve">Inj. Labetolol, Inj. Hydralazine, Inj. Isoprene.</t>
  </si>
  <si>
    <t xml:space="preserve">Availability of emergency drugs </t>
  </si>
  <si>
    <t xml:space="preserve"> Inj Magsulf 50%, Inj Calcium gluconate 10 mg, Inj Dexamethasone, Inj Hydrocortisone, Succinate, Inj Diazepam, Inj Pheniramine maleate, Inj Carboprost, Inj Pentazocine, Inj Promethazine, Betamethasone, Inj Hydralazine, Nifedipine, Methyldopa, Ceftriaxone, Inj Adrenaline.</t>
  </si>
  <si>
    <t xml:space="preserve">Availability of drugs for new-born </t>
  </si>
  <si>
    <t xml:space="preserve">Vit K1 1 mg.</t>
  </si>
  <si>
    <t xml:space="preserve">Availability of dressings and Sanitary pads</t>
  </si>
  <si>
    <t xml:space="preserve">Gauze pieces and Cotton swabs, Sanitary pads, Needle (round body and cutting), Chromic catgut no. 0</t>
  </si>
  <si>
    <t xml:space="preserve">Availability of syringes and IV Sets /tubes</t>
  </si>
  <si>
    <t xml:space="preserve">Paediatric IV-Sets,Urinary Catheter</t>
  </si>
  <si>
    <t xml:space="preserve">Antiseptic lotion</t>
  </si>
  <si>
    <t xml:space="preserve">Availability of consumables for new born care </t>
  </si>
  <si>
    <t xml:space="preserve"> Gastric tube and Cord clamp, Baby ID tag, Mucous sucker</t>
  </si>
  <si>
    <t xml:space="preserve">Emergency Drug Tray is maintained</t>
  </si>
  <si>
    <t xml:space="preserve">BP apparatus, Stethoscope Thermometer, Foetoscope/ Doppler, Baby weighting scale, Wall clock.</t>
  </si>
  <si>
    <t xml:space="preserve">Availability of  instrument arranged in Delivery trays</t>
  </si>
  <si>
    <t xml:space="preserve">Scissor &amp; Artery forceps, Cord clamp, Sponge holder, Speculum, Kidney tray,  Bowl for antiseptic lotion</t>
  </si>
  <si>
    <t xml:space="preserve">Delivery kits are in adequate numbers as per load</t>
  </si>
  <si>
    <t xml:space="preserve">As per delivery load and cycle time for processing of instruments</t>
  </si>
  <si>
    <t xml:space="preserve">Availability of Instruments arranged  for Episiotomy  trays</t>
  </si>
  <si>
    <t xml:space="preserve"> Episiotomy scissors, Kidney tray, Artery forceps, Allis forceps, Sponge holder, Toothed forceps, Needle holder, Thumb forceps</t>
  </si>
  <si>
    <t xml:space="preserve">Availability of Baby tray</t>
  </si>
  <si>
    <t xml:space="preserve">Two pre warmed towels/Sheets for wrapping the baby, Mucus extractor, Bag and Mask (0 &amp;1 no.), Sterilized thread for Cord/Cord clamp, Nasogastric tube</t>
  </si>
  <si>
    <t xml:space="preserve">Availability of instruments arranged for MVA/EVA tray</t>
  </si>
  <si>
    <t xml:space="preserve">Speculum, Anterior  vaginal wall retractor, Posterior wall retractor, Sponge holding forceps, MVA Syringe, Cannulas, MTP, Small bowl of antiseptic lotion</t>
  </si>
  <si>
    <t xml:space="preserve">Availability of instruments arranged for PPIUCD tray</t>
  </si>
  <si>
    <t xml:space="preserve">Sim's speculum, PPIUCD insertion forceps, CuIUCD 380A/Cu IUCD375 in sterile package</t>
  </si>
  <si>
    <t xml:space="preserve">ME C5.3</t>
  </si>
  <si>
    <t xml:space="preserve">Availability of Point of care diagnostic instruments</t>
  </si>
  <si>
    <t xml:space="preserve">Glucometer, Doppler and HIV rapid diagnostic kit, Uristix</t>
  </si>
  <si>
    <t xml:space="preserve">ME C5.4</t>
  </si>
  <si>
    <t xml:space="preserve">Availability of resuscitation  Instruments  for New-born Care </t>
  </si>
  <si>
    <t xml:space="preserve">Bag and mask (New-born resuscitator), Oxygen, Suction machine/ mucus sucker , radiant warmer, laryngoscope, ET tube 2.5 and 3.5 sizes.</t>
  </si>
  <si>
    <t xml:space="preserve">Availability of resuscitation  instrument for mother</t>
  </si>
  <si>
    <t xml:space="preserve">Suction machine, Oxygen with Hood,  Adult bag and mask, mouth gag,</t>
  </si>
  <si>
    <t xml:space="preserve">Buckets for mopping, Separate mops for labour room and circulation area duster, waste trolley, Deck brush </t>
  </si>
  <si>
    <t xml:space="preserve">Steam steriliser and Autoclave</t>
  </si>
  <si>
    <t xml:space="preserve">Availability of Delivery tables </t>
  </si>
  <si>
    <t xml:space="preserve">Steel Top </t>
  </si>
  <si>
    <t xml:space="preserve">Availability of attachment/ accessories  with delivery table</t>
  </si>
  <si>
    <t xml:space="preserve">Hospital graded Mattress, IV stand, Kelly's pad,  support for delivery tables, Macintosh, foot step, Bed pan</t>
  </si>
  <si>
    <t xml:space="preserve">Availability of fixture </t>
  </si>
  <si>
    <t xml:space="preserve">Wall clock with Second arm, Wall mounted, Lamps, Electrical fixture for equipment like Radiant warmer, Suction .</t>
  </si>
  <si>
    <t xml:space="preserve">Availability of Furniture</t>
  </si>
  <si>
    <t xml:space="preserve"> Cupboard, Table, chair, Counter.</t>
  </si>
  <si>
    <t xml:space="preserve">BP apparatus, Weighing Machine etc. are calibrated </t>
  </si>
  <si>
    <t xml:space="preserve">ME D1.3</t>
  </si>
  <si>
    <t xml:space="preserve">There is established procedure for forecasting and indenting of drugs and consumables </t>
  </si>
  <si>
    <t xml:space="preserve">There is established system of timely  indenting of consumables and drugs  at nursing station</t>
  </si>
  <si>
    <t xml:space="preserve">Stock level are daily updated
Requisition are timely placed                    
</t>
  </si>
  <si>
    <t xml:space="preserve">Record of expiry dates are maintained at emergency drug tray </t>
  </si>
  <si>
    <t xml:space="preserve">No expiry drug found </t>
  </si>
  <si>
    <t xml:space="preserve">Records for expiry and near expiry drugs are maintained for drug stored at the department</t>
  </si>
  <si>
    <t xml:space="preserve">The facility has established procedure for inventory management technique</t>
  </si>
  <si>
    <t xml:space="preserve">There is procedure for replenishing drug tray /crash cart </t>
  </si>
  <si>
    <t xml:space="preserve">Floors, walls, roof, roof tops, sinks new-born care and circulation  areas are Clean </t>
  </si>
  <si>
    <t xml:space="preserve">No condemned/Junk material in the Labour room</t>
  </si>
  <si>
    <t xml:space="preserve">Adequate Illumination at delivery table</t>
  </si>
  <si>
    <t xml:space="preserve">400 lux. </t>
  </si>
  <si>
    <t xml:space="preserve">Adequate Illumination at observation area</t>
  </si>
  <si>
    <t xml:space="preserve">300 Lux.</t>
  </si>
  <si>
    <t xml:space="preserve">There is no overcrowding in labour room</t>
  </si>
  <si>
    <t xml:space="preserve">One female family members allowed to stay with the PW</t>
  </si>
  <si>
    <t xml:space="preserve">Entry of visitors is restricted in the labour room</t>
  </si>
  <si>
    <t xml:space="preserve">Temperature control and ventilation in Labour room</t>
  </si>
  <si>
    <t xml:space="preserve">Optimal temperature and warmth is ensured  at labour room.          Fans/ Air conditioning/Heating/Exhaust/Vents as per environment condition and requirement</t>
  </si>
  <si>
    <t xml:space="preserve">Lockable doors in labour room</t>
  </si>
  <si>
    <t xml:space="preserve">New born identification band are used and foot prints of babies are taken.</t>
  </si>
  <si>
    <t xml:space="preserve">ME D3.10-</t>
  </si>
  <si>
    <t xml:space="preserve">Ask female staff weather they feel secure at work place</t>
  </si>
  <si>
    <t xml:space="preserve">Availability of hot water</t>
  </si>
  <si>
    <t xml:space="preserve">Availability of power back  up in labour room</t>
  </si>
  <si>
    <t xml:space="preserve">Availability of UPS  </t>
  </si>
  <si>
    <t xml:space="preserve">Availability of clean Drape, Macintosh on the Delivery table, </t>
  </si>
  <si>
    <t xml:space="preserve">Gown are provided in labour room</t>
  </si>
  <si>
    <t xml:space="preserve">Availability of Baby blanket, sterile drape for baby</t>
  </si>
  <si>
    <t xml:space="preserve">ME D 5.5.</t>
  </si>
  <si>
    <t xml:space="preserve">The facility has established procedures for changing linen in patient care areas </t>
  </si>
  <si>
    <t xml:space="preserve">Drape sheets are changed after each delivery.</t>
  </si>
  <si>
    <t xml:space="preserve">ME D5.6</t>
  </si>
  <si>
    <t xml:space="preserve">The facility has standard procedures for handling , collection, transportation and washing  of linen</t>
  </si>
  <si>
    <t xml:space="preserve">There is  system to check the cleanliness and Quantity of the linen received from laundry</t>
  </si>
  <si>
    <t xml:space="preserve">Roles &amp; Responsibilities of administrative and clinical staff are determined as per govt. regulations and standards operating procedures.  </t>
  </si>
  <si>
    <t xml:space="preserve">The facility ensures adherence to the dress code as mandated by its administration / the health department</t>
  </si>
  <si>
    <t xml:space="preserve"> Unique  identification number  is given to each patient during process of registration</t>
  </si>
  <si>
    <t xml:space="preserve">There is a procedure for admitting Pregnant women directly to Labour room</t>
  </si>
  <si>
    <t xml:space="preserve">SI/RR/OB</t>
  </si>
  <si>
    <t xml:space="preserve">Admission is done by written order of a facility's doctor </t>
  </si>
  <si>
    <t xml:space="preserve">ME E1.4</t>
  </si>
  <si>
    <t xml:space="preserve">Check how service provider cope with shortage of delivery tables due to high patient load</t>
  </si>
  <si>
    <t xml:space="preserve">Standard E2</t>
  </si>
  <si>
    <t xml:space="preserve">ME E2.1</t>
  </si>
  <si>
    <t xml:space="preserve">Rapid Initial assessment of Pregnant Women to identify complication and Prioritization of care
 </t>
  </si>
  <si>
    <t xml:space="preserve">RR/SI/OB</t>
  </si>
  <si>
    <t xml:space="preserve">Assessment and immediate treatment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</si>
  <si>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</si>
  <si>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Gravida status, h/o CS, Live birth, Still Birth, Medical History (TB, Heart diseases, STD etc., HIV status and Surgical History) </t>
  </si>
  <si>
    <t xml:space="preserve">Recording of current labour details  </t>
  </si>
  <si>
    <t xml:space="preserve">Time of start, Frequency of contractions, Time of Water bag leaking, Colour and smell of fluid and baby movement </t>
  </si>
  <si>
    <t xml:space="preserve">Physical Examination </t>
  </si>
  <si>
    <t xml:space="preserve">Recording of Vitals , shape &amp; Size of abdomen , presence of  scars, foetal lie  and presentation. &amp; vaginal examination </t>
  </si>
  <si>
    <t xml:space="preserve">ME E2.2</t>
  </si>
  <si>
    <t xml:space="preserve">There is fixed schedule for reassessment of Pregnant women as per standard protocol</t>
  </si>
  <si>
    <t xml:space="preserve">There is a fixed schedule of reassessment as per protocols</t>
  </si>
  <si>
    <t xml:space="preserve">Partograph is used and  updated as per stages of labour</t>
  </si>
  <si>
    <t xml:space="preserve">All step are recorded in timely manner</t>
  </si>
  <si>
    <t xml:space="preserve">The facility has defined and established procedures for continuity of care of patient and referral</t>
  </si>
  <si>
    <t xml:space="preserve">The facility has established procedure for continuity of care during interdepartmental transfer</t>
  </si>
  <si>
    <t xml:space="preserve">There is procedure of handing  over patient / new born from labour room to OT/ Ward/NBSU</t>
  </si>
  <si>
    <t xml:space="preserve">There is a procedure for consultation of  the patient with other specialist with in the hospital </t>
  </si>
  <si>
    <t xml:space="preserve">The facility provides appropriate referral linkages to the patients/Services  for transfer to other/higher facilities to assure the continuity of care.</t>
  </si>
  <si>
    <t xml:space="preserve">Patient is referred with referral slip</t>
  </si>
  <si>
    <t xml:space="preserve">A referral slip/ Discharge card is provide to patient when referred to another health care facility </t>
  </si>
  <si>
    <t xml:space="preserve">Advance intimation is given to higher centre</t>
  </si>
  <si>
    <t xml:space="preserve">Facility has functional referral linkage with to lower facilities</t>
  </si>
  <si>
    <t xml:space="preserve">Standard E4</t>
  </si>
  <si>
    <t xml:space="preserve">ME E4.1</t>
  </si>
  <si>
    <t xml:space="preserve">Identification  tags for mother and baby / foot print are used for identification of new-born's </t>
  </si>
  <si>
    <t xml:space="preserve">ME E4.2</t>
  </si>
  <si>
    <t xml:space="preserve">There is a process to ensue the accuracy of verbal/telephonic orders  </t>
  </si>
  <si>
    <t xml:space="preserve">ME E4.3</t>
  </si>
  <si>
    <t xml:space="preserve">Patient hand over is given during the change of the shift</t>
  </si>
  <si>
    <t xml:space="preserve">Bed side Hand over is given</t>
  </si>
  <si>
    <t xml:space="preserve">ME E4.5</t>
  </si>
  <si>
    <t xml:space="preserve">Patient's Vitals are monitored and recorded periodically </t>
  </si>
  <si>
    <t xml:space="preserve">Check for TPR chart, IO chart, any other vital required is monitored</t>
  </si>
  <si>
    <t xml:space="preserve">Critical patients are monitored continuously</t>
  </si>
  <si>
    <t xml:space="preserve">Check  for BP, Pluse,Temp,Respiratory Rate  FHR, Uterine Contraction, Any other vital required is monitored</t>
  </si>
  <si>
    <t xml:space="preserve">The facility has a procedure to identify high risk and vulnerable patients.  </t>
  </si>
  <si>
    <t xml:space="preserve">ME E5.1</t>
  </si>
  <si>
    <t xml:space="preserve">Check the measure taken to prevent new born theft, swapping and baby fall</t>
  </si>
  <si>
    <t xml:space="preserve">High Risk Pregnancy cases are identified and kept in intensive monitoring </t>
  </si>
  <si>
    <t xml:space="preserve">Check for the frequency of observation: Ist stage :half an hour and 2nd stage: every 5 min</t>
  </si>
  <si>
    <t xml:space="preserve"> The facility follows standard treatment guidelines defined by state/Central government for prescribing the generic drugs &amp; their rational use. </t>
  </si>
  <si>
    <t xml:space="preserve">The facility ensured that drugs are prescribed in generic name only</t>
  </si>
  <si>
    <t xml:space="preserve">Check for Case sheet if drugs are prescribed under generic name only </t>
  </si>
  <si>
    <t xml:space="preserve">Check if staff are aware of the drug regime and doses as per Standard treatment guidelines (STG)</t>
  </si>
  <si>
    <t xml:space="preserve">Check Case sheet that drugs are prescribed as per STG</t>
  </si>
  <si>
    <t xml:space="preserve">Check for rational use of Uterotonic drugs</t>
  </si>
  <si>
    <t xml:space="preserve">The facility has defined procedures for safe drug administration</t>
  </si>
  <si>
    <t xml:space="preserve">ME E7.1</t>
  </si>
  <si>
    <t xml:space="preserve">There is process for identifying and cautious administration of high alert drugs  </t>
  </si>
  <si>
    <t xml:space="preserve">High alert drugs are identified in the department</t>
  </si>
  <si>
    <t xml:space="preserve">Electrolytes like Potassium chloride, Insulin etc. as applicable</t>
  </si>
  <si>
    <t xml:space="preserve">ME E7.4</t>
  </si>
  <si>
    <t xml:space="preserve">Administration of medicines done after ensuring right patient, right drugs , right dose, right route, right time</t>
  </si>
  <si>
    <t xml:space="preserve">The facility has defined and established procedures for maintaining, updating of patients’ clinical records and their storage</t>
  </si>
  <si>
    <t xml:space="preserve">Progress of labour is recorded</t>
  </si>
  <si>
    <t xml:space="preserve">Partograph fully compliance ,and on bed head ticket partial compliance</t>
  </si>
  <si>
    <t xml:space="preserve">Medication order, treatment plan, lab investigation are recoded adequately</t>
  </si>
  <si>
    <t xml:space="preserve">Delivery notes are adequate</t>
  </si>
  <si>
    <t xml:space="preserve">Outcome of delivery, date and time, gestation age, delivery conducted by, type of delivery, complication if any ,indication of intervention, date and time of transfer, cause of death etc.</t>
  </si>
  <si>
    <t xml:space="preserve">Baby note is adequate</t>
  </si>
  <si>
    <t xml:space="preserve">Baby cry, Essential new born care, Resuscitation if any, Sex, Weight, Time of initiation of breast feed, Birth doses, Congenital anomaly, APGAR Score</t>
  </si>
  <si>
    <t xml:space="preserve">Standard Formats available</t>
  </si>
  <si>
    <t xml:space="preserve">Availability of BHT, Partograph, etc.</t>
  </si>
  <si>
    <t xml:space="preserve">Registers and records are maintained as per guidelines </t>
  </si>
  <si>
    <t xml:space="preserve">Labour room register, OT register, MTP register,FP register, Maternal death register and records, Lab register, Referral in /out register, Internal&amp; PPIUD register etc. </t>
  </si>
  <si>
    <t xml:space="preserve">Roles and responsibilities of staff in disaster is defined</t>
  </si>
  <si>
    <t xml:space="preserve">Nursing station is provided with the critical value of different test </t>
  </si>
  <si>
    <t xml:space="preserve">Standard E12</t>
  </si>
  <si>
    <t xml:space="preserve">The facility has defined and established procedures for Blood Bank/Storage Management and Transfusion.</t>
  </si>
  <si>
    <t xml:space="preserve">ME E12.5</t>
  </si>
  <si>
    <t xml:space="preserve">There is established procedure for transfusion of blood </t>
  </si>
  <si>
    <t xml:space="preserve">Consent is taken before transfusion </t>
  </si>
  <si>
    <t xml:space="preserve">Patient's identification is verified before transfusion </t>
  </si>
  <si>
    <t xml:space="preserve">Blood is kept on optimum temperature before transfusion </t>
  </si>
  <si>
    <t xml:space="preserve">Blood transfusion is monitored and regulated by qualified staff</t>
  </si>
  <si>
    <t xml:space="preserve">Blood transfusion note is written in patient record </t>
  </si>
  <si>
    <t xml:space="preserve">ME E12.6.</t>
  </si>
  <si>
    <t xml:space="preserve">There is a established procedure for monitoring and reporting Transfusion complication </t>
  </si>
  <si>
    <t xml:space="preserve">Any major or minor transfusion reaction is recorded and reported to Blood Bank/Designated person </t>
  </si>
  <si>
    <t xml:space="preserve">The facility has established procedures for Antenatal care as per  guidelines </t>
  </si>
  <si>
    <t xml:space="preserve">The facility ensures availability of diagnostic and drugs during antenatal care of pregnant women</t>
  </si>
  <si>
    <t xml:space="preserve">Tests for Urine albumin, haemoglobin, blood grouping </t>
  </si>
  <si>
    <t xml:space="preserve">Standard E17</t>
  </si>
  <si>
    <t xml:space="preserve">The facility has established procedures for Intranatal care as per guidelines </t>
  </si>
  <si>
    <t xml:space="preserve">ME E17.1</t>
  </si>
  <si>
    <t xml:space="preserve">Established procedures and standard protocols for management of different stages of labour including AMTSL (Active Management of third Stage of labour) are followed at the facility</t>
  </si>
  <si>
    <t xml:space="preserve">Management of 1st stage of labour:
</t>
  </si>
  <si>
    <t xml:space="preserve">Check progress is recorded, Women is allowed to give birth in the position she wants , Check progress is recorded on partograph </t>
  </si>
  <si>
    <t xml:space="preserve">Management of 2nd stage of labour:</t>
  </si>
  <si>
    <t xml:space="preserve">Allows the spontaneous delivery of head , gives Perineal support and assist in delivering baby. Check progress is recorded on partograph </t>
  </si>
  <si>
    <t xml:space="preserve">Active Management of Third stage of labour </t>
  </si>
  <si>
    <t xml:space="preserve">Palpation of  mother's abdomen to rule out presence of second baby </t>
  </si>
  <si>
    <t xml:space="preserve">Use of Uterotonic Drugs</t>
  </si>
  <si>
    <t xml:space="preserve">Administration of 10 IU of oxytocin IM with in 1 minute of Birth </t>
  </si>
  <si>
    <t xml:space="preserve">Control Cord Traction</t>
  </si>
  <si>
    <t xml:space="preserve">Only during Contraction </t>
  </si>
  <si>
    <t xml:space="preserve">Uterine Massage </t>
  </si>
  <si>
    <t xml:space="preserve">After placenta expulsion , Checks Placenta &amp; Membranes for Completeness </t>
  </si>
  <si>
    <t xml:space="preserve">ME E17.2</t>
  </si>
  <si>
    <t xml:space="preserve">There is an established procedure for assisted and C-section deliveries per scope of services.</t>
  </si>
  <si>
    <t xml:space="preserve">Staff is aware of Indications for referring patient for Surgical Intervention </t>
  </si>
  <si>
    <t xml:space="preserve">Ask staff how they identify slow progress of labour , How they interpret Partogram </t>
  </si>
  <si>
    <t xml:space="preserve">ME E17.3</t>
  </si>
  <si>
    <t xml:space="preserve">There is established procedure for management/Referral of Obstetrics Emergencies as per scope of services.</t>
  </si>
  <si>
    <t xml:space="preserve">Management and follow up of PIH/Eclampsia \Pre Eclampsia </t>
  </si>
  <si>
    <t xml:space="preserve">Monitors BP in every case, and tests for proteinuria if BP is &gt;140/90 mmHg 
If BP is 140/90 mmHg or more with proteinuria 2+  along with any two of the following danger signs: severe headache, blurring of vision, severe pain abdomen or reduced urine output, BP &gt; 160/110 or more with proteinuria 3+;  OR in cases of Eclampsia—administers loading dose of Magnesium Sulphate (MgSO4) and refers/ calls for specialist attention; continues maintenance dose of MgSO4- 5 g of MgSO4 IM in alternate buttocks every four hours, for 24 hours after birth/last convulsion, whichever is later
If BP is &gt;160/110 mmHg or more, give appropriate anti-hypertensive (Hydralazine/Methyl Dopa/ Nifedipine) </t>
  </si>
  <si>
    <t xml:space="preserve">Assessment of bleeding (PPH if &gt;500 ml or &gt; 1 pad soaked in 5 Minutes. IV Fluid, bladder catheterization, measurement of urine output,  Administration of 20 IU of Oxytocin in 500 ml Normal Saline or RL at 40-60 drops per minute . Performs Bimanual Compression of Uterus</t>
  </si>
  <si>
    <t xml:space="preserve">Administration of another dose of Oxytocin 20IU in 500 ml of RL at 40-60 drops/min an attempt to deliver placenta with repeat controlled cord traction. If this fails performs manual removal of Placenta </t>
  </si>
  <si>
    <t xml:space="preserve">Management of Uterine Atony </t>
  </si>
  <si>
    <t xml:space="preserve">Vigorous Uterine massage, gives Oxytocin 20 IU in 500 ml of R/L  40 to 60 drops/minute (Continue to administer Oxytocin uptown maximum of 3 litres of solution with Oxytocin) If still bleeding perform bi manual uterine compression with palpation of femoral pulse </t>
  </si>
  <si>
    <t xml:space="preserve">Management of Obstructed Labour </t>
  </si>
  <si>
    <t xml:space="preserve">Diagnose obstructed labour based on data registered from the partograph, Re-hydrate the patient to maintain normal plasma volume, check vitals, give broad spectrum antibiotics, perform bladder catheterization and take blood for Hb &amp; grouping, Decide on the mode of delivery as per the condition of mother and the baby </t>
  </si>
  <si>
    <t xml:space="preserve">Management of Puerperal sepsis</t>
  </si>
  <si>
    <t xml:space="preserve">Diagnose puerperal sepsis based on clinical criteria: continuous fever for at least 24 hours or recurring within the first 10 days after delivery, increased pulse rate, increased respiration, offensive/foul smelling lochia, sub involution of the uterus, headache and general malaise, pelvic pain, pain, swelling and pus discharge from laceration or episiotomy or incision. Conduct appropriate lab. investigations, Prescribes IV fluids and broad spectrum antibiotics for seven days &amp; advises perennial care</t>
  </si>
  <si>
    <t xml:space="preserve">Delivery of  infectious cases HIV positive PW</t>
  </si>
  <si>
    <t xml:space="preserve">ME E17.4</t>
  </si>
  <si>
    <t xml:space="preserve">There is an established procedure for new born resuscitation and new-born care.</t>
  </si>
  <si>
    <t xml:space="preserve">Recording date and Time of Birth, Weight </t>
  </si>
  <si>
    <t xml:space="preserve">Check the records </t>
  </si>
  <si>
    <t xml:space="preserve">Dried and put on mothers abdomen</t>
  </si>
  <si>
    <t xml:space="preserve">With a clean towel from head to feet, discards the used towel and covers baby including head in a clean dry towel </t>
  </si>
  <si>
    <t xml:space="preserve">Vitamin K for low birth weight </t>
  </si>
  <si>
    <t xml:space="preserve">Given to all new born (1.0 mg IM in &gt; 1500 gms and 0.5 mg in &lt; 1500 gms </t>
  </si>
  <si>
    <t xml:space="preserve">Warmth</t>
  </si>
  <si>
    <t xml:space="preserve">Check use of radiant warmer </t>
  </si>
  <si>
    <t xml:space="preserve">Care of Cord and Eyes </t>
  </si>
  <si>
    <t xml:space="preserve">Delayed Cord Clamping, Clamps &amp; Cut the cords by sterile instruments within 1-3 minutes of Birth  
Clean baby's eyes with sterile cotton/Gauge </t>
  </si>
  <si>
    <t xml:space="preserve">APGAR Score </t>
  </si>
  <si>
    <t xml:space="preserve">Check practice of maintaining APGAR Score, Nurse has requisite skills</t>
  </si>
  <si>
    <t xml:space="preserve">Kangaroo Mother Care </t>
  </si>
  <si>
    <t xml:space="preserve">Observe /Ask staff about the practice </t>
  </si>
  <si>
    <t xml:space="preserve">New born Resuscitation </t>
  </si>
  <si>
    <t xml:space="preserve">Ask Nursing staff to demonstrate Resuscitation Technique </t>
  </si>
  <si>
    <t xml:space="preserve">Standard E18</t>
  </si>
  <si>
    <t xml:space="preserve">The facility has established procedures for postnatal care as per guidelines </t>
  </si>
  <si>
    <t xml:space="preserve">ME E18.1</t>
  </si>
  <si>
    <t xml:space="preserve">Post partum Care is provided to the mothers </t>
  </si>
  <si>
    <t xml:space="preserve">Prevention of Hypothermia of new born</t>
  </si>
  <si>
    <t xml:space="preserve">Initiation of Breastfeeding with in 1 Hour </t>
  </si>
  <si>
    <t xml:space="preserve">Mother is monitored as per post natal care guideline</t>
  </si>
  <si>
    <t xml:space="preserve">Check for records of Uterine contraction, bleeding, temperature, B.P, pulse, Breast examination, (Nipple care, milk initiation)</t>
  </si>
  <si>
    <t xml:space="preserve">Check for perennial washes performed </t>
  </si>
  <si>
    <t xml:space="preserve">ME E18.3</t>
  </si>
  <si>
    <t xml:space="preserve">There is an established procedure for Post partum counselling of mother</t>
  </si>
  <si>
    <t xml:space="preserve">Labour room has procedure to provide post partum Counselling  </t>
  </si>
  <si>
    <t xml:space="preserve">Breast feeding and prevention of hypothermia</t>
  </si>
  <si>
    <t xml:space="preserve">ME E18.4</t>
  </si>
  <si>
    <t xml:space="preserve">The facility has established procedures for stabilization/treatment/referral of post natal complications</t>
  </si>
  <si>
    <t xml:space="preserve">There is established criteria for shifting new-born to NBSU </t>
  </si>
  <si>
    <t xml:space="preserve">No touch technique, Speculum and bimanual examination, sounding of uterus and placement</t>
  </si>
  <si>
    <t xml:space="preserve">22-49 year age
Married
at least having one year old baby and Spouse has not undergone for sterilization</t>
  </si>
  <si>
    <t xml:space="preserve">ME E20.3</t>
  </si>
  <si>
    <t xml:space="preserve">Facility provides limiting method of family planning as per guideline</t>
  </si>
  <si>
    <t xml:space="preserve">Assessment of client done before surgery for any Delay, refer of caution signs</t>
  </si>
  <si>
    <t xml:space="preserve">Physical examination and Medical History taken,</t>
  </si>
  <si>
    <t xml:space="preserve">Consent is confirmed before the procedure</t>
  </si>
  <si>
    <t xml:space="preserve">Informed consent is taken, which is verified by checking records and confirming with patients</t>
  </si>
  <si>
    <t xml:space="preserve">Client is informed about post operative care, complication and follow up</t>
  </si>
  <si>
    <t xml:space="preserve">SI/RR/PI</t>
  </si>
  <si>
    <t xml:space="preserve">Follow up visits done as per GoI guidelines</t>
  </si>
  <si>
    <t xml:space="preserve">Visit after 48 hours, first follow up visit on 7th day and semen analysis after 3 months, emergency follow up</t>
  </si>
  <si>
    <t xml:space="preserve">ME E20.4</t>
  </si>
  <si>
    <t xml:space="preserve">Facility provide counselling services for abortion as per guideline</t>
  </si>
  <si>
    <t xml:space="preserve">Pre procedure Counselling is provided</t>
  </si>
  <si>
    <t xml:space="preserve">Post procedure Counselling provided</t>
  </si>
  <si>
    <t xml:space="preserve">As per national guidelines</t>
  </si>
  <si>
    <t xml:space="preserve">Counselling on the follow-up visit</t>
  </si>
  <si>
    <t xml:space="preserve">ME E20.5</t>
  </si>
  <si>
    <t xml:space="preserve">Facility provide abortion services for 1st trimester as per guideline</t>
  </si>
  <si>
    <t xml:space="preserve">MVA procedures are done as per guidelines</t>
  </si>
  <si>
    <t xml:space="preserve">Medical termination of pregnancy is done as per guidelines</t>
  </si>
  <si>
    <t xml:space="preserve">ME E20.6</t>
  </si>
  <si>
    <t xml:space="preserve">Facility provide abortion services for 2nd trimester as per guideline</t>
  </si>
  <si>
    <t xml:space="preserve">Surgical Procedure are done as per guidelines</t>
  </si>
  <si>
    <t xml:space="preserve">Dilation and evacuation</t>
  </si>
  <si>
    <t xml:space="preserve">Medical termination of pregnancy done as per guidelines</t>
  </si>
  <si>
    <t xml:space="preserve">ethacridine lactate extra amniotic instillation</t>
  </si>
  <si>
    <t xml:space="preserve">The facility has infection control Programme and procedures in place for prevention and measurement of hospital associated infection</t>
  </si>
  <si>
    <t xml:space="preserve">ME F1.2</t>
  </si>
  <si>
    <t xml:space="preserve">The facility  has provision for Passive  and active culture surveillance of critical &amp; high risk areas</t>
  </si>
  <si>
    <t xml:space="preserve">Surface and environment samples are taken for microbiological surveillance</t>
  </si>
  <si>
    <t xml:space="preserve">Swab are taken from infection prone surfaces </t>
  </si>
  <si>
    <t xml:space="preserve">There is Provision of Periodic Medical Check-up and immunization of staff </t>
  </si>
  <si>
    <t xml:space="preserve">The facility has established procedures for regular monitoring of infection control practices </t>
  </si>
  <si>
    <t xml:space="preserve">The facility has defined and Implemented procedures for ensuring hand hygiene practices and antisepsis</t>
  </si>
  <si>
    <t xml:space="preserve">Check the availability of wash basin near the point of use</t>
  </si>
  <si>
    <t xml:space="preserve">Availability of antiseptic soap with soap dish/ liquid antiseptic with dispenser</t>
  </si>
  <si>
    <t xml:space="preserve">Availability of elbow operated taps  </t>
  </si>
  <si>
    <t xml:space="preserve">Hand washing sink is wide and deep enough to prevent splashing and retention of water</t>
  </si>
  <si>
    <t xml:space="preserve">The facility staff is trained in hand washing practices and they adhere to standard hand washing practices </t>
  </si>
  <si>
    <t xml:space="preserve">Ask of demonstration </t>
  </si>
  <si>
    <t xml:space="preserve">The facility ensures standard practices and materials for antisepsis</t>
  </si>
  <si>
    <t xml:space="preserve">Proper cleaning of procedure site with antiseptics</t>
  </si>
  <si>
    <t xml:space="preserve">like before giving IM/IV injection, drawing blood, putting Intravenous and urinary catheter</t>
  </si>
  <si>
    <t xml:space="preserve">Proper cleaning of perennial area before procedure with antisepsis</t>
  </si>
  <si>
    <t xml:space="preserve">SI </t>
  </si>
  <si>
    <t xml:space="preserve">Check Shaving is not done during part preparation/delivery cases</t>
  </si>
  <si>
    <t xml:space="preserve">The facility ensures standard practices and materials for Personal protection </t>
  </si>
  <si>
    <t xml:space="preserve">The facility ensures adequate personal protection Equipment as per requirements </t>
  </si>
  <si>
    <t xml:space="preserve">Availability of Sterile s gloves </t>
  </si>
  <si>
    <t xml:space="preserve">Use of elbow length gloves for obstetrical purpose </t>
  </si>
  <si>
    <t xml:space="preserve">Availability of gown/ Apron </t>
  </si>
  <si>
    <t xml:space="preserve">Availability of Caps </t>
  </si>
  <si>
    <t xml:space="preserve">Heavy duty gloves and gum boats for housekeeping staff</t>
  </si>
  <si>
    <t xml:space="preserve">Personal protective kit for delivering HIV patients</t>
  </si>
  <si>
    <t xml:space="preserve">The facility staff adheres to standard personal protection practices </t>
  </si>
  <si>
    <t xml:space="preserve">The facility has standard procedures for processing of equipment and instruments </t>
  </si>
  <si>
    <t xml:space="preserve">The facility ensures standard practices and materials for disinfection and sterilization of instruments and equipment </t>
  </si>
  <si>
    <t xml:space="preserve">Autoclaving of instruments is done as per protocols</t>
  </si>
  <si>
    <t xml:space="preserve">Ask staff about temperature, pressure and time</t>
  </si>
  <si>
    <t xml:space="preserve">Autoclaved linen are used for procedure </t>
  </si>
  <si>
    <t xml:space="preserve">There is a procedure to ensure the traceability of sterilized packs</t>
  </si>
  <si>
    <t xml:space="preserve">Sterility of autoclaved packs is maintained during storage </t>
  </si>
  <si>
    <t xml:space="preserve">Sterile packs are kept in clean, dust free, moist free environment.</t>
  </si>
  <si>
    <t xml:space="preserve">Labour Room is located in a secluded place, away from the internal main traffic of the CHC</t>
  </si>
  <si>
    <t xml:space="preserve">The facility ensures availability of  standard materials for cleaning and disinfection of patient care areas </t>
  </si>
  <si>
    <t xml:space="preserve">The facility ensures standard practices are followed for the cleaning and disinfection of patient care areas </t>
  </si>
  <si>
    <t xml:space="preserve">The Staff is trained in spill management </t>
  </si>
  <si>
    <t xml:space="preserve">Use of three bucket system for mopping</t>
  </si>
  <si>
    <t xml:space="preserve">Fumigation/carbolization as per schedule</t>
  </si>
  <si>
    <t xml:space="preserve">External foot wares are restricted </t>
  </si>
  <si>
    <t xml:space="preserve">ME F5.4</t>
  </si>
  <si>
    <t xml:space="preserve">The facility ensures segregation of infectious patients </t>
  </si>
  <si>
    <t xml:space="preserve">Isolation and barrier nursing procedure are followed for septic cases</t>
  </si>
  <si>
    <t xml:space="preserve">The facility has defined and established procedures for segregation, collection, treatment and disposal of Bio Medical and hazardous Waste. </t>
  </si>
  <si>
    <t xml:space="preserve">The facility Ensures segregation of Bio Medical Waste as per guidelines and 'on-site' management of waste is carried out as per guidelines</t>
  </si>
  <si>
    <t xml:space="preserve">30 minutes</t>
  </si>
  <si>
    <t xml:space="preserve">The facility ensures transportation and disposal of waste as per guidelines </t>
  </si>
  <si>
    <t xml:space="preserve">Check that bins are not overfilled</t>
  </si>
  <si>
    <t xml:space="preserve">Transportation of bio medical waste is done in closed container/trolley</t>
  </si>
  <si>
    <t xml:space="preserve">Preferably Obstetrician</t>
  </si>
  <si>
    <t xml:space="preserve">The facility have established internal and external quality assurance Programmes wherever it is critical to quality. </t>
  </si>
  <si>
    <t xml:space="preserve">The facility has established internal quality assurance programme in key departments </t>
  </si>
  <si>
    <t xml:space="preserve">The facility has established system for use of check lists in different departments and services</t>
  </si>
  <si>
    <t xml:space="preserve">Departmental checklists are used for monitoring and quality assurance </t>
  </si>
  <si>
    <t xml:space="preserve">The facility has established, documented implemented and maintained Standard Operating Procedures for all key processes and support services. </t>
  </si>
  <si>
    <t xml:space="preserve">Current version of SOP's are available with  process owner</t>
  </si>
  <si>
    <t xml:space="preserve">The Department has documented procedure for receiving and assessment of  the patient for delivery </t>
  </si>
  <si>
    <t xml:space="preserve">The Department has documented procedure for Emergency obstetric care</t>
  </si>
  <si>
    <t xml:space="preserve">The Department has documented procedure for management of high risk pregnancy</t>
  </si>
  <si>
    <t xml:space="preserve">The Department has documented procedure for rapid initial assessment </t>
  </si>
  <si>
    <t xml:space="preserve">The Department has documented procedure for requisition of diagnosis and receiving of the reports</t>
  </si>
  <si>
    <t xml:space="preserve">The Department has documented procedure for intra partum care</t>
  </si>
  <si>
    <t xml:space="preserve">Intrapartum care includes Management of 1st stage of labour, 2nd stage of labour and 3rd stage of labour</t>
  </si>
  <si>
    <t xml:space="preserve">The Department has documented immediate post partum care</t>
  </si>
  <si>
    <t xml:space="preserve">The Department has documented essential new born care</t>
  </si>
  <si>
    <t xml:space="preserve">The Department has documented procedure for neonatal resuscitation</t>
  </si>
  <si>
    <t xml:space="preserve">The Department has documented procedure for admission, shifting and referral of the patient</t>
  </si>
  <si>
    <t xml:space="preserve">The Department has documented procedure for arrangement of intervention for labour room</t>
  </si>
  <si>
    <t xml:space="preserve">Labour room management include maintenance and calibration of equipment and  inventory management etc.   </t>
  </si>
  <si>
    <t xml:space="preserve">The Department has documented procedure for blood transfusion </t>
  </si>
  <si>
    <t xml:space="preserve">The Department has documented criteria for distinguish between new-born death and still birth</t>
  </si>
  <si>
    <t xml:space="preserve">The Department has documented procedure for environmental cleaning and processing of the equipment</t>
  </si>
  <si>
    <t xml:space="preserve">The Department has documented procedure for maintenance of rights and dignity of pregnant women</t>
  </si>
  <si>
    <t xml:space="preserve">The Department has documented procedure for record Maintenance including   taking consent</t>
  </si>
  <si>
    <t xml:space="preserve">Staff is trained and aware of the procedures written in SOPs </t>
  </si>
  <si>
    <t xml:space="preserve">AMSTL, PPH,Infection control,Eclamsia, New born resuscitation, kangaroo care</t>
  </si>
  <si>
    <t xml:space="preserve">time bound Action plan is  prepared for improvement</t>
  </si>
  <si>
    <t xml:space="preserve">Quality objective for Labour Room  are defined</t>
  </si>
  <si>
    <t xml:space="preserve">Area of Concern - H Outcome</t>
  </si>
  <si>
    <t xml:space="preserve">Normal Deliveries per 1000 population</t>
  </si>
  <si>
    <t xml:space="preserve">Proportion of deliveries conducted at night </t>
  </si>
  <si>
    <t xml:space="preserve">Proportion of complicated
cases managed</t>
  </si>
  <si>
    <t xml:space="preserve">Proportion of assisted delivery conducted </t>
  </si>
  <si>
    <t xml:space="preserve">% PPIUCD inserted against
total IUCD</t>
  </si>
  <si>
    <t xml:space="preserve">Proportion of BPL Deliveries </t>
  </si>
  <si>
    <t xml:space="preserve">Proportion of cases referred to OT</t>
  </si>
  <si>
    <t xml:space="preserve">Proportion of cases referred to Higher Facilities </t>
  </si>
  <si>
    <t xml:space="preserve">% of new-born's required
resuscitation out of total live
births</t>
  </si>
  <si>
    <t xml:space="preserve">Proportion of Cases Partograph Maintained</t>
  </si>
  <si>
    <t xml:space="preserve">Episiotomy site infection rate </t>
  </si>
  <si>
    <t xml:space="preserve">Culture Surveillance sterility rate</t>
  </si>
  <si>
    <t xml:space="preserve">% of environmental swab culture reported positive</t>
  </si>
  <si>
    <t xml:space="preserve">Proportion of cases of different complications </t>
  </si>
  <si>
    <t xml:space="preserve">PPH, Eclampsia, obstructed labour etc.</t>
  </si>
  <si>
    <t xml:space="preserve">Rational oxytocin usage Index</t>
  </si>
  <si>
    <t xml:space="preserve">No. of Oxytocin doses used /No. of normal deliveries conducted </t>
  </si>
  <si>
    <t xml:space="preserve">Source: NICE Kerala Standard </t>
  </si>
  <si>
    <t xml:space="preserve">Patient satisfaction </t>
  </si>
  <si>
    <t xml:space="preserve">Labour room Score Card </t>
  </si>
  <si>
    <t xml:space="preserve">Labour room Score</t>
  </si>
  <si>
    <t xml:space="preserve">Maximum</t>
  </si>
  <si>
    <t xml:space="preserve">Checklist for IPD </t>
  </si>
  <si>
    <t xml:space="preserve">Checkpoints</t>
  </si>
  <si>
    <t xml:space="preserve">Compliance</t>
  </si>
  <si>
    <t xml:space="preserve">Assessment Method</t>
  </si>
  <si>
    <t xml:space="preserve">Means of verification</t>
  </si>
  <si>
    <t xml:space="preserve">Remarks</t>
  </si>
  <si>
    <t xml:space="preserve">Availability of admission facilities 24X7</t>
  </si>
  <si>
    <t xml:space="preserve">Correlate with Night admission rate</t>
  </si>
  <si>
    <t xml:space="preserve">ME A1.10</t>
  </si>
  <si>
    <t xml:space="preserve">Availability of accident &amp; trauma beds.</t>
  </si>
  <si>
    <t xml:space="preserve">Availability of  indoor services for  Antenatal cases, Normal delivery and LSCS</t>
  </si>
  <si>
    <t xml:space="preserve">Separate beds for delivery cases in female ward.</t>
  </si>
  <si>
    <t xml:space="preserve">Indoor Management of Severe Diarrhoea with dehydration</t>
  </si>
  <si>
    <t xml:space="preserve">Indoor Management of Acute Respiratory Infections</t>
  </si>
  <si>
    <t xml:space="preserve">Seizers and convulsions</t>
  </si>
  <si>
    <t xml:space="preserve">Shock</t>
  </si>
  <si>
    <t xml:space="preserve">Accidental poisoning</t>
  </si>
  <si>
    <t xml:space="preserve">Services Under RSBY</t>
  </si>
  <si>
    <t xml:space="preserve">The facility provides services as mandated in national Health Programmes/ state scheme</t>
  </si>
  <si>
    <t xml:space="preserve">Availability of Indoor services for Management of vector borne diseases</t>
  </si>
  <si>
    <t xml:space="preserve">Malaria Kalazar Dengue &amp; Chikungunya  AES/Japanese Encephalitis as prevalent locally </t>
  </si>
  <si>
    <t xml:space="preserve">Indoor treatment of TB patients requiring hospitalization </t>
  </si>
  <si>
    <t xml:space="preserve">Inpatient Management of severely ill cases </t>
  </si>
  <si>
    <t xml:space="preserve">Inpatient care for cases requiring hospitalization </t>
  </si>
  <si>
    <t xml:space="preserve">Availability of indoor Services as per local prevalent disease </t>
  </si>
  <si>
    <t xml:space="preserve">Visiting hours  and visitor policy are displayed</t>
  </si>
  <si>
    <t xml:space="preserve">Entitlements under different National Health Programmes are displayed </t>
  </si>
  <si>
    <t xml:space="preserve">User charges if any are displayed </t>
  </si>
  <si>
    <t xml:space="preserve">Relevant IEC material displayed in wards </t>
  </si>
  <si>
    <t xml:space="preserve">Kangaroo mother care, Breast feeding, immunization &amp; PPIUCD</t>
  </si>
  <si>
    <t xml:space="preserve">Discharge summary  is given to the patient</t>
  </si>
  <si>
    <t xml:space="preserve">Services are delivered in a manner that is sensitive to gender, religious and cultural needs, and there are no barrier on account of physical , economic, cultural or social status. </t>
  </si>
  <si>
    <t xml:space="preserve">Separate male &amp; female wards</t>
  </si>
  <si>
    <t xml:space="preserve">Where ever male and female are kept in same wards male and female area are demarcated </t>
  </si>
  <si>
    <t xml:space="preserve">Male and female toilets are demarcated </t>
  </si>
  <si>
    <t xml:space="preserve">Access to toilet should not go through opposite sex patient care area </t>
  </si>
  <si>
    <t xml:space="preserve">Male attendants are not allowed to stay in night in Female ward </t>
  </si>
  <si>
    <t xml:space="preserve">There is no discrimination with transgender patients</t>
  </si>
  <si>
    <t xml:space="preserve">No unnecessary /non-essential disclosure of a person’s transgender status</t>
  </si>
  <si>
    <t xml:space="preserve">Cots in Female ward are large enough for stay of mother with child</t>
  </si>
  <si>
    <t xml:space="preserve">Availability of Wheel chair or stretcher for easy Access to the ward</t>
  </si>
  <si>
    <t xml:space="preserve">Availability of disable friendly toilet</t>
  </si>
  <si>
    <t xml:space="preserve">Availability of Screens / Curtains </t>
  </si>
  <si>
    <t xml:space="preserve">Bracket screen</t>
  </si>
  <si>
    <t xml:space="preserve">Examination/ Dressing of patient is done in enclosed area </t>
  </si>
  <si>
    <t xml:space="preserve">No two patients are treated on one bed </t>
  </si>
  <si>
    <t xml:space="preserve">Partitions separating men and women are robust enough to
prevent casual overlooking and overhearing</t>
  </si>
  <si>
    <t xml:space="preserve">Patient Records are kept in a secure places beyond access to general staff/visitors</t>
  </si>
  <si>
    <t xml:space="preserve">No information regarding patient  identity and details are unnecessary displayed on BHT/case sheet/case paper/ Case sheet </t>
  </si>
  <si>
    <t xml:space="preserve">General Consent is taken before admission </t>
  </si>
  <si>
    <t xml:space="preserve">Patient is informed about clinical condition and treatment being provided </t>
  </si>
  <si>
    <t xml:space="preserve">The facility has defined and established Grievance Redressal System in place</t>
  </si>
  <si>
    <t xml:space="preserve">Availability of complaint box and display of process for grievance redressal and with contact detail.</t>
  </si>
  <si>
    <t xml:space="preserve">Stay in wards is free for entitled patients under NHP and as per state schemes</t>
  </si>
  <si>
    <t xml:space="preserve">Drugs and consumables under NHP are freely available to entitled personnel</t>
  </si>
  <si>
    <t xml:space="preserve">Availability of free diagnostics to entitled Personnel</t>
  </si>
  <si>
    <t xml:space="preserve">Availability of Free drop back to entitled Personnel</t>
  </si>
  <si>
    <t xml:space="preserve">Availability of Free diet to mother</t>
  </si>
  <si>
    <t xml:space="preserve">Availability of Free patient transport</t>
  </si>
  <si>
    <t xml:space="preserve">Availability of Free Blood</t>
  </si>
  <si>
    <t xml:space="preserve">Availability of Free drugs</t>
  </si>
  <si>
    <t xml:space="preserve">The facility provide free of cost treatment to Below poverty line patients without administrative hassles </t>
  </si>
  <si>
    <t xml:space="preserve">ME B5.6</t>
  </si>
  <si>
    <t xml:space="preserve">The facility ensure implementation of health insurance schemes as per National /state scheme</t>
  </si>
  <si>
    <t xml:space="preserve">Cashless treatment been provide to smart card holders</t>
  </si>
  <si>
    <t xml:space="preserve">Adequate space in wards with no cluttering of beds </t>
  </si>
  <si>
    <t xml:space="preserve"> Distance between centres of two beds – 2.25 meter</t>
  </si>
  <si>
    <t xml:space="preserve">Functional toilets  with running water and flush are available as per  strength and patient load of ward </t>
  </si>
  <si>
    <t xml:space="preserve">1:12 Male &amp; 1:8 Female</t>
  </si>
  <si>
    <t xml:space="preserve">Functional bathrooms with running water are available as per  strength and patient load of ward </t>
  </si>
  <si>
    <t xml:space="preserve">Availability of drinking water </t>
  </si>
  <si>
    <t xml:space="preserve">Patient/ visitor Hand washing area</t>
  </si>
  <si>
    <t xml:space="preserve">Separate toilets for visitors </t>
  </si>
  <si>
    <t xml:space="preserve">TV for entertainment and IEC activities </t>
  </si>
  <si>
    <t xml:space="preserve">Adequate shaded waiting area is provided for attendants of patient </t>
  </si>
  <si>
    <t xml:space="preserve">The Departments has layout and demarcated areas as per functions </t>
  </si>
  <si>
    <t xml:space="preserve">Availability of Dedicated nursing station </t>
  </si>
  <si>
    <t xml:space="preserve">Availability of Examination room</t>
  </si>
  <si>
    <t xml:space="preserve">Availability of Treatment room</t>
  </si>
  <si>
    <t xml:space="preserve">Availability of Doctor's Duty room</t>
  </si>
  <si>
    <t xml:space="preserve">Availability of Nurse Duty room</t>
  </si>
  <si>
    <t xml:space="preserve">Availability of Store</t>
  </si>
  <si>
    <t xml:space="preserve">Drug &amp; Linen store </t>
  </si>
  <si>
    <t xml:space="preserve">Availability of Dirty utility  room</t>
  </si>
  <si>
    <t xml:space="preserve">There is sufficient space between two bed to provide bed side nursing care and movement </t>
  </si>
  <si>
    <t xml:space="preserve">Space between two beds should be at least 4 ft. and clearance between head end of bed and wall should be at least 1 ft. and between side of bed and wall should be 2 ft.</t>
  </si>
  <si>
    <t xml:space="preserve">Corridors are wide enough for patients, visitors and  trolley/ equipment movement</t>
  </si>
  <si>
    <t xml:space="preserve">Corridor should be at least 3 metres wide</t>
  </si>
  <si>
    <t xml:space="preserve">There  is separate nursing station for each ward </t>
  </si>
  <si>
    <t xml:space="preserve">Indoor beds have functional linkages with OT and labour room.</t>
  </si>
  <si>
    <t xml:space="preserve">Location of nursing station and patients beds  enables easy and direct observation of patients </t>
  </si>
  <si>
    <t xml:space="preserve">The facility ensures seismic safety of the infrastructure </t>
  </si>
  <si>
    <t xml:space="preserve">IPD ward does not have temporary connections and loosely hanging wires</t>
  </si>
  <si>
    <t xml:space="preserve">Physical condition of buildings is safe for providing patient care </t>
  </si>
  <si>
    <t xml:space="preserve">Ward has fire  exit to permit safe escape of its occupant at time of fire</t>
  </si>
  <si>
    <t xml:space="preserve">IPD has installed fire Extinguisher  that are capable of fighting A,B &amp; C Type of fire.</t>
  </si>
  <si>
    <t xml:space="preserve">Availability of specialist doctor on call</t>
  </si>
  <si>
    <t xml:space="preserve">ME C3.2</t>
  </si>
  <si>
    <t xml:space="preserve">The facility has adequate general duty doctors as per service provision </t>
  </si>
  <si>
    <t xml:space="preserve">Availability of at least one  doctor at all time </t>
  </si>
  <si>
    <t xml:space="preserve">Availability of Nursing staff </t>
  </si>
  <si>
    <t xml:space="preserve">As per patient load</t>
  </si>
  <si>
    <t xml:space="preserve">ME C3.5.</t>
  </si>
  <si>
    <t xml:space="preserve">Availability of ward attendant/ Ward boy/Aya</t>
  </si>
  <si>
    <t xml:space="preserve">Availability of Security staff </t>
  </si>
  <si>
    <t xml:space="preserve">ME C3.6.</t>
  </si>
  <si>
    <t xml:space="preserve">Biomedical waste management </t>
  </si>
  <si>
    <t xml:space="preserve">Infection control and hand hygiene </t>
  </si>
  <si>
    <t xml:space="preserve">CPR/Resuscitation</t>
  </si>
  <si>
    <t xml:space="preserve">ME C3.7.</t>
  </si>
  <si>
    <t xml:space="preserve">Nursing staff is skilled for maintaining clinical records</t>
  </si>
  <si>
    <t xml:space="preserve">Availability of syringes and IV Sets /Ryle's Tube/Foley's Catheter</t>
  </si>
  <si>
    <t xml:space="preserve">Betadine</t>
  </si>
  <si>
    <t xml:space="preserve">Availability of emergency drug tray </t>
  </si>
  <si>
    <t xml:space="preserve">Inj Dopamine, Inj Hydrocortisone, Inj Adrenaline</t>
  </si>
  <si>
    <t xml:space="preserve">BP apparatus, Thermometer, foetoscope, baby and adult  weighing scale, Stethoscope , Glucometer</t>
  </si>
  <si>
    <t xml:space="preserve">Availability of dressing tray </t>
  </si>
  <si>
    <t xml:space="preserve">Lumber Puncture set in Paediatric ward</t>
  </si>
  <si>
    <t xml:space="preserve">Ambu  bag and mask (adult and paediatric), Oxygen, Suction machine, Airway, Nebulizer, Suction apparatus , Laryngoscope, Endotracheal tube</t>
  </si>
  <si>
    <t xml:space="preserve">Steriliser</t>
  </si>
  <si>
    <t xml:space="preserve">Availability of patient beds with prop up facility  </t>
  </si>
  <si>
    <t xml:space="preserve">Availability of attachment/ accessories  with patient bed</t>
  </si>
  <si>
    <t xml:space="preserve">Hospital grade mattress, Bed side locker , IV stand, Bed pan</t>
  </si>
  <si>
    <t xml:space="preserve">Availability of Fixtures</t>
  </si>
  <si>
    <t xml:space="preserve">Spot light, electrical fixture for equipment like suction, X ray view box</t>
  </si>
  <si>
    <t xml:space="preserve">Availability of furniture</t>
  </si>
  <si>
    <t xml:space="preserve">Cupboard, Nursing counter, Table for preparation of medicines, Chair</t>
  </si>
  <si>
    <t xml:space="preserve">Expiry dates are maintained at emergency drug tray </t>
  </si>
  <si>
    <t xml:space="preserve">ME D2.8</t>
  </si>
  <si>
    <t xml:space="preserve">Narcotic and psychotropic  drugs are identified and stored in lock and key </t>
  </si>
  <si>
    <t xml:space="preserve">Separate prescription for narcotic and psychotropic drugs</t>
  </si>
  <si>
    <t xml:space="preserve">Exterior of the  facility building is maintained with landscaping in the open area</t>
  </si>
  <si>
    <t xml:space="preserve">Floors, walls, roof, roof tops, sinks in patient care and circulation  areas are Clean </t>
  </si>
  <si>
    <t xml:space="preserve">No condemned/Junk material found in the ward</t>
  </si>
  <si>
    <t xml:space="preserve">Adequate Illumination at nursing station</t>
  </si>
  <si>
    <t xml:space="preserve">100 Lux of Illumination</t>
  </si>
  <si>
    <t xml:space="preserve">Adequate illumination in patient care areas</t>
  </si>
  <si>
    <t xml:space="preserve">150 Lux of Illumination</t>
  </si>
  <si>
    <t xml:space="preserve">Visiting hour are fixed and are observed.</t>
  </si>
  <si>
    <t xml:space="preserve">One family members is allowed to stay with the patient</t>
  </si>
  <si>
    <t xml:space="preserve">Temperature control and ventilation in patient care area</t>
  </si>
  <si>
    <t xml:space="preserve"> Fans/ Air conditioning/Heating/Exhaust/Ventilators as per environment condition and requirement</t>
  </si>
  <si>
    <t xml:space="preserve">Temperature control and ventilation in nursing station/duty room</t>
  </si>
  <si>
    <t xml:space="preserve">The facility has adequate arrangement storage and supply for portable water in all functional areas  </t>
  </si>
  <si>
    <t xml:space="preserve">Availability of running and potable water on 24*7 basis</t>
  </si>
  <si>
    <t xml:space="preserve">Availability of power back up in patient care areas</t>
  </si>
  <si>
    <t xml:space="preserve">ME D5.1</t>
  </si>
  <si>
    <t xml:space="preserve">The facility has provision of nutritional assessment of the patients </t>
  </si>
  <si>
    <t xml:space="preserve">Appropriate diet as per nutritional requirement of the patients is prescribed by the treating doctor</t>
  </si>
  <si>
    <t xml:space="preserve">ME D5.2</t>
  </si>
  <si>
    <t xml:space="preserve">The facility provides diets according to nutritional requirements of the patients </t>
  </si>
  <si>
    <t xml:space="preserve">Check for the adequacy and frequency of diet as per nutritional requirement</t>
  </si>
  <si>
    <t xml:space="preserve">Check that all items fixed in diet menu is provided to the patient</t>
  </si>
  <si>
    <t xml:space="preserve">Check for the Quality of diet provided</t>
  </si>
  <si>
    <t xml:space="preserve">Ask patient &amp; check the  record </t>
  </si>
  <si>
    <t xml:space="preserve">ME D5.3</t>
  </si>
  <si>
    <t xml:space="preserve">Hospital has standard procedures for preparation, handling, storage and distribution of diets, as per requirement of patients </t>
  </si>
  <si>
    <t xml:space="preserve">There is procedure of requisition of different type of diet from ward to kitchen </t>
  </si>
  <si>
    <t xml:space="preserve">Normal, Semi-solid, Liquid diet, diet for diabetic patients, low salt and high protein diet etc.</t>
  </si>
  <si>
    <t xml:space="preserve">ME D 5.4.</t>
  </si>
  <si>
    <t xml:space="preserve">Clean Linens are provided for all occupied bed </t>
  </si>
  <si>
    <t xml:space="preserve">Gown are provided to the cases going for surgery or delivery</t>
  </si>
  <si>
    <t xml:space="preserve">Availability of Blankets, draw sheet, pillow with pillow cover and mackintosh</t>
  </si>
  <si>
    <t xml:space="preserve">ME D5.5.</t>
  </si>
  <si>
    <t xml:space="preserve">ward has facility to provide sufficient and  clean linen for each patient</t>
  </si>
  <si>
    <t xml:space="preserve">ME D5.6.</t>
  </si>
  <si>
    <t xml:space="preserve">There is  system to check the cleanliness and quantity of the linen received from laundry</t>
  </si>
  <si>
    <t xml:space="preserve">Staff is aware of their role and responsibilities </t>
  </si>
  <si>
    <t xml:space="preserve">There is no delay in admission of patient</t>
  </si>
  <si>
    <t xml:space="preserve">There is provision of extra Beds  </t>
  </si>
  <si>
    <t xml:space="preserve">Initial assessment's of all admitted patient done  as per standard protocols 
 </t>
  </si>
  <si>
    <t xml:space="preserve">The assessment criteria for different clinical conditions are defined and measured in assessment sheet</t>
  </si>
  <si>
    <t xml:space="preserve">Provisional Diagnosis is maintained</t>
  </si>
  <si>
    <t xml:space="preserve">Initial assessment is documented preferably within 2 hours</t>
  </si>
  <si>
    <t xml:space="preserve">There is fixed schedule for assessment of stable patients </t>
  </si>
  <si>
    <t xml:space="preserve">For critical patients admitted in the ward there  is provision of reassessment as per need </t>
  </si>
  <si>
    <t xml:space="preserve">Facility has established procedure for handing over of patients from one department to other department </t>
  </si>
  <si>
    <t xml:space="preserve">There is a procedure for consultation of  the patient with other specialist with-in the hospital </t>
  </si>
  <si>
    <t xml:space="preserve">Patients are referred with referral slip</t>
  </si>
  <si>
    <t xml:space="preserve">Referral vehicle is being arranged</t>
  </si>
  <si>
    <t xml:space="preserve">Treatment chart are maintained </t>
  </si>
  <si>
    <t xml:space="preserve">ME E4.4</t>
  </si>
  <si>
    <t xml:space="preserve">Critical patients are monitored continuasly </t>
  </si>
  <si>
    <t xml:space="preserve">High risk patients are identified and treatment given on priority</t>
  </si>
  <si>
    <t xml:space="preserve">Check for BHT/case sheet/case paper if drugs are prescribed under generic name only </t>
  </si>
  <si>
    <t xml:space="preserve">Check BHT/case sheet/case paper that drugs are prescribed as per STG</t>
  </si>
  <si>
    <t xml:space="preserve">High alert drugs are identified in the department.</t>
  </si>
  <si>
    <t xml:space="preserve">Electrolytes like Potassium chloride, Opioids, Neuro muscular blocking agent, Anti thrombolytic agent, Insulin, Warfarin, Heparin, Adrenergic agonist etc.</t>
  </si>
  <si>
    <t xml:space="preserve">Day to day progress of patients is recorded in BHT/case sheet/case paper </t>
  </si>
  <si>
    <t xml:space="preserve">Treatment plan, first orders are written on BHT/case sheet/case paper</t>
  </si>
  <si>
    <t xml:space="preserve">Treatment prescribed Inj nursing records </t>
  </si>
  <si>
    <t xml:space="preserve">ME E8.3</t>
  </si>
  <si>
    <t xml:space="preserve">Any procedure performed is written on case sheet</t>
  </si>
  <si>
    <t xml:space="preserve">Dressing, mobilization etc.</t>
  </si>
  <si>
    <t xml:space="preserve">Standard Format for bed head ticket/ Patient case sheet  is available as per state guidelines </t>
  </si>
  <si>
    <t xml:space="preserve">Availability of formats for Treatment Charts, TPR Chart , Intake Output Chat Etc. </t>
  </si>
  <si>
    <t xml:space="preserve">General order book (GOB), report book, Admission register, lab register, Admission sheet/ bed head ticket, discharge slip, referral slip, referral in/referral out register, OT register, Diet register, Linen register, Drug intend register</t>
  </si>
  <si>
    <t xml:space="preserve">Safe keeping of  patient records </t>
  </si>
  <si>
    <t xml:space="preserve">Standard E9</t>
  </si>
  <si>
    <t xml:space="preserve">ME E9.1</t>
  </si>
  <si>
    <t xml:space="preserve">Assessment is done before discharging patient </t>
  </si>
  <si>
    <t xml:space="preserve">Discharge is done by a authorized  doctor</t>
  </si>
  <si>
    <t xml:space="preserve">Treating doctor is consulted/ informed  before discharge of patients </t>
  </si>
  <si>
    <t xml:space="preserve">ME E9.2</t>
  </si>
  <si>
    <t xml:space="preserve">Case summary and follow-up instructions are provided at time of discharge  </t>
  </si>
  <si>
    <t xml:space="preserve">Discharge summary mentions adequately patients clinical condition, treatment given and follow up </t>
  </si>
  <si>
    <t xml:space="preserve">Discharge summary is given to patients going on LAMA/Referral</t>
  </si>
  <si>
    <t xml:space="preserve">ME E9.3</t>
  </si>
  <si>
    <t xml:space="preserve">Patient is counselled before  discharge </t>
  </si>
  <si>
    <t xml:space="preserve">Time of discharge is communicated to patient in prior </t>
  </si>
  <si>
    <t xml:space="preserve">ME E9.4</t>
  </si>
  <si>
    <t xml:space="preserve">Roles and responsibilities of the staff in disaster are defined</t>
  </si>
  <si>
    <t xml:space="preserve">blood is kept on optimum temperature before transfusion </t>
  </si>
  <si>
    <t xml:space="preserve">Blood transfusion is monitored and regulated by qualified person </t>
  </si>
  <si>
    <t xml:space="preserve">Blood transfusion note is written in patient's record</t>
  </si>
  <si>
    <t xml:space="preserve">Paediatric blood bags are available as per requirement</t>
  </si>
  <si>
    <t xml:space="preserve">ME E12.6</t>
  </si>
  <si>
    <t xml:space="preserve">Any major or minor transfusion reaction is recorded and reported to responsible staff </t>
  </si>
  <si>
    <t xml:space="preserve">Standard E13</t>
  </si>
  <si>
    <t xml:space="preserve">The facility has established procedures for Anaesthetic Services </t>
  </si>
  <si>
    <t xml:space="preserve">ME E13.1</t>
  </si>
  <si>
    <t xml:space="preserve">The facility has established procedures for Pre-anaesthetic Check up and maintenance of records</t>
  </si>
  <si>
    <t xml:space="preserve">Pre anaesthesia check up is conducted for elective / Planned surgeries </t>
  </si>
  <si>
    <t xml:space="preserve">Standard E15</t>
  </si>
  <si>
    <t xml:space="preserve">ME E15.1</t>
  </si>
  <si>
    <t xml:space="preserve">Facility has a standard procedure to decent communication of death to relatives </t>
  </si>
  <si>
    <t xml:space="preserve">Death note is written in patient record</t>
  </si>
  <si>
    <t xml:space="preserve">Death note including efforts done for resuscitation is noted in patient record </t>
  </si>
  <si>
    <t xml:space="preserve">ME E15.2</t>
  </si>
  <si>
    <t xml:space="preserve">Death summary is given to patient attendant quoting the immediate cause and underlying cause if possible </t>
  </si>
  <si>
    <t xml:space="preserve">ME E15.4</t>
  </si>
  <si>
    <t xml:space="preserve">The facility has standard procedures for referring for post-mortem, its recording and meeting its obligation under the law</t>
  </si>
  <si>
    <t xml:space="preserve">All the deaths where Post-mortem is mandatory, dead bodies are referred to a facility as per state's guideline</t>
  </si>
  <si>
    <t xml:space="preserve">Facility has system for storage/transfer of unclaimed body for fixed duration  as per state guideline</t>
  </si>
  <si>
    <t xml:space="preserve">Facility has system for disposal of unclaimed bodies as per state guideline</t>
  </si>
  <si>
    <t xml:space="preserve">Maternal Health and Child health Services.</t>
  </si>
  <si>
    <t xml:space="preserve">There is an established procedure for identification of High risk pregnancy and appropriate treatment/referral as per scope of services.</t>
  </si>
  <si>
    <t xml:space="preserve">Management of PIH and referral of Eclampsia cases</t>
  </si>
  <si>
    <t xml:space="preserve">Loading dose of Magnesium sulphate is given before referral</t>
  </si>
  <si>
    <t xml:space="preserve">Management of sepsis</t>
  </si>
  <si>
    <t xml:space="preserve">Initial Management &amp; Referral of diabetic pregnant mother</t>
  </si>
  <si>
    <t xml:space="preserve">Management of  severe anaemia &amp; referral</t>
  </si>
  <si>
    <t xml:space="preserve">Blood Transfusion services available for anaemic patients </t>
  </si>
  <si>
    <t xml:space="preserve">Post Partum Care of New-born </t>
  </si>
  <si>
    <t xml:space="preserve">Maintaining hand hygiene, keeps the baby wrapped (maintains temperature), Checks weight, temperature, respiration, heart rate, colour of skin and cord stump</t>
  </si>
  <si>
    <t xml:space="preserve">Initiation of Breastfeeding with in one Hour </t>
  </si>
  <si>
    <t xml:space="preserve">Verify with mother regarding a)Counselling on Breast Feeding b)Time Period between delivery and first feed c)Advice in position of baby</t>
  </si>
  <si>
    <t xml:space="preserve">Post partum care of mother</t>
  </si>
  <si>
    <t xml:space="preserve">PI/RR</t>
  </si>
  <si>
    <t xml:space="preserve">Ask mother about Checking uterine contraction, bleeding, checking for TPR and output chart, Breast examination and milk initiation and perineal washes</t>
  </si>
  <si>
    <t xml:space="preserve">ME E18.2</t>
  </si>
  <si>
    <t xml:space="preserve">The facility ensures adequate stay of mother and new-born in a safe environment as per standard Protocols.</t>
  </si>
  <si>
    <t xml:space="preserve">48 Hour Stay of mothers and new born after delivery </t>
  </si>
  <si>
    <t xml:space="preserve">Counselling provided for Post partum care </t>
  </si>
  <si>
    <t xml:space="preserve">Nutrition ,Contraception ,Breastfeeding ,Registration of Birth ,IFA Supplement ,Danger Signs. </t>
  </si>
  <si>
    <t xml:space="preserve">There is established criteria for shifting new-born to NBSU and referring to SNCU </t>
  </si>
  <si>
    <t xml:space="preserve">ME E18.5</t>
  </si>
  <si>
    <t xml:space="preserve">There is established procedure for discharge and follow up of mother and new-born.</t>
  </si>
  <si>
    <t xml:space="preserve">Counselling is done before discharge, Patient is explained about follow up visits</t>
  </si>
  <si>
    <t xml:space="preserve">Danger Sign for Mother: Bleeding, Pain abdomen, Severe Headache, Visual disturbance, Breathing difficulties, Fever and Chills, Difficulty in Urination, Foul smelling discharge. Danger sign for Baby: Fast &amp; difficult breathing, Fever, Unusual Cold, Does not accept feed, Less active &amp; yellow discoloration of skin</t>
  </si>
  <si>
    <t xml:space="preserve">Zero dose vaccines are given</t>
  </si>
  <si>
    <t xml:space="preserve">Check for records BCG, Hepatitis-B and  OPV-0 given to New-born </t>
  </si>
  <si>
    <t xml:space="preserve">Assessment Protocols are available</t>
  </si>
  <si>
    <t xml:space="preserve">Airway, Breathing, Circulation, Coma, Convulsion, and Dehydration</t>
  </si>
  <si>
    <t xml:space="preserve">Triage Protocols are  available</t>
  </si>
  <si>
    <t xml:space="preserve">Emergency, priority and can wait</t>
  </si>
  <si>
    <t xml:space="preserve">Staff is aware and practices ETAT protocols</t>
  </si>
  <si>
    <t xml:space="preserve">Staff is skilled in basic life support for Infants and children</t>
  </si>
  <si>
    <t xml:space="preserve">ETAT checklist is available and practiced</t>
  </si>
  <si>
    <t xml:space="preserve">ME E19.3</t>
  </si>
  <si>
    <t xml:space="preserve">Management of Low birth weight
new-born's is done as per  guidelines </t>
  </si>
  <si>
    <t xml:space="preserve">Care of Low Birth Weight and Premature babies </t>
  </si>
  <si>
    <t xml:space="preserve">Premature and LBW babies are identified: Weight less than 2500 g for low birth weight babies, gestation  of less than 37 weeks  for prematurely, Kangaroo Mother Care (KMC) is implemented for Low Birth Weight/Prematurely and assisted feeding is arranged, if required</t>
  </si>
  <si>
    <t xml:space="preserve">Differential diagnosis algorithm are available</t>
  </si>
  <si>
    <t xml:space="preserve">Weight chart is maintained</t>
  </si>
  <si>
    <t xml:space="preserve">Start-up and catch formula made as per guidelines</t>
  </si>
  <si>
    <t xml:space="preserve">check for composition</t>
  </si>
  <si>
    <t xml:space="preserve">Management of children presenting
diarrhoea is done per  guidelines </t>
  </si>
  <si>
    <t xml:space="preserve">Assessment of dehydration done as per protocols</t>
  </si>
  <si>
    <t xml:space="preserve">National Health Program</t>
  </si>
  <si>
    <t xml:space="preserve">The facility provides National health Programme as per operational/Clinical Guidelines </t>
  </si>
  <si>
    <t xml:space="preserve">The facility provide service for Integrated disease surveillance Programme</t>
  </si>
  <si>
    <t xml:space="preserve">Weekly reporting of Presumptive cases on form "P" from IPD</t>
  </si>
  <si>
    <t xml:space="preserve">ME F1.3</t>
  </si>
  <si>
    <t xml:space="preserve">The facility measures hospital associated infection rates </t>
  </si>
  <si>
    <t xml:space="preserve">There is a procedure to report cases of Hospital acquired infection</t>
  </si>
  <si>
    <t xml:space="preserve">Patients are observed for any sign and symptoms of HAI like fever, purulent discharge from surgical site .</t>
  </si>
  <si>
    <t xml:space="preserve">The facility has defined and established antibiotic policy</t>
  </si>
  <si>
    <t xml:space="preserve">FNBC guideline: Each unit should have at least 1 wash basin for every 5 beds</t>
  </si>
  <si>
    <t xml:space="preserve">The facility ensures standard practices and materials for decontamination and cleaning of instruments and  procedures areas </t>
  </si>
  <si>
    <t xml:space="preserve">The facility ensures segregation infectious patients </t>
  </si>
  <si>
    <t xml:space="preserve">The facility ensures management of sharps as per guidelines </t>
  </si>
  <si>
    <t xml:space="preserve">Staff knows what to do in case of sharp injury and whom to report. See if any reporting has been done </t>
  </si>
  <si>
    <t xml:space="preserve">Facility has established organizational framework for quality improvement </t>
  </si>
  <si>
    <t xml:space="preserve">Facility has a quality team in place </t>
  </si>
  <si>
    <t xml:space="preserve">The facility has established system for patient and employee satisfaction</t>
  </si>
  <si>
    <t xml:space="preserve">Patient satisfaction surveys are conducted at periodic intervals</t>
  </si>
  <si>
    <t xml:space="preserve"> Patient satisfaction survey done on monthly basis </t>
  </si>
  <si>
    <t xml:space="preserve">There is system daily round by matron/hospital superintendent/ Hospital Manager for monitoring of services</t>
  </si>
  <si>
    <t xml:space="preserve">The facility has established, documented implemented and maintained Standard Operating Procedures for all key processes. </t>
  </si>
  <si>
    <t xml:space="preserve">The Department has documented procedure for receiving and initial assessment of the patient</t>
  </si>
  <si>
    <t xml:space="preserve">The Department has documented procedure for admission, shifting and referral of patient </t>
  </si>
  <si>
    <t xml:space="preserve">The Department has documented procedure for preparation of the patient for surgical procedure</t>
  </si>
  <si>
    <t xml:space="preserve">The Department has documented procedure for transfusion of blood </t>
  </si>
  <si>
    <t xml:space="preserve">The Department has documented procedure for maintenance of rights and dignity of Patient</t>
  </si>
  <si>
    <t xml:space="preserve">The Department has documented procedure for record maintenance including   taking consent</t>
  </si>
  <si>
    <t xml:space="preserve">The Department has documented procedure for counselling of the patient at the time of discharge</t>
  </si>
  <si>
    <t xml:space="preserve">The Department has documented procedure for sorting,  and distribution of clean linen to patient</t>
  </si>
  <si>
    <t xml:space="preserve">The Department has documented procedure for end of life care</t>
  </si>
  <si>
    <t xml:space="preserve">Patient safety, CPR </t>
  </si>
  <si>
    <t xml:space="preserve">There is procedure to conduct Death audit </t>
  </si>
  <si>
    <t xml:space="preserve">Action plan is prepared </t>
  </si>
  <si>
    <t xml:space="preserve">Quality objective for IPD are defined </t>
  </si>
  <si>
    <t xml:space="preserve">The facility seeks continually improvement by practicing Quality method and tools.</t>
  </si>
  <si>
    <t xml:space="preserve">The facility uses methods for quality improvement in services</t>
  </si>
  <si>
    <t xml:space="preserve">Mistake proofing</t>
  </si>
  <si>
    <t xml:space="preserve">Six Sigma</t>
  </si>
  <si>
    <t xml:space="preserve">The facility uses tools for quality improvement in services </t>
  </si>
  <si>
    <t xml:space="preserve">Bed Occupancy Rate of Male Ward</t>
  </si>
  <si>
    <t xml:space="preserve">Bed Occupancy Rate for Female ward </t>
  </si>
  <si>
    <t xml:space="preserve">Referral Rate </t>
  </si>
  <si>
    <t xml:space="preserve">Bed Turnover rate </t>
  </si>
  <si>
    <t xml:space="preserve">Discharge rate</t>
  </si>
  <si>
    <t xml:space="preserve">No. of drugs stock out in the ward</t>
  </si>
  <si>
    <t xml:space="preserve">Average length of stay for Male wards</t>
  </si>
  <si>
    <t xml:space="preserve">Average length of stay for Female ward</t>
  </si>
  <si>
    <t xml:space="preserve">Time taken for initial assessment </t>
  </si>
  <si>
    <t xml:space="preserve">LAMA Rate </t>
  </si>
  <si>
    <t xml:space="preserve">IPD Card </t>
  </si>
  <si>
    <t xml:space="preserve">IPD Score</t>
  </si>
  <si>
    <t xml:space="preserve">Percent</t>
  </si>
  <si>
    <t xml:space="preserve">Checklist for NBSU</t>
  </si>
  <si>
    <t xml:space="preserve">Reference no.</t>
  </si>
  <si>
    <t xml:space="preserve">The Facility Provides Paediatric Services </t>
  </si>
  <si>
    <t xml:space="preserve">Availability of functional NBSU</t>
  </si>
  <si>
    <t xml:space="preserve">At least 4 beds.</t>
  </si>
  <si>
    <t xml:space="preserve">Availability of nursing care services at NBSU (24X7)</t>
  </si>
  <si>
    <t xml:space="preserve">The Facility provides New-born health  Services </t>
  </si>
  <si>
    <t xml:space="preserve">Management of low birth weight infants &gt; or =1800 gm with no other complication</t>
  </si>
  <si>
    <t xml:space="preserve">Weighing the new-born.</t>
  </si>
  <si>
    <t xml:space="preserve">Resuscitation</t>
  </si>
  <si>
    <t xml:space="preserve">Prevention of infection including management of new-born sepsis </t>
  </si>
  <si>
    <t xml:space="preserve">Provision of Warmth</t>
  </si>
  <si>
    <t xml:space="preserve">Phototherapy for new born</t>
  </si>
  <si>
    <t xml:space="preserve">Breast feeding/feeding support and Kangaroo Mother care (KMC)</t>
  </si>
  <si>
    <t xml:space="preserve">The Facility provides child health Services </t>
  </si>
  <si>
    <t xml:space="preserve">Screening of New born for congenital Birth Defects </t>
  </si>
  <si>
    <t xml:space="preserve">The Facility provides Radiology Services </t>
  </si>
  <si>
    <t xml:space="preserve">Functional linkage for USG and     X- ray services</t>
  </si>
  <si>
    <t xml:space="preserve">In house/Parent hospital/ Outsourced</t>
  </si>
  <si>
    <t xml:space="preserve">The Facility Provides Laboratory Services </t>
  </si>
  <si>
    <t xml:space="preserve">NBSU has Linkage for laboratory investigations</t>
  </si>
  <si>
    <t xml:space="preserve"> 24x7 linkage with outside laboratory for critical tests like Blood Count, Platelets, Plasma glucose, Serum creatinine, Blood count, Platelet, C reactive protein, Prothrombin time,etc.</t>
  </si>
  <si>
    <t xml:space="preserve">Area of Concern - B  Patient Rights</t>
  </si>
  <si>
    <t xml:space="preserve">Entitlements under JSSK displayed </t>
  </si>
  <si>
    <t xml:space="preserve">Information about  Nurse on duty  is displayed and updated</t>
  </si>
  <si>
    <t xml:space="preserve">Contact information in respect of NBSU referral  services are displayed  </t>
  </si>
  <si>
    <t xml:space="preserve">Display of  information for education of mother /relatives</t>
  </si>
  <si>
    <t xml:space="preserve">Display of pictorial  information/ chart regarding expression of milk/ techniques for assisted feeding , KMC, immunization, complimentary feeding etc.</t>
  </si>
  <si>
    <t xml:space="preserve">Privacy is maintained in breast feeding room/corner</t>
  </si>
  <si>
    <t xml:space="preserve">new-born Records are kept at a secure place beyond access to general staff/visitors</t>
  </si>
  <si>
    <t xml:space="preserve">The facility ensures that behaviour of staff is dignified and respectful, while delivering the services </t>
  </si>
  <si>
    <t xml:space="preserve">There is a established procedure for taking informed consent before treatment and procedures </t>
  </si>
  <si>
    <t xml:space="preserve">NBSU has a system in place to take informed consent from new-born relative, whenever required </t>
  </si>
  <si>
    <t xml:space="preserve">NBSU has a system in place to involve new-born relatives in decision making of new-born treatment</t>
  </si>
  <si>
    <t xml:space="preserve">NBSU has system in place to provide communication on new-born condition to parents/ relatives at least once in day</t>
  </si>
  <si>
    <t xml:space="preserve">Facility has defined and established grievance redressal system in place</t>
  </si>
  <si>
    <t xml:space="preserve">Availability of Free diagnostics</t>
  </si>
  <si>
    <t xml:space="preserve">Availability of Free diet to beneficiaries</t>
  </si>
  <si>
    <t xml:space="preserve">Availability of Free Diet to mother</t>
  </si>
  <si>
    <t xml:space="preserve">Availability of Free new-born transport including drop back facility</t>
  </si>
  <si>
    <t xml:space="preserve">Availability of free stay to mother</t>
  </si>
  <si>
    <t xml:space="preserve">Check that  new-born parents &amp; attendant's have not spent money on purchasing drugs and consumables from outside.</t>
  </si>
  <si>
    <t xml:space="preserve">Check that  new-born parents &amp; attendants have not spent money on diagnostics from outside.</t>
  </si>
  <si>
    <t xml:space="preserve">The Departments has adequate space as per new-born care work load  </t>
  </si>
  <si>
    <t xml:space="preserve">Adequate space as per new-born care units</t>
  </si>
  <si>
    <t xml:space="preserve">Approximately 40-50 square feet per bed where 4 radiant warmer can be kept.</t>
  </si>
  <si>
    <t xml:space="preserve">Availability of nursing station</t>
  </si>
  <si>
    <t xml:space="preserve">Hand washing and gowning area</t>
  </si>
  <si>
    <t xml:space="preserve">Mother's area for expression of breast milk/ breast feeding</t>
  </si>
  <si>
    <t xml:space="preserve">NBSU has system in place to call mother's of baby for feeding </t>
  </si>
  <si>
    <t xml:space="preserve">Availability of adequate circulation area for easy moment of staff  and equipment</t>
  </si>
  <si>
    <t xml:space="preserve">Availability of functional  Intercom Services &amp; Telephone Services</t>
  </si>
  <si>
    <t xml:space="preserve">NBSU is easily accessible from labour room, maternity ward and OT</t>
  </si>
  <si>
    <t xml:space="preserve">NBSU  does not have temporary connections and loosely hanging wires</t>
  </si>
  <si>
    <t xml:space="preserve">10 central Voltage stabilizer outlets are available with each warmer in main NBSU.</t>
  </si>
  <si>
    <t xml:space="preserve">50% 0f each should be 5amp and 50% should be 15 amp to handle equipment</t>
  </si>
  <si>
    <t xml:space="preserve">NBSU has earthling system available</t>
  </si>
  <si>
    <t xml:space="preserve">Dedicated earthling   pit  system available</t>
  </si>
  <si>
    <t xml:space="preserve">Physical condition of building is safe for providing new-born care </t>
  </si>
  <si>
    <t xml:space="preserve">Floors of the NBSU are non slippery and even </t>
  </si>
  <si>
    <t xml:space="preserve">The facility has a plan for prevention of fire</t>
  </si>
  <si>
    <t xml:space="preserve">NBSU has fire  exit to permit safe escape of its occupant at time of fire</t>
  </si>
  <si>
    <t xml:space="preserve">Facility has the appropriate number of staff with the correct skill mix required for providing the assured services to the current case load </t>
  </si>
  <si>
    <t xml:space="preserve">Availability of On call Paediatrician/trained FIMNCI MO.</t>
  </si>
  <si>
    <t xml:space="preserve">Availability of one Nursing staff per shift </t>
  </si>
  <si>
    <t xml:space="preserve">Facility based New Born Care (FBNC) training</t>
  </si>
  <si>
    <t xml:space="preserve">To all Medical Officers and Nursing Staff posted at NBSU</t>
  </si>
  <si>
    <t xml:space="preserve">Training on Bio Medical waste Management</t>
  </si>
  <si>
    <t xml:space="preserve">New-born Safety</t>
  </si>
  <si>
    <t xml:space="preserve">Nursing staff is skilled for operation of equipment</t>
  </si>
  <si>
    <t xml:space="preserve">The Staff is skilled  for resuscitation of New Born</t>
  </si>
  <si>
    <t xml:space="preserve">Nursing staff is skilled in identifying and managing complications</t>
  </si>
  <si>
    <t xml:space="preserve">Nursing Staff is skilled for maintaining clinical records </t>
  </si>
  <si>
    <t xml:space="preserve">The department has availability of adequate drugs at point of use </t>
  </si>
  <si>
    <t xml:space="preserve">Inj. Ampicillin with Cloxacillin, Inj. Ampicillin
Inj. Cefotaxime
Inj. Gentamycin, Inj. Amikacin, Amoxycillin-Clavulanic Suspension </t>
  </si>
  <si>
    <t xml:space="preserve">Availability of Antipyretics </t>
  </si>
  <si>
    <t xml:space="preserve">Paracetamol</t>
  </si>
  <si>
    <t xml:space="preserve">5%, 10% and 25% Dextrose
Normal saline</t>
  </si>
  <si>
    <t xml:space="preserve">Availability of other emergency drugs </t>
  </si>
  <si>
    <t xml:space="preserve">Inj.Adrenaline (1:10000)
Inj. Naloxone
 Inj. Calcium gluconate, Inj. Phenytoin, Injection Aminophylline
 Phenobarbitone (Injection +oral)
 Injection Hydrocortisone, Inj. Phenytoin</t>
  </si>
  <si>
    <t xml:space="preserve">Vit K ,</t>
  </si>
  <si>
    <t xml:space="preserve">The department has adequate consumables at point of use </t>
  </si>
  <si>
    <t xml:space="preserve">Availability of dressings material and diapers</t>
  </si>
  <si>
    <t xml:space="preserve">Gauze piece and cotton swabs, Diapers, </t>
  </si>
  <si>
    <t xml:space="preserve">Neoflon 24 G , micro drip set with &amp;without burette, BT set, Suction catheter, PT tube, feeding tube</t>
  </si>
  <si>
    <t xml:space="preserve">Others</t>
  </si>
  <si>
    <t xml:space="preserve">Baby ID tag, cord clamp, mucus sucker, </t>
  </si>
  <si>
    <t xml:space="preserve">Facility has equipment &amp; instruments required for assured list of services.</t>
  </si>
  <si>
    <t xml:space="preserve"> Thermometer, Weighing scale, pulse oxy meter2, Multipara metre. Stethoscope</t>
  </si>
  <si>
    <t xml:space="preserve">Functional Critical care Equipment</t>
  </si>
  <si>
    <t xml:space="preserve">Infusion pumps, Oxygen cylinder/Oxygen concentrator, oxygen hood,etc</t>
  </si>
  <si>
    <t xml:space="preserve">Functional Resuscitation equipment</t>
  </si>
  <si>
    <t xml:space="preserve">Bag and mask, laryngoscope, ET tubes,  Foot-suction </t>
  </si>
  <si>
    <t xml:space="preserve">The Department has furniture and fixtures as per load and service provision </t>
  </si>
  <si>
    <t xml:space="preserve">Electrical panel with each unit,  X ray view box.</t>
  </si>
  <si>
    <t xml:space="preserve">Availability of furniture  </t>
  </si>
  <si>
    <t xml:space="preserve">Cupboard, nursing counter, table for preparation of medicines, chair, furniture at breast feeding room.</t>
  </si>
  <si>
    <t xml:space="preserve">Facility has established program for inspection, testing and maintenance and calibration of equipment. </t>
  </si>
  <si>
    <t xml:space="preserve">Functional Radiant warmer, suction machine, Oxygen concentrator, pulse oximeter/ Multipara monitor and their AMC</t>
  </si>
  <si>
    <t xml:space="preserve">There is procedure to check timely replacement of lights in Phototherapy unit.</t>
  </si>
  <si>
    <t xml:space="preserve">Up to date instructions for operation and maintenance of equipment are readily available with NBSU staff.</t>
  </si>
  <si>
    <t xml:space="preserve">The facility has defined procedures for storage, inventory management and dispensing of drugs in pharmacy and new-born care areas</t>
  </si>
  <si>
    <t xml:space="preserve">Department maintain stock and expenditure register of drugs and consumables </t>
  </si>
  <si>
    <t xml:space="preserve">There is a procedure for periodically replenishing the drugs in new-born care areas</t>
  </si>
  <si>
    <t xml:space="preserve">There is procedure for replenishing Emergency drug tray.</t>
  </si>
  <si>
    <t xml:space="preserve">ME D3.3.</t>
  </si>
  <si>
    <t xml:space="preserve"> Patient care areas are clean and hygienic </t>
  </si>
  <si>
    <t xml:space="preserve">No condemned/Junk material in the NBSU</t>
  </si>
  <si>
    <t xml:space="preserve">Adequate Illumination at each basinet. </t>
  </si>
  <si>
    <t xml:space="preserve">The facility has provision of restriction of visitors in new-born areas </t>
  </si>
  <si>
    <t xml:space="preserve">Entry to NBSU is restricted</t>
  </si>
  <si>
    <t xml:space="preserve">NBSU has a system to control temperature and humidity, and record of same is maintained (Air conditioning). </t>
  </si>
  <si>
    <r>
      <rPr>
        <sz val="11"/>
        <color rgb="FF000000"/>
        <rFont val="Calibri"/>
        <family val="2"/>
        <charset val="1"/>
      </rPr>
      <t xml:space="preserve">Temperature inside main NBSU should be maintained at (22-26</t>
    </r>
    <r>
      <rPr>
        <vertAlign val="superscript"/>
        <sz val="11"/>
        <color rgb="FF000000"/>
        <rFont val="Calibri"/>
        <family val="2"/>
        <charset val="1"/>
      </rPr>
      <t xml:space="preserve">O</t>
    </r>
    <r>
      <rPr>
        <sz val="11"/>
        <color rgb="FF000000"/>
        <rFont val="Calibri"/>
        <family val="2"/>
        <charset val="1"/>
      </rPr>
      <t xml:space="preserve">C), round O clock preferably by thermostatic control. Relative humidity of 30-60% should be maintained</t>
    </r>
  </si>
  <si>
    <t xml:space="preserve">NBSU has procedure to check the  temperature of radiant warmer ,phototherapy units, etc.</t>
  </si>
  <si>
    <t xml:space="preserve">Each equipment used should have servo controlled devices for heat control with cut off to limit increase in temperature of radiant warmers beyond a certain temperature or warning mechanism for sounding alert/alarm when temp increases beyond certain limits</t>
  </si>
  <si>
    <t xml:space="preserve">NBSU has system to control the sound producing activities and gadgets (like telephone sounds, staff area and equipment)</t>
  </si>
  <si>
    <t xml:space="preserve">Background sound should not be more than 45 db and peak intensity should not be more than 80db.</t>
  </si>
  <si>
    <t xml:space="preserve">NBSU has functional room thermometer and temperature is regularly maintained</t>
  </si>
  <si>
    <t xml:space="preserve">1 for each new-born care room </t>
  </si>
  <si>
    <t xml:space="preserve">The facility has a security system in place at patients care area</t>
  </si>
  <si>
    <t xml:space="preserve">There is procedure for handing over the baby to mother/father/Legal Guardian</t>
  </si>
  <si>
    <t xml:space="preserve">Security arrangement in NBSU are robust.</t>
  </si>
  <si>
    <t xml:space="preserve">The facility has arrangement for adequate storage and supply for potable water in all functional areas  </t>
  </si>
  <si>
    <t xml:space="preserve">The facility ensures adequate power backup in all new-born care areas as per load</t>
  </si>
  <si>
    <t xml:space="preserve">Availability of power back up in new-born care areas</t>
  </si>
  <si>
    <t xml:space="preserve">Availability  of Oxygen and vacuum suction</t>
  </si>
  <si>
    <t xml:space="preserve">The facility ensures availability of Diet as per nutritional requirement of the patients and clean linen to all admitted patients.</t>
  </si>
  <si>
    <t xml:space="preserve">The facility provides diet according to nutritional requirements of the patients </t>
  </si>
  <si>
    <t xml:space="preserve">Check for the adequacy and frequency of feed as per nutritional requirement</t>
  </si>
  <si>
    <t xml:space="preserve">Facility to prepare feeds is available near NBSU.</t>
  </si>
  <si>
    <t xml:space="preserve">The facility has adequate sets of linen available.</t>
  </si>
  <si>
    <t xml:space="preserve">NBSU has facility to provide sufficient and  clean linen for each patient</t>
  </si>
  <si>
    <t xml:space="preserve">ME D5.5. </t>
  </si>
  <si>
    <t xml:space="preserve">The facility has established procedures for changing of linen in new-born care areas </t>
  </si>
  <si>
    <t xml:space="preserve">Linen is changed every day and whenever it get soiled </t>
  </si>
  <si>
    <t xml:space="preserve">There is a  system to check the cleanliness and Quantity of the linen received from laundry</t>
  </si>
  <si>
    <t xml:space="preserve">The Staff is aware of their role and responsibilities </t>
  </si>
  <si>
    <t xml:space="preserve">There is a procedure to ensure that staff is available on duty as per duty roster</t>
  </si>
  <si>
    <t xml:space="preserve"> Unique  identification number  is given to each New-born at time of Registration</t>
  </si>
  <si>
    <t xml:space="preserve">There is a established procedure for admission of patients </t>
  </si>
  <si>
    <t xml:space="preserve">Admission criteria for NBSU are defined &amp; followed</t>
  </si>
  <si>
    <t xml:space="preserve">Time of admission is recorded in new-born record</t>
  </si>
  <si>
    <t xml:space="preserve">There is established procedure for managing patients, if beds are not available at the facility </t>
  </si>
  <si>
    <t xml:space="preserve">Procedure to cope with surplus new-born load</t>
  </si>
  <si>
    <t xml:space="preserve">Initial assessment of all new-born's is done  as per standard protocols 
 </t>
  </si>
  <si>
    <t xml:space="preserve">Defined criteria for assessment like Silverman Anderson Score and Down score</t>
  </si>
  <si>
    <t xml:space="preserve">There is fixed schedule for periodic assessment of new-born's </t>
  </si>
  <si>
    <t xml:space="preserve">There is a procedure of taking   over of   new born from labour Room  OT/ Ward to NBSU</t>
  </si>
  <si>
    <t xml:space="preserve">Check  continuity of care is maintained while transferring/ handover the new-born</t>
  </si>
  <si>
    <t xml:space="preserve">New-born referred with referral slip</t>
  </si>
  <si>
    <t xml:space="preserve">Identification  tags are used for identification of new-born's </t>
  </si>
  <si>
    <t xml:space="preserve">Check that treatment charts are updated and drugs given are marked. Co -relate it with drugs and doses prescribed.</t>
  </si>
  <si>
    <t xml:space="preserve">There is established procedure of new-born hand over, whenever staff duty change happens</t>
  </si>
  <si>
    <t xml:space="preserve">new-born hand over is given during the change in the shift</t>
  </si>
  <si>
    <t xml:space="preserve">Check for nursing note register and adequacy of notes.</t>
  </si>
  <si>
    <t xml:space="preserve">Vitals of new-borns are monitored and recorded periodically </t>
  </si>
  <si>
    <t xml:space="preserve">Check for TPR chart, Phototherapy chart, any other vital are monitored and recorded.</t>
  </si>
  <si>
    <t xml:space="preserve">The facility ensures that drugs are prescribed in generic name only</t>
  </si>
  <si>
    <t xml:space="preserve">Check for BHT if drugs are prescribed under the generic name only </t>
  </si>
  <si>
    <t xml:space="preserve">Check for that relevant Standard treatment guideline are available at point of use</t>
  </si>
  <si>
    <t xml:space="preserve">Check BHT that drugs are prescribed as per STG</t>
  </si>
  <si>
    <t xml:space="preserve">There is process for identifying and cautious administration of high alert drugs</t>
  </si>
  <si>
    <t xml:space="preserve">There is a system to ensure right medicine is given to right new-born</t>
  </si>
  <si>
    <t xml:space="preserve">Fluid and drug dosages are calculated according to body weight</t>
  </si>
  <si>
    <t xml:space="preserve">Check for calculation chart</t>
  </si>
  <si>
    <t xml:space="preserve">Drip rate and volume are calculated and monitored</t>
  </si>
  <si>
    <t xml:space="preserve">Check the nursing staff how they calculate Infusion and monitor it</t>
  </si>
  <si>
    <t xml:space="preserve">Administration of medicines is done after ensuring right patient, right drugs , right dose, right route, right time</t>
  </si>
  <si>
    <t xml:space="preserve">New-born progress is recorded as per defined assessment schedule</t>
  </si>
  <si>
    <t xml:space="preserve">All treatment plan prescription/orders are recorded in the new-born records. </t>
  </si>
  <si>
    <t xml:space="preserve">Treatment plan are written on BHT and all drugs are written legibly in case sheet.</t>
  </si>
  <si>
    <t xml:space="preserve">Care provided to each new-born's recorded in the new-born records </t>
  </si>
  <si>
    <t xml:space="preserve">Treatment given is recorded in the treatment chat </t>
  </si>
  <si>
    <t xml:space="preserve">Procedure performed are recorded in BHT</t>
  </si>
  <si>
    <t xml:space="preserve">Mobilization, resuscitation etc.</t>
  </si>
  <si>
    <t xml:space="preserve">Adequate forms and formats are available at point of use </t>
  </si>
  <si>
    <t xml:space="preserve">Standard Formats are available</t>
  </si>
  <si>
    <t xml:space="preserve">Availability of formats for Treatment Charts, TPR Chart , Intake Output Chart, Community follow up card, BHT, continuation sheet, Discharge card Etc. </t>
  </si>
  <si>
    <t xml:space="preserve">Safe keeping of  new-born records </t>
  </si>
  <si>
    <t xml:space="preserve">Discharge is done after assessing new-born readiness </t>
  </si>
  <si>
    <t xml:space="preserve">NBSU has established criteria for discharge of the new-born</t>
  </si>
  <si>
    <t xml:space="preserve">New-born's shifted to ward/step down after assessment</t>
  </si>
  <si>
    <t xml:space="preserve">Assessment is done before discharging new-born</t>
  </si>
  <si>
    <t xml:space="preserve">Preferably Paediatrician. Or Doctor on duty in consultation with paediatrician</t>
  </si>
  <si>
    <t xml:space="preserve">New-born/ attendants are consulted before discharge </t>
  </si>
  <si>
    <t xml:space="preserve">There is a procedure for clinical follow up of the new born by local PHC  (Community health care worker)/ASHA</t>
  </si>
  <si>
    <t xml:space="preserve">Counselling of mother before discharge </t>
  </si>
  <si>
    <t xml:space="preserve">For care of new born and breastfeeding, treatment and follow up counselling</t>
  </si>
  <si>
    <t xml:space="preserve">Time of discharge is communicated to the attendant prior to discharge</t>
  </si>
  <si>
    <t xml:space="preserve">Declaration is taken from the LAMA new-born</t>
  </si>
  <si>
    <t xml:space="preserve">ME E10.1</t>
  </si>
  <si>
    <t xml:space="preserve">There is procedure for receiving and triage of patients </t>
  </si>
  <si>
    <t xml:space="preserve">Triaging of new born as per guidelines</t>
  </si>
  <si>
    <t xml:space="preserve">ME E10.4</t>
  </si>
  <si>
    <t xml:space="preserve">There is a System for coordination of ambulances</t>
  </si>
  <si>
    <t xml:space="preserve">NBSU has provision of Ambulance to refer the case to higher centre</t>
  </si>
  <si>
    <t xml:space="preserve">Ambulance has provision/ method for maintenance of Warm chain while referred to higher centre </t>
  </si>
  <si>
    <t xml:space="preserve">Ambulance/transport vehicle have adequate arrangement for Oxygen </t>
  </si>
  <si>
    <t xml:space="preserve">Ambulance/transport vehicle have dedicated rescue kit including " essential supplies kit", emergency drug kit </t>
  </si>
  <si>
    <t xml:space="preserve">NBSU has system to periodic check of ambulances/transport vehicle by driver/paramedic staff and counter checked by NBSU staff </t>
  </si>
  <si>
    <t xml:space="preserve">Transfer of new-born's Ambulance /new-born transport vehicle is accompanied by trained Medical Practitioner</t>
  </si>
  <si>
    <t xml:space="preserve">Blood is kept at optimum temperature before transfusion </t>
  </si>
  <si>
    <t xml:space="preserve">Blood transfusion note is written in new-born record </t>
  </si>
  <si>
    <t xml:space="preserve">Any major or minor transfusion reaction is recorded and reported at BSU</t>
  </si>
  <si>
    <t xml:space="preserve">The event is communicated to Paediatrician Incharge as well as to the in charge of concern Blood storage unit.</t>
  </si>
  <si>
    <t xml:space="preserve">Facility has a standard procedure which respects sensitivities &amp; sentiments to communicate death to relatives </t>
  </si>
  <si>
    <t xml:space="preserve">NBSU has system for conducting grievance counselling of parents in case of new-born mortality</t>
  </si>
  <si>
    <t xml:space="preserve">Death note is written on new-born record</t>
  </si>
  <si>
    <t xml:space="preserve">Death note including efforts done for resuscitation is noted in new-born record </t>
  </si>
  <si>
    <t xml:space="preserve">Procedure to declare death  for brought in dead cases exists in facility.</t>
  </si>
  <si>
    <t xml:space="preserve">Death summary is given to new-born attendant quoting the immediate cause and underlying cause if possible </t>
  </si>
  <si>
    <t xml:space="preserve">There is a procedure to allow new-born relative/Next of Kin to observe new-born in last hours </t>
  </si>
  <si>
    <t xml:space="preserve">Adherence to clinical protocol</t>
  </si>
  <si>
    <t xml:space="preserve">Competence testing</t>
  </si>
  <si>
    <t xml:space="preserve">ME E19.4</t>
  </si>
  <si>
    <t xml:space="preserve">Management of  neonatal asphyxia, jaundice and sepsis is done as per guidelines </t>
  </si>
  <si>
    <t xml:space="preserve">The facility staff is trained in correct hand washing practices and they adhere to standard hand washing practices </t>
  </si>
  <si>
    <t xml:space="preserve">Mothers are practicing  wash hand washing  with soap </t>
  </si>
  <si>
    <t xml:space="preserve">Hand washing between each new-born &amp; change of gloves</t>
  </si>
  <si>
    <t xml:space="preserve">Availability of Mask</t>
  </si>
  <si>
    <t xml:space="preserve">Staff and visitors</t>
  </si>
  <si>
    <t xml:space="preserve">Availability of shoe cover</t>
  </si>
  <si>
    <t xml:space="preserve">No reuse of disposable gloves, masks, caps and aprons. </t>
  </si>
  <si>
    <t xml:space="preserve">The facility ensures standard practices and materials for decontamination and cleaning of instruments and  procedure areas </t>
  </si>
  <si>
    <t xml:space="preserve">Cleaning &amp; Decontamination of new-born care Units </t>
  </si>
  <si>
    <t xml:space="preserve">Cleaning of Radiant warmers and Bassinets with detergent and water </t>
  </si>
  <si>
    <t xml:space="preserve">Decontamination for Thermometer, Stethoscope,  Suction Apparatus, Ambu bag with 70% Alcohol or detergent &amp; water, as applicable </t>
  </si>
  <si>
    <t xml:space="preserve">No sorting ,Rinsing or sluicing at Point of use/ new-born care area </t>
  </si>
  <si>
    <t xml:space="preserve">Physical layout and environmental control of the new-born care areas ensures infection prevention </t>
  </si>
  <si>
    <t xml:space="preserve">Floors and wall surfaces of NBSU are easily cleanable </t>
  </si>
  <si>
    <t xml:space="preserve">The facility ensures availability of  standard materials for cleaning and disinfection of new-born care areas </t>
  </si>
  <si>
    <t xml:space="preserve">The facility ensures standard practices are followed for the cleaning and disinfection of new-born care areas </t>
  </si>
  <si>
    <t xml:space="preserve">Cleaning of new-born care area with detergent solution</t>
  </si>
  <si>
    <t xml:space="preserve">Cleaning equipment like broom are not used in new-born care area.</t>
  </si>
  <si>
    <t xml:space="preserve">Any cleaning equipment leading to dispersion of dust particles in air should not be used.</t>
  </si>
  <si>
    <t xml:space="preserve">ME F5.5</t>
  </si>
  <si>
    <t xml:space="preserve">The facility ensures air quality of high risk area </t>
  </si>
  <si>
    <t xml:space="preserve">NBSU has system to maintain  ventilation  and its environment should be dust free</t>
  </si>
  <si>
    <t xml:space="preserve">Ventilation can be provided in two ways: exhaust only and supply-and-exhaust. Exhaust fans pull stale air out of the unit while drawing fresh air in through cracks, windows or fresh air intakes. Exhaust-only ventilation is a good choice for units that do not have existing ductwork to distribute heated or cooled air</t>
  </si>
  <si>
    <t xml:space="preserve">The facility has established internal quality assurance programme in the departments </t>
  </si>
  <si>
    <t xml:space="preserve">There is system daily round by Paediatrician/matron/ hospital  in charge for monitoring of services</t>
  </si>
  <si>
    <t xml:space="preserve">The facility has established system for use of check lists in the department and services</t>
  </si>
  <si>
    <t xml:space="preserve">Departmental checklist is used for monitoring and quality assurance </t>
  </si>
  <si>
    <t xml:space="preserve">NBSU has documented procedure for receiving and assessment of the patient</t>
  </si>
  <si>
    <t xml:space="preserve">NBSU has documented procedure for admission of the new born</t>
  </si>
  <si>
    <t xml:space="preserve">NBSU has documented procedure for discharge of the new-born from unit</t>
  </si>
  <si>
    <t xml:space="preserve">NBSU has documented procedure for triage of new born</t>
  </si>
  <si>
    <t xml:space="preserve">NBSU has documented procedure for assessment and treatment of new born emergency signs</t>
  </si>
  <si>
    <t xml:space="preserve">NBSU has documented procedure for neonatal transportation and referral</t>
  </si>
  <si>
    <t xml:space="preserve">NBSU has documented procedure for clinical assessment and reassessment of the new-born and doctor follows it</t>
  </si>
  <si>
    <t xml:space="preserve">NBSU has documented procedure for key clinical protocols</t>
  </si>
  <si>
    <t xml:space="preserve">NBSU has documented procedure for preventive- break down maintenance and calibration  of equipment</t>
  </si>
  <si>
    <t xml:space="preserve">NBSU has documented system for storage, retaining ,retrieval  of  NBSU records</t>
  </si>
  <si>
    <t xml:space="preserve">NBSU has documented procedure for Maintenance of infrastructure of NBSU</t>
  </si>
  <si>
    <t xml:space="preserve">NBSU has documented procedure for thermoregulation of new born</t>
  </si>
  <si>
    <t xml:space="preserve">NBSU has documented procedure for drugs,intravenous,and fluid management and nutrition management of new born's</t>
  </si>
  <si>
    <t xml:space="preserve">NBSU has documented procedure for resuscitation of new born if required </t>
  </si>
  <si>
    <t xml:space="preserve">NBSU has documented procedure for infection control practices</t>
  </si>
  <si>
    <t xml:space="preserve">NBSU has documented procedure for inventory management </t>
  </si>
  <si>
    <t xml:space="preserve">NBSU has documented procedure for entry of parents /visitor</t>
  </si>
  <si>
    <t xml:space="preserve">STP for phototherapy, Grading and management of hypothermia, Expression of milk\, Monitoring of babies receiving I/V, Precaution for phototherapy, Management of Hypoglycaemia, housekeeping protocols, Administration of commonly used drugs, assessment of neonatal sepsis, Assessment of Jaundice, Temperature maintenance etc.</t>
  </si>
  <si>
    <t xml:space="preserve">There is a procedure to conduct New born Death audit </t>
  </si>
  <si>
    <t xml:space="preserve">Quality objective for NBSU are defined </t>
  </si>
  <si>
    <t xml:space="preserve">Bed Occupancy Rate </t>
  </si>
  <si>
    <t xml:space="preserve">Proportion of female babies admitted</t>
  </si>
  <si>
    <t xml:space="preserve">Male: Female LAMA ratio</t>
  </si>
  <si>
    <t xml:space="preserve">Proportion of  low birth weight babies</t>
  </si>
  <si>
    <t xml:space="preserve">No. of low birth weight babies (&lt; 2500 gm but not &lt; 1800 gm)</t>
  </si>
  <si>
    <t xml:space="preserve">Down time of Critical Equipment </t>
  </si>
  <si>
    <t xml:space="preserve">Bed Turnover Rate </t>
  </si>
  <si>
    <t xml:space="preserve">Survival rate</t>
  </si>
  <si>
    <t xml:space="preserve">No. of drug stock out in NBSU </t>
  </si>
  <si>
    <t xml:space="preserve">Average waiting time for initial assessment of new-born </t>
  </si>
  <si>
    <t xml:space="preserve">Proportion of new-born deaths </t>
  </si>
  <si>
    <t xml:space="preserve">Average length of stay</t>
  </si>
  <si>
    <t xml:space="preserve">No. of Adverse events  reported </t>
  </si>
  <si>
    <t xml:space="preserve">Baby theft, wrong drug administration, needle stick injury, absconding patients etc.</t>
  </si>
  <si>
    <t xml:space="preserve">No of New-born Resuscitated</t>
  </si>
  <si>
    <t xml:space="preserve">NBSU Score Card </t>
  </si>
  <si>
    <t xml:space="preserve">NBSU Score</t>
  </si>
  <si>
    <t xml:space="preserve">Patient's Rights </t>
  </si>
  <si>
    <t xml:space="preserve">Checklist for Operation Theatre  </t>
  </si>
  <si>
    <t xml:space="preserve">Availability of General Surgery procedures </t>
  </si>
  <si>
    <t xml:space="preserve">Incision and drainage, Hernia, Hydrocele, Appendicitis, Haemorrhoids, Fistula and stitching of injuries.</t>
  </si>
  <si>
    <t xml:space="preserve">Availability of Gynaecology procedures </t>
  </si>
  <si>
    <t xml:space="preserve">D &amp; E, LSCS, Hysterectomy.</t>
  </si>
  <si>
    <t xml:space="preserve">OT Services  are available 24X7</t>
  </si>
  <si>
    <t xml:space="preserve">OT services are available for emergency cases.</t>
  </si>
  <si>
    <t xml:space="preserve">Tubal ligation</t>
  </si>
  <si>
    <t xml:space="preserve">Availability of Abortion services.</t>
  </si>
  <si>
    <t xml:space="preserve">Availability of C-section services</t>
  </si>
  <si>
    <t xml:space="preserve">Availability of essential new born care</t>
  </si>
  <si>
    <t xml:space="preserve">Availability  of departmental signage's </t>
  </si>
  <si>
    <t xml:space="preserve">(Numbering, main department and internal-section signage)</t>
  </si>
  <si>
    <t xml:space="preserve">Signage for restricted area are displayed</t>
  </si>
  <si>
    <t xml:space="preserve">Zones of OT are marked</t>
  </si>
  <si>
    <t xml:space="preserve">Services are delivered in a manner that is sensitive to gender, religious and cultural needs, and there are no barrier on account of physical, economic, cultural or social status. </t>
  </si>
  <si>
    <t xml:space="preserve">Availability of female staff if a male doctor examination/ conduct surgery of a female patient </t>
  </si>
  <si>
    <t xml:space="preserve">Availability of female staff in pre and post operative room</t>
  </si>
  <si>
    <t xml:space="preserve">Availability of Wheel chair or stretcher for easy Access to the OT</t>
  </si>
  <si>
    <t xml:space="preserve">Facility maintains the privacy, confidentiality &amp; Dignity of patient and related information.</t>
  </si>
  <si>
    <t xml:space="preserve">Availability of screen between OT table</t>
  </si>
  <si>
    <t xml:space="preserve">Patients are properly draped/covered before and after procedure.</t>
  </si>
  <si>
    <t xml:space="preserve">Privacy  and Confidentiality of HIV cases</t>
  </si>
  <si>
    <t xml:space="preserve">Privacy and Confidentiality of Hysterectomy cases</t>
  </si>
  <si>
    <t xml:space="preserve">Facility has defined and established procedures for informing and involving patient about medical condtion  and involving them in treatement planning, and facilitates informed decision making</t>
  </si>
  <si>
    <t xml:space="preserve">Informed/Written consent is taken before any surgery</t>
  </si>
  <si>
    <t xml:space="preserve">Anaesthesia Consent for OT</t>
  </si>
  <si>
    <t xml:space="preserve">Patients attendant is informed about clinical condition and treatment being provided </t>
  </si>
  <si>
    <t xml:space="preserve">Patient/Attendant is informed about Possible outcomes/risks involved/alternatives available of surgery</t>
  </si>
  <si>
    <t xml:space="preserve">All surgical procedures are free of cost for JSSK beneficiaries</t>
  </si>
  <si>
    <t xml:space="preserve">JSSK</t>
  </si>
  <si>
    <t xml:space="preserve">All drugs and consumables are free for JSSK beneficiaries</t>
  </si>
  <si>
    <t xml:space="preserve">Check that  patient/attendants have not spent money on purchasing drugs &amp; consumable's from outside.</t>
  </si>
  <si>
    <t xml:space="preserve">Check that  patient/attendants have not spent money on Diagnostic from outside.</t>
  </si>
  <si>
    <t xml:space="preserve">Surgical services are free for BPL patients</t>
  </si>
  <si>
    <t xml:space="preserve">Adequate space for accommodating surgical  load </t>
  </si>
  <si>
    <t xml:space="preserve">Waiting area for attendants</t>
  </si>
  <si>
    <t xml:space="preserve">Seating arrangement for patient attendant</t>
  </si>
  <si>
    <t xml:space="preserve">Department has layout and demarcated areas as per functions </t>
  </si>
  <si>
    <t xml:space="preserve">Demarcated Protective Zone </t>
  </si>
  <si>
    <t xml:space="preserve">Demarcated Clean Zone</t>
  </si>
  <si>
    <t xml:space="preserve">Demarcated sterile Zone</t>
  </si>
  <si>
    <t xml:space="preserve">Demarcated disposal Zone</t>
  </si>
  <si>
    <t xml:space="preserve">Availability of Changing Rooms </t>
  </si>
  <si>
    <t xml:space="preserve">Availability of Pre Operative/Post operative Room </t>
  </si>
  <si>
    <t xml:space="preserve">Availability of  Scrub area</t>
  </si>
  <si>
    <t xml:space="preserve">Availability of  earmarked area for new-born Corner</t>
  </si>
  <si>
    <t xml:space="preserve">Availability of Autoclave room/ TSSU </t>
  </si>
  <si>
    <t xml:space="preserve">Availability of dirty utility area</t>
  </si>
  <si>
    <t xml:space="preserve">Corridors are wide enough for movement of trolleys </t>
  </si>
  <si>
    <t xml:space="preserve">2-3 meters </t>
  </si>
  <si>
    <t xml:space="preserve">The facility and department are planned to ensure structure follows the function/processes (Structure commensurate with the function of the hospital) </t>
  </si>
  <si>
    <t xml:space="preserve">Unidirectional flow of goods and services</t>
  </si>
  <si>
    <t xml:space="preserve">No criss cross of infectious and sterile goods</t>
  </si>
  <si>
    <t xml:space="preserve">OT does not have temporary connections and loosely hanging wires</t>
  </si>
  <si>
    <t xml:space="preserve">Physical condition of the buildings is safe for providing patient care </t>
  </si>
  <si>
    <t xml:space="preserve">Floors of the OT are non slippery and even </t>
  </si>
  <si>
    <t xml:space="preserve">Walls and floor of the OT covered with joint less tiles</t>
  </si>
  <si>
    <t xml:space="preserve">Windows and vents if any in the OT are intact and sealed</t>
  </si>
  <si>
    <t xml:space="preserve">OT has  fire  exit to permit safe escape to its occupant at time of fire</t>
  </si>
  <si>
    <t xml:space="preserve">OT room  has installed fire Extinguisher  that are capable of fighting A,B,C Type of Fire</t>
  </si>
  <si>
    <t xml:space="preserve">Availability of Obs &amp; Gynae Surgeon</t>
  </si>
  <si>
    <t xml:space="preserve">As per case load </t>
  </si>
  <si>
    <t xml:space="preserve">Availability of trained surgeon for Minilap/ Laparoscopic/NSV</t>
  </si>
  <si>
    <t xml:space="preserve">Minilap - MBBS trained in procedure
Laparoscopic</t>
  </si>
  <si>
    <t xml:space="preserve">Availability of anaesthetist</t>
  </si>
  <si>
    <t xml:space="preserve">As per patient load , at least two </t>
  </si>
  <si>
    <t xml:space="preserve">Availability of OT attendant/assistant</t>
  </si>
  <si>
    <t xml:space="preserve">Advance Life support</t>
  </si>
  <si>
    <t xml:space="preserve">OT Management</t>
  </si>
  <si>
    <t xml:space="preserve">Infection control and hand hygiene</t>
  </si>
  <si>
    <t xml:space="preserve">Training on processing/sterilization of equipment</t>
  </si>
  <si>
    <t xml:space="preserve">PPIUCD insertion</t>
  </si>
  <si>
    <t xml:space="preserve">Family planning counselling</t>
  </si>
  <si>
    <t xml:space="preserve">Laparoscopic surgery/Minilap</t>
  </si>
  <si>
    <t xml:space="preserve">NSV</t>
  </si>
  <si>
    <t xml:space="preserve">Staff is skilled  for resuscitation and intubation</t>
  </si>
  <si>
    <t xml:space="preserve">Staff is Skilled to operate  OT equipment</t>
  </si>
  <si>
    <t xml:space="preserve">Staff is skilled for processing and packing instrument</t>
  </si>
  <si>
    <t xml:space="preserve">Availability of medical gases </t>
  </si>
  <si>
    <t xml:space="preserve">Availability of Oxygen Cylinders /Nitrogen Gas supply </t>
  </si>
  <si>
    <t xml:space="preserve">Availability of Uterotonic Drugs </t>
  </si>
  <si>
    <t xml:space="preserve">Inj Ampicillin, Inj. metronidazole Inj Gentamycin,</t>
  </si>
  <si>
    <t xml:space="preserve">Injectable Hydralazine</t>
  </si>
  <si>
    <t xml:space="preserve"> Tab Paracetamol Ibuprofen, Inj Diclofenac, Sodium</t>
  </si>
  <si>
    <t xml:space="preserve"> IV fluids, Normal saline, Ringer's lactate,</t>
  </si>
  <si>
    <t xml:space="preserve">Availability of  anaesthetics </t>
  </si>
  <si>
    <t xml:space="preserve">Halothane, Thiopentone, Lignocaine, Succinylcholine, Ketamine, Nitrous Oxide, Sodium</t>
  </si>
  <si>
    <t xml:space="preserve">Availability of  emergency drugs </t>
  </si>
  <si>
    <t xml:space="preserve"> Inj Adrenaline, Inj Magsulf 50%, Inj Calcium gluconate 10%, Inj Hydrocortisone, Succinate, Inj Diazepam, Inj Pheniramine maleate, inj Cerboprost, Inj Fort win, Inj Phenergan, Betamethasone, Inj Hydralazine, Nifidepin, Methyldopa</t>
  </si>
  <si>
    <t xml:space="preserve">Vitamin K</t>
  </si>
  <si>
    <t xml:space="preserve">Availability of syringes and IV Sets </t>
  </si>
  <si>
    <t xml:space="preserve">Availability of personal protective equipment </t>
  </si>
  <si>
    <t xml:space="preserve">Emergency drug tray is maintained in OT/pre and post operative room</t>
  </si>
  <si>
    <t xml:space="preserve">BP apparatus, Thermometer, Pulse Oxy meter, Multipara meter , PV Set</t>
  </si>
  <si>
    <t xml:space="preserve">Availability of  functional instruments for Gynae and obstetrics</t>
  </si>
  <si>
    <t xml:space="preserve">LSCS Set, Cervical Biopsy Set, MVA set,   D&amp;C Set, Defibrillator, Nebulizers</t>
  </si>
  <si>
    <t xml:space="preserve">Availability of functional equipment/ Instruments for New Born Care </t>
  </si>
  <si>
    <t xml:space="preserve">Radiant warmer, Baby tray with Two pre warmed towels/sheets for wrapping the baby, mucus extractor, bag and mask (0 &amp;1 no.), sterilized thread for cord/cord clamp, nasogastric tube</t>
  </si>
  <si>
    <t xml:space="preserve">Availability of   functional General surgery equipment</t>
  </si>
  <si>
    <t xml:space="preserve">General Surgical Instruments for Piles, Fistula, &amp; Fissures. Surgical set for Hernia &amp; Hydrocele, Cautery </t>
  </si>
  <si>
    <t xml:space="preserve">Operation Table with Trendelenburg facility</t>
  </si>
  <si>
    <t xml:space="preserve">Minilap instruments</t>
  </si>
  <si>
    <t xml:space="preserve">Laparoscopic set</t>
  </si>
  <si>
    <t xml:space="preserve">NSV sets</t>
  </si>
  <si>
    <t xml:space="preserve">Instruments for Laparoscopy</t>
  </si>
  <si>
    <t xml:space="preserve">Portable X-Ray Machine,  Glucometer, HIV rapid diagnostic kit. Uristix.</t>
  </si>
  <si>
    <t xml:space="preserve">Availability of  functional Instruments for Resuscitation</t>
  </si>
  <si>
    <t xml:space="preserve">Ambu bag, Oxygen, Suction machine , laryngoscope, ET Tube, defibrillator</t>
  </si>
  <si>
    <t xml:space="preserve">Availability of  functional anaesthesia equipment</t>
  </si>
  <si>
    <t xml:space="preserve">Boyles apparatus, Bains Circuit or Soda lime absorbent in close circuit </t>
  </si>
  <si>
    <t xml:space="preserve"> Crash cart/Drug trolley, instrument trolley, dressing trolley</t>
  </si>
  <si>
    <t xml:space="preserve">Availability of equipment for storage of sterilized items</t>
  </si>
  <si>
    <t xml:space="preserve">Instrument cabinet and racks for storage of sterile items (not inside OT)</t>
  </si>
  <si>
    <t xml:space="preserve">Buckets for mopping, Separate mops for patient care area and circulation area duster, waste trolley, Deck brush </t>
  </si>
  <si>
    <t xml:space="preserve">Availability of equipment for TSSU</t>
  </si>
  <si>
    <t xml:space="preserve">Autoclave </t>
  </si>
  <si>
    <t xml:space="preserve">Availability of functional OT light</t>
  </si>
  <si>
    <t xml:space="preserve">Shadow less , Ceiling and Stand Model, Focus Lamp </t>
  </si>
  <si>
    <t xml:space="preserve">Availability of attachment/ accessories  with OT table</t>
  </si>
  <si>
    <t xml:space="preserve">Hospital grad mattress , IV stand, Bed pan</t>
  </si>
  <si>
    <t xml:space="preserve">Electrical panel for anaesthesia machine, cautery, monitors etc., X-ray view box</t>
  </si>
  <si>
    <t xml:space="preserve">Cupboard, table for preparation of medicines, chair, racks,</t>
  </si>
  <si>
    <t xml:space="preserve">All equipment are covered under the AMC including preventive maintenance</t>
  </si>
  <si>
    <t xml:space="preserve">There has system to label Defective/Out of order equipment and stored appropriately until it has been repaired</t>
  </si>
  <si>
    <t xml:space="preserve">Staff is skilled for trouble shooting in case equipment malfunction</t>
  </si>
  <si>
    <t xml:space="preserve">Periodic cleaning, inspection and  maintenance of the equipment is done by the operator</t>
  </si>
  <si>
    <t xml:space="preserve">Boyles apparatus, cautery, BP apparatus, autoclave etc.</t>
  </si>
  <si>
    <t xml:space="preserve">There is system to label/ code the equipment to indicate status of calibration/ verification when recalibration is due</t>
  </si>
  <si>
    <t xml:space="preserve">There is established system of timely  indenting of consumables and drugs </t>
  </si>
  <si>
    <t xml:space="preserve">Expiry dates are maintained at emergency drug tray, crash cart, anaesthesia drug trolley.</t>
  </si>
  <si>
    <t xml:space="preserve">No expired drug is found </t>
  </si>
  <si>
    <t xml:space="preserve">Narcotic and psychotropic drugs are kept in lock and key </t>
  </si>
  <si>
    <t xml:space="preserve">Anaesthetic agents are kept at secured place</t>
  </si>
  <si>
    <t xml:space="preserve">Check to ensure that there is no seepage , cracks, chipping of plaster </t>
  </si>
  <si>
    <t xml:space="preserve">OT Table are intact and without rust</t>
  </si>
  <si>
    <t xml:space="preserve">No condemned/Junk material in the OT</t>
  </si>
  <si>
    <t xml:space="preserve">No pests are noticed</t>
  </si>
  <si>
    <t xml:space="preserve">Adequate Illumination at OT table</t>
  </si>
  <si>
    <t xml:space="preserve">100000 lux</t>
  </si>
  <si>
    <t xml:space="preserve">Adequate Illumination at pre operative and post operative area</t>
  </si>
  <si>
    <t xml:space="preserve">General area 300 Lux</t>
  </si>
  <si>
    <t xml:space="preserve">Entry to OT is restricted</t>
  </si>
  <si>
    <t xml:space="preserve">Warning light is provided outside OT and its been used when OT  is functional</t>
  </si>
  <si>
    <t xml:space="preserve">Temperature is maintained  and record of same is kept</t>
  </si>
  <si>
    <t xml:space="preserve">20-250C, ICU has functional room thermometer and temperature is regularly maintained</t>
  </si>
  <si>
    <t xml:space="preserve">Humidity is maintained at desirable level</t>
  </si>
  <si>
    <t xml:space="preserve">50-60%</t>
  </si>
  <si>
    <t xml:space="preserve">Positive pressure is maintained in OT</t>
  </si>
  <si>
    <t xml:space="preserve">Security arrangement at OT</t>
  </si>
  <si>
    <t xml:space="preserve">Availability of Hot water supply </t>
  </si>
  <si>
    <t xml:space="preserve">Availability of power back up in OT</t>
  </si>
  <si>
    <t xml:space="preserve">2 tier backup with UPS </t>
  </si>
  <si>
    <t xml:space="preserve">Availability  of Centralized /local piped Oxygen, nitrogen and vacuum supply </t>
  </si>
  <si>
    <t xml:space="preserve">OT has facility to provide sufficient and  clean linen for surgical patient</t>
  </si>
  <si>
    <t xml:space="preserve">Drape, draw sheet, cut sheet and gown</t>
  </si>
  <si>
    <t xml:space="preserve">OT has facility to provide linen for staff</t>
  </si>
  <si>
    <t xml:space="preserve">Linen is changed after each procedure</t>
  </si>
  <si>
    <t xml:space="preserve">Staff is aware of their roles and responsibilities </t>
  </si>
  <si>
    <t xml:space="preserve">There is procedure of handing over while receiving patient from OT to indoor and ICU</t>
  </si>
  <si>
    <t xml:space="preserve">There is a procedure for consultation of  the patient with other specialists with in the hospital </t>
  </si>
  <si>
    <t xml:space="preserve">Patient id band/ Patient ID No./verbal confirmation etc.</t>
  </si>
  <si>
    <t xml:space="preserve">Handover register is maintained</t>
  </si>
  <si>
    <t xml:space="preserve">Check for use of multi parameter</t>
  </si>
  <si>
    <t xml:space="preserve">Check the measure taken to prevent new born theft, baby sweeping and baby fall</t>
  </si>
  <si>
    <t xml:space="preserve">HIV, Infectious cases</t>
  </si>
  <si>
    <t xml:space="preserve">Check for BHT if drugs are prescribed under generic name only </t>
  </si>
  <si>
    <t xml:space="preserve">Electrolytes like Potassium chloride, Opioids, Neuro muscular blocking agent, Anti thrombolytic agent, insulin, warfarin, Heparin, Adrenergic agonist etc. as applicable</t>
  </si>
  <si>
    <t xml:space="preserve">Every Medical advice and procedure is accompanied with date , time and signature </t>
  </si>
  <si>
    <t xml:space="preserve">Check for availability of magnifying glass.</t>
  </si>
  <si>
    <t xml:space="preserve">Records of Monitoring/ Assessments are maintained</t>
  </si>
  <si>
    <t xml:space="preserve">PAC, Intraoperative monitoring</t>
  </si>
  <si>
    <t xml:space="preserve">Treatment plan, first orders are written on BHT</t>
  </si>
  <si>
    <t xml:space="preserve">Operative Notes are Recorded </t>
  </si>
  <si>
    <t xml:space="preserve">Name of person in attendance during procedure, Pre and post operative diagnosis, Procedures carried out, length of procedures, estimated blood loss, Fluid administered, specimen removed, complications etc. </t>
  </si>
  <si>
    <t xml:space="preserve">Anaesthesia Notes are Recorded </t>
  </si>
  <si>
    <t xml:space="preserve">Consents, surgical safety check list</t>
  </si>
  <si>
    <t xml:space="preserve">OT Register, Schedule, Infection  control records, autoclaving records etc.</t>
  </si>
  <si>
    <t xml:space="preserve">The facility has defined and established procedures for Blood Storage Management and Transfusion.</t>
  </si>
  <si>
    <t xml:space="preserve">ME E12.4</t>
  </si>
  <si>
    <t xml:space="preserve">There is established procedure for issuing blood </t>
  </si>
  <si>
    <t xml:space="preserve">Availability of blood units in case of emergency with out replacement </t>
  </si>
  <si>
    <r>
      <rPr>
        <sz val="11"/>
        <color rgb="FF000000"/>
        <rFont val="Arial Narrow"/>
        <family val="2"/>
        <charset val="1"/>
      </rPr>
      <t xml:space="preserve">The blood is ordered for the patient according to the MSBOS (</t>
    </r>
    <r>
      <rPr>
        <i val="true"/>
        <sz val="11"/>
        <color rgb="FF000000"/>
        <rFont val="Arial Narrow"/>
        <family val="2"/>
        <charset val="1"/>
      </rPr>
      <t xml:space="preserve">Maximum Surgical Blood Order Schedule</t>
    </r>
    <r>
      <rPr>
        <sz val="11"/>
        <color rgb="FF000000"/>
        <rFont val="Arial Narrow"/>
        <family val="2"/>
        <charset val="1"/>
      </rPr>
      <t xml:space="preserve">)</t>
    </r>
  </si>
  <si>
    <t xml:space="preserve">Any major or minor transfusion reaction is recorded and reported to responsible staff</t>
  </si>
  <si>
    <t xml:space="preserve">Staff is competent to identify transfusion reaction and its management </t>
  </si>
  <si>
    <t xml:space="preserve">Facility has established procedures for Anaesthetic Services </t>
  </si>
  <si>
    <t xml:space="preserve">Facility has established procedures for Pre Anaesthetic Check up and maintenance of records</t>
  </si>
  <si>
    <t xml:space="preserve">There is procedure to ensure that PAC has been done before surgery</t>
  </si>
  <si>
    <t xml:space="preserve">There is procedure to review findings of PAC</t>
  </si>
  <si>
    <t xml:space="preserve">ME E13.2</t>
  </si>
  <si>
    <t xml:space="preserve">Facility has established procedures for monitoring during anaesthesia </t>
  </si>
  <si>
    <t xml:space="preserve">Anaesthesia plan is documented before entering into OT </t>
  </si>
  <si>
    <t xml:space="preserve">Food intake status of Patient is checked </t>
  </si>
  <si>
    <t xml:space="preserve">Patients vitals are recorded during  anaesthesia</t>
  </si>
  <si>
    <t xml:space="preserve">Heart rate , cardiac rate , BP, O2  Saturation, </t>
  </si>
  <si>
    <t xml:space="preserve">Airway security is ensured </t>
  </si>
  <si>
    <t xml:space="preserve">Breathing system is securely and correctly assembled </t>
  </si>
  <si>
    <t xml:space="preserve">Potency and level of anaesthesia is monitored </t>
  </si>
  <si>
    <t xml:space="preserve">Anaesthesia notes are recorded </t>
  </si>
  <si>
    <t xml:space="preserve">Check for the adequacy </t>
  </si>
  <si>
    <t xml:space="preserve">Any adverse Anaesthesia Event is recorded and reported </t>
  </si>
  <si>
    <t xml:space="preserve">ME E13.3</t>
  </si>
  <si>
    <t xml:space="preserve">Facility has established procedures for Post Anaesthesia care </t>
  </si>
  <si>
    <t xml:space="preserve">Post anaesthesia status is monitored and documented </t>
  </si>
  <si>
    <t xml:space="preserve">Standard E14</t>
  </si>
  <si>
    <t xml:space="preserve">Facility has defined and established procedures for Operation Theatre and Surgical Services </t>
  </si>
  <si>
    <t xml:space="preserve">ME E14.1</t>
  </si>
  <si>
    <t xml:space="preserve">There is procedure OT Scheduling</t>
  </si>
  <si>
    <t xml:space="preserve">Schedule is prepared in consonance with available OT house and patients requirement</t>
  </si>
  <si>
    <t xml:space="preserve">ME E14.2</t>
  </si>
  <si>
    <t xml:space="preserve">Facility has established procedures for Preoperative care </t>
  </si>
  <si>
    <t xml:space="preserve">Patient evaluation before surgery is done and recorded </t>
  </si>
  <si>
    <t xml:space="preserve">Vitals , Patients fasting status etc.</t>
  </si>
  <si>
    <t xml:space="preserve">Antibiotic Prophylaxis given as indicated </t>
  </si>
  <si>
    <t xml:space="preserve">Tetanus Prophylaxis is given if Indicated </t>
  </si>
  <si>
    <t xml:space="preserve">There is a process to prevent wrong site and wrong surgery </t>
  </si>
  <si>
    <t xml:space="preserve">Surgical Site is marked before entering into OT </t>
  </si>
  <si>
    <t xml:space="preserve">Surgical site preparation is done as per protocol </t>
  </si>
  <si>
    <t xml:space="preserve">Cleaning , Asepsis and Draping </t>
  </si>
  <si>
    <t xml:space="preserve">ME E14.3</t>
  </si>
  <si>
    <t xml:space="preserve">Facility has established procedures for Surgical Safety </t>
  </si>
  <si>
    <t xml:space="preserve">Surgical Safety Check List is used for each surgery </t>
  </si>
  <si>
    <t xml:space="preserve">Check for Surgical safety check list has been used for surgical procedures </t>
  </si>
  <si>
    <t xml:space="preserve">Sponge and Instrument Count Practice is implemented </t>
  </si>
  <si>
    <t xml:space="preserve">Instrument, needles and sponges are counted before beginning of case, before final closure and on completing of procedure </t>
  </si>
  <si>
    <t xml:space="preserve">Adequate Haemostasis is ensured during surgery  </t>
  </si>
  <si>
    <t xml:space="preserve">Check for Cautery and suture legation practices </t>
  </si>
  <si>
    <t xml:space="preserve">Appropriate suture material is used for surgery as per requirement </t>
  </si>
  <si>
    <t xml:space="preserve">Check for  what kind of sutures used for different surgeries . Braided Biological sutures are not used for dirty wounds, Catgut is not used for closing facial layers of abdominal wounds or where prolonged support is required </t>
  </si>
  <si>
    <t xml:space="preserve">ME E14.4</t>
  </si>
  <si>
    <t xml:space="preserve">Facility has established procedures for Post operative care </t>
  </si>
  <si>
    <t xml:space="preserve">Post operative monitoring is done before discharging to ward </t>
  </si>
  <si>
    <t xml:space="preserve">Check for post operative operation ward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</si>
  <si>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</si>
  <si>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</si>
  <si>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 xml:space="preserve">Facility has established procedures for Intranatal care as per guidelines </t>
  </si>
  <si>
    <t xml:space="preserve">pre operative care </t>
  </si>
  <si>
    <t xml:space="preserve">Check for Haemoglobin level is estimated , and arrangement of Blood, IV line established, Catheterization, Demonstration of Antacids </t>
  </si>
  <si>
    <t xml:space="preserve">Proper selection of Anaesthesia</t>
  </si>
  <si>
    <t xml:space="preserve">Check Both General and Spinal Anaesthesia Options are available. Ask for what are the criteria for using spinal and GA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</si>
  <si>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</si>
  <si>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</si>
  <si>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</si>
  <si>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 xml:space="preserve">Monitoring of vitals I/O charting, uterine contraction, bleeding </t>
  </si>
  <si>
    <t xml:space="preserve">There is established procedure for management of Obstetrics Emergencies as per scope of services.</t>
  </si>
  <si>
    <t xml:space="preserve">Management of PIH/Eclampsia </t>
  </si>
  <si>
    <t xml:space="preserve">Ask for how to secure airway and breathing, Loading and Maintenance dose of Magnesium sulphate , Administration of Hypertensive Drugs </t>
  </si>
  <si>
    <t xml:space="preserve">Postpartum Haemorrhage  </t>
  </si>
  <si>
    <t xml:space="preserve">Management of shock.</t>
  </si>
  <si>
    <t xml:space="preserve">Ruptured Uterus</t>
  </si>
  <si>
    <t xml:space="preserve">Recording Time of Birth </t>
  </si>
  <si>
    <t xml:space="preserve">Vitamin K  </t>
  </si>
  <si>
    <t xml:space="preserve">Facility has established procedures for postnatal care as per guidelines </t>
  </si>
  <si>
    <t xml:space="preserve">Post partum Care is Provided to Mother </t>
  </si>
  <si>
    <t xml:space="preserve">Prevention of Hypothermia</t>
  </si>
  <si>
    <t xml:space="preserve">Initiation of Breastfeeding with-in 1 Hour </t>
  </si>
  <si>
    <t xml:space="preserve">The facility has procedures for Stabilization/treatment/referral of post natal complication</t>
  </si>
  <si>
    <t xml:space="preserve">There is established criteria for shifting new-born to NBSU/SNCU </t>
  </si>
  <si>
    <t xml:space="preserve">Facility  has provision for Passive  and active culture surveillance of critical &amp; high risk areas</t>
  </si>
  <si>
    <t xml:space="preserve">Facility measures hospital associated infection rates </t>
  </si>
  <si>
    <t xml:space="preserve">There is procedure to report cases of Hospital acquired infection</t>
  </si>
  <si>
    <t xml:space="preserve">There is procedure for immunization of the staff</t>
  </si>
  <si>
    <t xml:space="preserve">Periodic medical check-up of the staff</t>
  </si>
  <si>
    <t xml:space="preserve">Check for Doctors are aware of Hospital Antibiotic Policy </t>
  </si>
  <si>
    <t xml:space="preserve">Open the tap. Ask the staff, water is 24*7</t>
  </si>
  <si>
    <t xml:space="preserve">The Facility Staff is trained in correct Hand washing practices and they adhere to standard hand washing practices </t>
  </si>
  <si>
    <t xml:space="preserve">Adherence to Surgical scrub method </t>
  </si>
  <si>
    <t xml:space="preserve">Procedure should be repeated several times so that the scrub lasts for 3 to 5
minutes. The hands and forearms should be dried with a sterile towel only.  </t>
  </si>
  <si>
    <t xml:space="preserve">Staff is aware of occasions for hand washing</t>
  </si>
  <si>
    <t xml:space="preserve">Procedure for proper cleaning of site with Antisepsis</t>
  </si>
  <si>
    <t xml:space="preserve">E.g.. before giving IM/IV injection, drawing blood, putting Intravenous and urinary catheter</t>
  </si>
  <si>
    <t xml:space="preserve">Proper cleaning of perineal area before procedure with antisepsis</t>
  </si>
  <si>
    <t xml:space="preserve">Check sterile field is maintained during surgery</t>
  </si>
  <si>
    <t xml:space="preserve">Surgical site covered with sterile drapes, sterile instruments are kept within the sterile field.</t>
  </si>
  <si>
    <t xml:space="preserve">Sterile gloves are available in OT and Critical areas</t>
  </si>
  <si>
    <t xml:space="preserve">HIV kit</t>
  </si>
  <si>
    <t xml:space="preserve">Facility ensures standard practices and materials for decontamination and cleaning   of instruments and  procedures areas </t>
  </si>
  <si>
    <t xml:space="preserve">Decontamination of operating surfaces</t>
  </si>
  <si>
    <t xml:space="preserve">Ask staff about how they decontaminate the procedure surface like OT Table, Stretcher/Trolleys  etc. 
(Wiping with 0.5% Chlorine solution</t>
  </si>
  <si>
    <t xml:space="preserve">
Ask staff how they decontaminate the instruments like ambubag, suction cannula, Surgical Instruments 
(Soaking in 0.5% Chlorine Solution, Wiping with 0.5% Chlorine Solution or 70% Alcohol as applicable </t>
  </si>
  <si>
    <t xml:space="preserve">Staff know how to make chlorine solution</t>
  </si>
  <si>
    <t xml:space="preserve">Formaldehyde or glutaraldehyde solution replaced as per manufacturer instructions </t>
  </si>
  <si>
    <t xml:space="preserve">Instruments are packed according for autoclaving as per standard protocol </t>
  </si>
  <si>
    <t xml:space="preserve">Regular validation of sterilization through biological and chemical indicators </t>
  </si>
  <si>
    <t xml:space="preserve">OB/SI/RR</t>
  </si>
  <si>
    <t xml:space="preserve">Maintenance of records of sterilization</t>
  </si>
  <si>
    <t xml:space="preserve">Faculty layout ensures separation of general traffic from patient traffic </t>
  </si>
  <si>
    <t xml:space="preserve">Zoning of High risk areas </t>
  </si>
  <si>
    <t xml:space="preserve">Facility layout ensures separation of routes for clean and dirty items</t>
  </si>
  <si>
    <t xml:space="preserve">Floors and wall surfaces of OT are easily cleanable </t>
  </si>
  <si>
    <t xml:space="preserve">CSSD/TSSU has demarcated separate area for receiving dirty items, processes, keeping clean and sterile items </t>
  </si>
  <si>
    <t xml:space="preserve">Facility ensures air quality of high risk area </t>
  </si>
  <si>
    <t xml:space="preserve">Positive Pressure in OT </t>
  </si>
  <si>
    <t xml:space="preserve">Adequate air exchanges are maintained </t>
  </si>
  <si>
    <t xml:space="preserve">Availability of puncture proof container</t>
  </si>
  <si>
    <t xml:space="preserve">Staff knows what to do in case of shape injury. Whom to report. See if any reporting has been done </t>
  </si>
  <si>
    <t xml:space="preserve">Preferably Anaesthetist or surgeon</t>
  </si>
  <si>
    <t xml:space="preserve">There is system daily round by Surgeon/Matron/Hospital manager/ Hospital Superintendent/for monitoring of services</t>
  </si>
  <si>
    <t xml:space="preserve">The Department has documented procedure for scheduling the Surgery and its booking</t>
  </si>
  <si>
    <t xml:space="preserve">The Department has documented procedure for pre operative procedure</t>
  </si>
  <si>
    <t xml:space="preserve">The Department has documented procedure for pre operative anaesthetic check up</t>
  </si>
  <si>
    <t xml:space="preserve">The Department has documented procedure for in process check during surgery</t>
  </si>
  <si>
    <t xml:space="preserve">The Department has documented procedure for post operative care of the patient</t>
  </si>
  <si>
    <t xml:space="preserve">The Department has documented procedure for operation theatre asepsis and environment management</t>
  </si>
  <si>
    <t xml:space="preserve">The Department has documented procedure for OT documentation. </t>
  </si>
  <si>
    <t xml:space="preserve">The Department has documented procedure for reception of dirt packs and issue of sterile packs from TSSU</t>
  </si>
  <si>
    <t xml:space="preserve">The Department has documented procedure for maintenance and calibration of equipment</t>
  </si>
  <si>
    <t xml:space="preserve">The Department has documented procedure for  general cleaning of OT and annexes </t>
  </si>
  <si>
    <t xml:space="preserve">Check staff if aware of relevant part of SOPs </t>
  </si>
  <si>
    <t xml:space="preserve">Work instruction/clinical  protocols are  displayed</t>
  </si>
  <si>
    <t xml:space="preserve">Processing and sterilization of equipment, </t>
  </si>
  <si>
    <t xml:space="preserve">Corrective and preventive  actions are taken </t>
  </si>
  <si>
    <t xml:space="preserve">Quality objective for OT are defined </t>
  </si>
  <si>
    <t xml:space="preserve">C-Section Rate </t>
  </si>
  <si>
    <t xml:space="preserve">Proportion of C-Sections done in night </t>
  </si>
  <si>
    <t xml:space="preserve">Proportion of other emergency surgeries done in the night </t>
  </si>
  <si>
    <t xml:space="preserve">No. of Major surgeries done per 1 lakh population </t>
  </si>
  <si>
    <t xml:space="preserve">Downtime of critical equipment </t>
  </si>
  <si>
    <t xml:space="preserve">No of major surgeries per surgeon </t>
  </si>
  <si>
    <t xml:space="preserve">Proportion of elective C-Sections</t>
  </si>
  <si>
    <t xml:space="preserve">Proportion emergency  surgeries</t>
  </si>
  <si>
    <t xml:space="preserve">Cycle time for instrument processing</t>
  </si>
  <si>
    <t xml:space="preserve">Surgical Site infection Rate </t>
  </si>
  <si>
    <t xml:space="preserve">No. of observed surgical site infections*100/total no. of Major surgeries</t>
  </si>
  <si>
    <t xml:space="preserve">Incidence of re-exploration of surgery </t>
  </si>
  <si>
    <t xml:space="preserve">Perioperative Death Rate</t>
  </si>
  <si>
    <t xml:space="preserve">Deaths occurred from pre operative procedure to discharge of the patient</t>
  </si>
  <si>
    <t xml:space="preserve">Proportion of General Anaesthesia to spinal anaesthesia</t>
  </si>
  <si>
    <t xml:space="preserve">Proportion of PAC done out of total  surgeries</t>
  </si>
  <si>
    <t xml:space="preserve">No. of autoclave cycle failed in Bowie dick test out of total autoclave cycle</t>
  </si>
  <si>
    <t xml:space="preserve">Operation Cancellation rates </t>
  </si>
  <si>
    <t xml:space="preserve">No. of cancelled operation*1000 /total operation done </t>
  </si>
  <si>
    <t xml:space="preserve">Planned operations cancelled due to any reason like clinical, non clinical (theatre), or by patient</t>
  </si>
  <si>
    <t xml:space="preserve">Operation Theatre  Score Card </t>
  </si>
  <si>
    <t xml:space="preserve">Operation Theatre </t>
  </si>
  <si>
    <t xml:space="preserve">Checklist for Laboratory</t>
  </si>
  <si>
    <t xml:space="preserve">Compliance 
Full/Partial/No</t>
  </si>
  <si>
    <t xml:space="preserve">All lab services are available in routine working hours </t>
  </si>
  <si>
    <t xml:space="preserve">Emergency lab services are available </t>
  </si>
  <si>
    <t xml:space="preserve">Facility for on call laboratory technician</t>
  </si>
  <si>
    <t xml:space="preserve">Availability of Haematology services</t>
  </si>
  <si>
    <t xml:space="preserve">Hb, TLC, DLC, AEC, Reti count, ESR, PBS, Malaria/Filaria, Platelets count, PCV, Blood grouping, Rh typing.</t>
  </si>
  <si>
    <t xml:space="preserve">Availability of Bio chemistry services</t>
  </si>
  <si>
    <t xml:space="preserve">B. sugar, B urea, LFT, KFT, lipid profile</t>
  </si>
  <si>
    <t xml:space="preserve">Availability of Microbiology services</t>
  </si>
  <si>
    <t xml:space="preserve">Smear for AFB, KLB, Gram stain for throat Swab, Sputum etc.</t>
  </si>
  <si>
    <t xml:space="preserve">Availability of urine analysis services</t>
  </si>
  <si>
    <t xml:space="preserve">Urine for Albumin, Sugar, Deposits, Bile salts, Bile pigments, Ketone Bodies, spc. Gravity, pH.</t>
  </si>
  <si>
    <t xml:space="preserve">Availability of stool analysis</t>
  </si>
  <si>
    <t xml:space="preserve">Stool for ova/cyst (EH), Occult blood.</t>
  </si>
  <si>
    <t xml:space="preserve">Availability of  sputum cytology</t>
  </si>
  <si>
    <t xml:space="preserve">Tests for Diagnosis of malaria (Smear and RDTK) </t>
  </si>
  <si>
    <t xml:space="preserve">Tests for Kala Azar, Dengue, JE, Chikunganya  </t>
  </si>
  <si>
    <t xml:space="preserve">As per prevalent endemic</t>
  </si>
  <si>
    <t xml:space="preserve">Availability of Designated Microscopy Centre (AFB)</t>
  </si>
  <si>
    <t xml:space="preserve">ME  A4.3</t>
  </si>
  <si>
    <t xml:space="preserve">Availability of Skin Smear Examination </t>
  </si>
  <si>
    <t xml:space="preserve">Haemogram,  BT CT, Fasting/PP Sugar, Lipid Profile, Blood Urea , LFT Kidney Function Test </t>
  </si>
  <si>
    <t xml:space="preserve">ME A 6.1</t>
  </si>
  <si>
    <t xml:space="preserve">Laboratory provides specific test  for local health problems/ diseases e.g.. Dengue, Kalazar etc.</t>
  </si>
  <si>
    <t xml:space="preserve">Availability  departmental  signage's </t>
  </si>
  <si>
    <t xml:space="preserve">(Numbering of rooms, main department and inter- sectional signage) </t>
  </si>
  <si>
    <t xml:space="preserve">List of services available are displayed at the entrance</t>
  </si>
  <si>
    <t xml:space="preserve">Timing for collection of sample and delivery of reports are displayed</t>
  </si>
  <si>
    <t xml:space="preserve">User charges in r/o laboratory services are displayed </t>
  </si>
  <si>
    <t xml:space="preserve">Lab Reports are provided to Patient in proper printed format </t>
  </si>
  <si>
    <t xml:space="preserve">Separate queue for female patients at lab</t>
  </si>
  <si>
    <t xml:space="preserve">Check the availability of ramp in lab building area /sample collection area </t>
  </si>
  <si>
    <t xml:space="preserve">Laboratory has a system to ensure the confidentiality of the reports generated </t>
  </si>
  <si>
    <t xml:space="preserve">Laboratory staff do not discuss the lab result and reports are kept in secure place </t>
  </si>
  <si>
    <t xml:space="preserve">HIV positive reports/pregnancy reports are communicated as per NACO guidelines </t>
  </si>
  <si>
    <t xml:space="preserve">Informed Consent is taken before HIV  testing, Biopsy and any other invasive procedure </t>
  </si>
  <si>
    <t xml:space="preserve">Before testing for HIV patient is informed the that  test is voluntary and result will be disclosed to  him/her only</t>
  </si>
  <si>
    <t xml:space="preserve">Pre test counselling is done before HIV testing</t>
  </si>
  <si>
    <t xml:space="preserve">Facility ensures that there are no financial barrier to access and that there is financial protection given from cost of care.</t>
  </si>
  <si>
    <t xml:space="preserve">Free Diagnostic tests for Pregnant women &amp; Infant </t>
  </si>
  <si>
    <t xml:space="preserve">Check that  patient has not incurred expenditure on purchasing consumables from outside.</t>
  </si>
  <si>
    <t xml:space="preserve">Check that  patient party not incurred expenditure on diagnostics from outside.</t>
  </si>
  <si>
    <t xml:space="preserve">The facility provide free of cost treatment to Below Poverty Line(BPL) patients without administrative hassles </t>
  </si>
  <si>
    <t xml:space="preserve">Tests are free of cost for BPL patients </t>
  </si>
  <si>
    <t xml:space="preserve">Cashless investigation by empanelled lab for JSSK beneficiaries for the test which are not available within the facility </t>
  </si>
  <si>
    <t xml:space="preserve">Laboratory space is adequate for carrying out activities </t>
  </si>
  <si>
    <t xml:space="preserve">Adequate area for sample collection, waiting, performing test, keeping equipment and storage of drugs and records </t>
  </si>
  <si>
    <t xml:space="preserve">Availability of adequate waiting area</t>
  </si>
  <si>
    <t xml:space="preserve">Availability of drinking water near laboratory.</t>
  </si>
  <si>
    <t xml:space="preserve">ME C 1.3</t>
  </si>
  <si>
    <t xml:space="preserve">Demarcated sample collection area </t>
  </si>
  <si>
    <t xml:space="preserve">Demarcated testing area </t>
  </si>
  <si>
    <t xml:space="preserve">Designated report writing area </t>
  </si>
  <si>
    <t xml:space="preserve">Demarcated washing and waste disposal area </t>
  </si>
  <si>
    <t xml:space="preserve">ME C 1.5</t>
  </si>
  <si>
    <t xml:space="preserve">ME C 1.7</t>
  </si>
  <si>
    <t xml:space="preserve">Unidirectional flow of services </t>
  </si>
  <si>
    <t xml:space="preserve">Sample collection- Sample processing- Analytical area- reporting.</t>
  </si>
  <si>
    <t xml:space="preserve">Standard C 2</t>
  </si>
  <si>
    <t xml:space="preserve">Laboratory does not have temporary connections and loose hanging wires</t>
  </si>
  <si>
    <t xml:space="preserve">Adequate electrical sockets are provided for safe and smooth operation of lab equipment </t>
  </si>
  <si>
    <t xml:space="preserve">ME C2..3</t>
  </si>
  <si>
    <t xml:space="preserve">Work benches are chemical resistant</t>
  </si>
  <si>
    <t xml:space="preserve">Floors of the Laboratory are non slippery and even its surface is acid resistant</t>
  </si>
  <si>
    <t xml:space="preserve">Laboratory has plan for  safe storage and handling of potentially flammable materials.</t>
  </si>
  <si>
    <t xml:space="preserve">Lab has installed fire Extinguishers to handle fire ABC type</t>
  </si>
  <si>
    <t xml:space="preserve">Check if expiry date for fire extinguishers are displayed on each extinguisher as well as due date for next refilling is clearly mentioned</t>
  </si>
  <si>
    <t xml:space="preserve">Availability of Lab. technicians </t>
  </si>
  <si>
    <t xml:space="preserve">Two Lab technicians</t>
  </si>
  <si>
    <t xml:space="preserve">Training on automated Diagnostic Equipment like semi auto analyser</t>
  </si>
  <si>
    <t xml:space="preserve">Training on Internal and External Quality Assurance</t>
  </si>
  <si>
    <t xml:space="preserve">Laboratory Safety</t>
  </si>
  <si>
    <t xml:space="preserve">Staff is skilled to run automated equipment like semi auto analyser.</t>
  </si>
  <si>
    <t xml:space="preserve">Staff is skilled for maintaining Laboratory records</t>
  </si>
  <si>
    <t xml:space="preserve">Standard C 4</t>
  </si>
  <si>
    <t xml:space="preserve">Regular availability of supplies for Laboratory</t>
  </si>
  <si>
    <t xml:space="preserve">Clean slides, slide markers, gloves, transport medium, test tubes, vials, swabs, culture bottles, Zeil Neelsen Acid Fast stain, sealing material etc. </t>
  </si>
  <si>
    <t xml:space="preserve">Availability of RD kits.</t>
  </si>
  <si>
    <t xml:space="preserve">RDK for malaria/typhoid and faecal contamination of water.</t>
  </si>
  <si>
    <t xml:space="preserve">ME C 5.1</t>
  </si>
  <si>
    <t xml:space="preserve">BP apparatus, Stethoscope at sample collection area</t>
  </si>
  <si>
    <t xml:space="preserve">ME C 5.3</t>
  </si>
  <si>
    <t xml:space="preserve">Availability of functional  equipment for sample collection and processing </t>
  </si>
  <si>
    <t xml:space="preserve">Micropipettes , Spirit lamp, Centrifuge, Water Bath, Hot air oven.</t>
  </si>
  <si>
    <t xml:space="preserve">Availability of equipment for storage and transfer of samples</t>
  </si>
  <si>
    <t xml:space="preserve">Ice box, stool transport carrier, test tube rack, refrigerator, smear transporting box, sterile leak proof containers.</t>
  </si>
  <si>
    <t xml:space="preserve">Availability of functional Microscopy equipment </t>
  </si>
  <si>
    <t xml:space="preserve">Binocular Micro scope , FNAC, staining rack </t>
  </si>
  <si>
    <t xml:space="preserve">Availability of equipment for testing &amp; analysis</t>
  </si>
  <si>
    <t xml:space="preserve">Photocalorie meter, semi autoanalyzer, glucometer.</t>
  </si>
  <si>
    <t xml:space="preserve">Autoclave/Boiler</t>
  </si>
  <si>
    <t xml:space="preserve">ME C 5.7</t>
  </si>
  <si>
    <t xml:space="preserve">The Department have patient furniture and fixtures as per load and service provision </t>
  </si>
  <si>
    <t xml:space="preserve">Availability of fixtures at lab </t>
  </si>
  <si>
    <t xml:space="preserve">Illumination at work stations, Electrical fixture for lab equipment and storage equipment</t>
  </si>
  <si>
    <t xml:space="preserve">Availability of furniture </t>
  </si>
  <si>
    <t xml:space="preserve">Lab stools, Work bench's,  rack and cupboard for storage of reagent ,Patient stool, Chair table</t>
  </si>
  <si>
    <t xml:space="preserve">ME D 1.1</t>
  </si>
  <si>
    <t xml:space="preserve">Agency/ is identified for maintenance of the equipment</t>
  </si>
  <si>
    <t xml:space="preserve">There is a system of timely corrective  break down maintenance of the equipment</t>
  </si>
  <si>
    <t xml:space="preserve">There is a system to label Defective/Out of order equipment and they are stored appropriately until its  repair</t>
  </si>
  <si>
    <t xml:space="preserve">Laboratory has a system to update correction factor after calibration of equipment (if required)</t>
  </si>
  <si>
    <t xml:space="preserve">Each lot of reagents matched against earlier tested in-use reagent lot or with suitable reference material before being put in service and result's are recorded.</t>
  </si>
  <si>
    <t xml:space="preserve">There is a established procedure for forecasting and indenting of drugs and consumables </t>
  </si>
  <si>
    <t xml:space="preserve">There is established system of timely  indenting of consumables and reagents</t>
  </si>
  <si>
    <t xml:space="preserve">Reagents and consumables are kept away from water and sources of  heat,
direct sunlight </t>
  </si>
  <si>
    <t xml:space="preserve">Reagents are labelled appropriately</t>
  </si>
  <si>
    <t xml:space="preserve">Reagents label contain name, concentration, date of preparation/opening, date of expiry, storage conditions and warning</t>
  </si>
  <si>
    <t xml:space="preserve">No expired reagent found</t>
  </si>
  <si>
    <t xml:space="preserve">Department maintains stock and expenditure register of reagents</t>
  </si>
  <si>
    <t xml:space="preserve">There is no stock out of reagents </t>
  </si>
  <si>
    <t xml:space="preserve">Check, if temperature charts are maintained and updated periodically</t>
  </si>
  <si>
    <t xml:space="preserve">Regular Defrosting is done</t>
  </si>
  <si>
    <t xml:space="preserve">Hospital infrastructure is adequately maintained.</t>
  </si>
  <si>
    <t xml:space="preserve">The facility has a policy of removal of condemned junk material </t>
  </si>
  <si>
    <t xml:space="preserve">No condemned/Junk material found in the lab</t>
  </si>
  <si>
    <t xml:space="preserve">Adequate illumination in the laboratory.</t>
  </si>
  <si>
    <t xml:space="preserve">Temperature control and ventilation in the laboratory.</t>
  </si>
  <si>
    <t xml:space="preserve">Availability of Eye washing facility </t>
  </si>
  <si>
    <t xml:space="preserve">Availability of power back up in laboratory</t>
  </si>
  <si>
    <t xml:space="preserve">Standard D8</t>
  </si>
  <si>
    <t xml:space="preserve">ME D8.3</t>
  </si>
  <si>
    <t xml:space="preserve">The facility ensure relevant processes are in compliance with the statutory requirements</t>
  </si>
  <si>
    <t xml:space="preserve">Any positive report of notifiable disease is intimated to designated authorities within the stipulated time-limit</t>
  </si>
  <si>
    <t xml:space="preserve">Staff is aware of their role and responsibilities 
</t>
  </si>
  <si>
    <t xml:space="preserve">Check for system of recording time of reporting and relieving (Attendance register/ Biometrics etc.)</t>
  </si>
  <si>
    <t xml:space="preserve">The facility ensures adherence to dress code as mandated by its administration / the health department</t>
  </si>
  <si>
    <t xml:space="preserve">Technician and support staff adhere to their respective dress code </t>
  </si>
  <si>
    <t xml:space="preserve"> Unique  laboratory identification number  is given to each patient sample </t>
  </si>
  <si>
    <t xml:space="preserve">Patient demographic details are recorded in laboratory records</t>
  </si>
  <si>
    <t xml:space="preserve">Laboratory has referral linkage for test, which are not available at the facility </t>
  </si>
  <si>
    <t xml:space="preserve">Facility gets referred patients from lower level of facility </t>
  </si>
  <si>
    <t xml:space="preserve">e.g.: linkage for disease surveillance and water testing</t>
  </si>
  <si>
    <t xml:space="preserve">Printed formats for requisition and reporting are available </t>
  </si>
  <si>
    <t xml:space="preserve">Lab records are labelled and indexed </t>
  </si>
  <si>
    <t xml:space="preserve">Records are maintained for the laboratory</t>
  </si>
  <si>
    <t xml:space="preserve">Test registers, IQAS/EQAS Registers, Expenditure registers, Accession list etc. </t>
  </si>
  <si>
    <t xml:space="preserve">Laboratory has adequate facility for storage of records</t>
  </si>
  <si>
    <t xml:space="preserve">Laboratory has a system of easy retrieval of record</t>
  </si>
  <si>
    <t xml:space="preserve">Ask for retrieval of a sample record</t>
  </si>
  <si>
    <t xml:space="preserve">The facility has Disaster Management Plan in place </t>
  </si>
  <si>
    <t xml:space="preserve">The staff is aware of Disaster Plan</t>
  </si>
  <si>
    <t xml:space="preserve">ME E10.5</t>
  </si>
  <si>
    <t xml:space="preserve">There is a procedure for handling medico legal cases </t>
  </si>
  <si>
    <t xml:space="preserve">Samples of medico legal cases are identified, Secured, preserved and processed</t>
  </si>
  <si>
    <t xml:space="preserve">Requisition and reports are marked with MLC, and the reports are handed over to authorized personnel only</t>
  </si>
  <si>
    <t xml:space="preserve">Requisitions of all laboratory test are received on designated and apparent forms.</t>
  </si>
  <si>
    <t xml:space="preserve">Request form contains relevant information: Name and identification number of patient, name of authorized requester, type of primary sample, examination requested, date and time of primary sample collection and date and time of receipt of sample by laboratory, </t>
  </si>
  <si>
    <t xml:space="preserve">Instructions for collection and handling of primary samples are communicated to those responsible for collection</t>
  </si>
  <si>
    <t xml:space="preserve">Laboratory has system in place to label the primary samples</t>
  </si>
  <si>
    <t xml:space="preserve">Laboratory has system to trace the primary sample from requisition form</t>
  </si>
  <si>
    <t xml:space="preserve">Laboratory has system in place to  monitor  transportation of the  sample</t>
  </si>
  <si>
    <t xml:space="preserve">Transportation of sample includes:  Time frame, temperature and carrier specified for transportation </t>
  </si>
  <si>
    <t xml:space="preserve">ME E11.2</t>
  </si>
  <si>
    <t xml:space="preserve">There are established  procedures for testing Activities </t>
  </si>
  <si>
    <t xml:space="preserve">Testing procedure are readily available at work station and staff is aware of the same</t>
  </si>
  <si>
    <t xml:space="preserve">Laboratory has Biological reference interval for its examination of various results</t>
  </si>
  <si>
    <t xml:space="preserve">Laboratory has identified critical intervals for which immediate notification is done to concerned physician</t>
  </si>
  <si>
    <t xml:space="preserve">There are established  procedures for Post-testing activities </t>
  </si>
  <si>
    <t xml:space="preserve">Laboratory has a system to review the results of examination by authorized person before release of the report</t>
  </si>
  <si>
    <t xml:space="preserve">Laboratory has format for reporting of results</t>
  </si>
  <si>
    <t xml:space="preserve">Laboratory has system to provide the reports within defined cycle time for each category of patient -routine and emergency</t>
  </si>
  <si>
    <t xml:space="preserve">Laboratory results written in reports are legible without error in transcription</t>
  </si>
  <si>
    <t xml:space="preserve">Laboratory has defined the retention period and disposal of used sample</t>
  </si>
  <si>
    <t xml:space="preserve">Laboratory has a system to retain the copies of reported results, which are promptly retrieved when required</t>
  </si>
  <si>
    <t xml:space="preserve">The Facility provide service for Integrated Disease Surveillance Programme</t>
  </si>
  <si>
    <t xml:space="preserve">Weekly reporting of Confirmed cases on form "L" from laboratory </t>
  </si>
  <si>
    <t xml:space="preserve">Periodic medical check-up's of the staff is undertaken</t>
  </si>
  <si>
    <t xml:space="preserve">Staff aware of when to hand wash </t>
  </si>
  <si>
    <t xml:space="preserve">Proper cleaning of procedure site  with antisepsis</t>
  </si>
  <si>
    <t xml:space="preserve"> before drawing blood, </t>
  </si>
  <si>
    <t xml:space="preserve">Availability of lab aprons/coats</t>
  </si>
  <si>
    <t xml:space="preserve">Staff adheres to standard personal protection practices </t>
  </si>
  <si>
    <t xml:space="preserve">No reuse of disposable gloves and Masks.</t>
  </si>
  <si>
    <t xml:space="preserve">Facility ensures standard practices and materials for decontamination and clean ing of instruments and  procedures areas </t>
  </si>
  <si>
    <t xml:space="preserve">Facility ensures standard practices and material for disinfection and sterilization of instruments and equipment </t>
  </si>
  <si>
    <t xml:space="preserve">Disinfection of reusable glassware</t>
  </si>
  <si>
    <t xml:space="preserve">Disinfection by hot air oven at 160 oC for 1 hour</t>
  </si>
  <si>
    <t xml:space="preserve">Facility ensures availability of  standard material for cleaning and disinfection of patient care areas </t>
  </si>
  <si>
    <t xml:space="preserve">Chlorine solution, Gluteraldehye, Carbolic acid(If Gluteraldehyde-Check for its activation period.)</t>
  </si>
  <si>
    <t xml:space="preserve">Cleaning equipment like broom are not used in Laboratory</t>
  </si>
  <si>
    <t xml:space="preserve">Precaution with infectious patients like TB</t>
  </si>
  <si>
    <t xml:space="preserve">Disposal of sputum cups as per guidelines</t>
  </si>
  <si>
    <t xml:space="preserve">There is system to take feed back from clinician about quality of services</t>
  </si>
  <si>
    <t xml:space="preserve">Internal Quality assurance programme is in place</t>
  </si>
  <si>
    <t xml:space="preserve">Standards are run at defined interval</t>
  </si>
  <si>
    <t xml:space="preserve">Control charts are prepared and outliers are identified.</t>
  </si>
  <si>
    <t xml:space="preserve">Corrective action is taken on the identified gaps</t>
  </si>
  <si>
    <t xml:space="preserve">Internal Quality Control for RNTCP Lab. is in place</t>
  </si>
  <si>
    <t xml:space="preserve">Routine checking of equipment, new lots of regent, smear preparation, grading etc.</t>
  </si>
  <si>
    <t xml:space="preserve">Cross Validation of Lab tests are done and records are maintained </t>
  </si>
  <si>
    <t xml:space="preserve">Corrective actions are taken on abnormal values</t>
  </si>
  <si>
    <t xml:space="preserve">External quality assurance program is implemented as per RNTCP program </t>
  </si>
  <si>
    <t xml:space="preserve">Onsite evaluation done Monthly
Random Blinded rechecking (RBRC) done Monthly</t>
  </si>
  <si>
    <t xml:space="preserve">External quality assurance program is implemented for NVBDCP</t>
  </si>
  <si>
    <t xml:space="preserve">External quality assurance under NACP</t>
  </si>
  <si>
    <t xml:space="preserve">Facility has established, documented implemented and maintained Standard Operating Procedures for all key processes and support services. </t>
  </si>
  <si>
    <t xml:space="preserve">Current version of SOP are available with the respective process owners</t>
  </si>
  <si>
    <t xml:space="preserve">Laboratory has documented process for Collection and handling of primary sample</t>
  </si>
  <si>
    <t xml:space="preserve">Laboratory has documented procedure for transportation of primary sample with specification about time frame, temperature and carrier</t>
  </si>
  <si>
    <t xml:space="preserve">Laboratory has documented process on acceptance and rejection of primary samples</t>
  </si>
  <si>
    <t xml:space="preserve">Laboratory has documented procedure on receipt, labelling, processing and reporting of primary sample</t>
  </si>
  <si>
    <t xml:space="preserve">Laboratory has documented system for storage of examined samples</t>
  </si>
  <si>
    <t xml:space="preserve">Laboratory has documented system for repeat tests due to analytical failure</t>
  </si>
  <si>
    <t xml:space="preserve">Laboratory has documented validated procedure for examination of samples </t>
  </si>
  <si>
    <t xml:space="preserve">Laboratory has documented biological reference intervals</t>
  </si>
  <si>
    <t xml:space="preserve">Laboratory has documented critical reference values and procedure for immediate reporting of results</t>
  </si>
  <si>
    <t xml:space="preserve">Laboratory has documented procedure for release of reports including details of personal, authorised to release the results and details of recipient's of the reports </t>
  </si>
  <si>
    <t xml:space="preserve">Laboratory has documented internal quality control system to verify the quality of results</t>
  </si>
  <si>
    <t xml:space="preserve">Laboratory has  documented External Quality assurance program</t>
  </si>
  <si>
    <t xml:space="preserve">Laboratory has documented procedure for calibration of equipment</t>
  </si>
  <si>
    <t xml:space="preserve">Laboratory has documented procedure for validation of results of reagents ,stains , media and kits etc. wherever required</t>
  </si>
  <si>
    <t xml:space="preserve">Laboratory has documented system of resolution of complaints and other feedback received from patients, clinicians and RKS members.</t>
  </si>
  <si>
    <t xml:space="preserve">Laboratory has documented procedure for examination by referral laboratories</t>
  </si>
  <si>
    <t xml:space="preserve">Laboratory has documented system for storage, retaining and retrieval of laboratory records, primary sample, Examination sample and reports of results.</t>
  </si>
  <si>
    <t xml:space="preserve">Laboratory has documented system for control of its documents</t>
  </si>
  <si>
    <t xml:space="preserve">Laboratory has documented procedure for preventive and break down maintenance</t>
  </si>
  <si>
    <t xml:space="preserve">Laboratory has documented procedure for internal audits</t>
  </si>
  <si>
    <t xml:space="preserve">Laboratory has documented procedure for purchase of External  services and supplies  </t>
  </si>
  <si>
    <t xml:space="preserve">Check, if staff is a aware of relevant part of SOPs </t>
  </si>
  <si>
    <t xml:space="preserve">Work instruction for Internal Quality control, </t>
  </si>
  <si>
    <t xml:space="preserve">Corrective and Preventive actions are taken to address issues, observed in the assessment &amp; audit </t>
  </si>
  <si>
    <t xml:space="preserve">Quality Objectives are defined</t>
  </si>
  <si>
    <t xml:space="preserve">Check for staff is aware of quality policy and objectives </t>
  </si>
  <si>
    <t xml:space="preserve">Control charts </t>
  </si>
  <si>
    <t xml:space="preserve">No. of HIV test done per 1000 population</t>
  </si>
  <si>
    <t xml:space="preserve">No. of VDRL test done per 1000 population</t>
  </si>
  <si>
    <t xml:space="preserve">No. of Blood Smear Examined per 1000 population</t>
  </si>
  <si>
    <t xml:space="preserve">No. of AFB Examined per 1000 population</t>
  </si>
  <si>
    <t xml:space="preserve">No. of HB test done per 1000 population</t>
  </si>
  <si>
    <t xml:space="preserve">Lab test done per patients in OPD</t>
  </si>
  <si>
    <t xml:space="preserve">Lab test done per patients IPD</t>
  </si>
  <si>
    <t xml:space="preserve">Percentage of Lab Investigations for BPL IPD Patients out of total investigations for IPD Patients</t>
  </si>
  <si>
    <t xml:space="preserve">No of test not matched in validation </t>
  </si>
  <si>
    <t xml:space="preserve">Z score for biochemistry or equivalent</t>
  </si>
  <si>
    <t xml:space="preserve">Z score for haematology or equivalent </t>
  </si>
  <si>
    <t xml:space="preserve">Down time of critical equipment </t>
  </si>
  <si>
    <t xml:space="preserve">Turn around time for routine lab investigations </t>
  </si>
  <si>
    <t xml:space="preserve">Turn around time for emergency lab investigations </t>
  </si>
  <si>
    <t xml:space="preserve">% of critical values reported within one hour</t>
  </si>
  <si>
    <t xml:space="preserve">Report correlation rate </t>
  </si>
  <si>
    <t xml:space="preserve">Proportion of lab report co related with clinical examination</t>
  </si>
  <si>
    <t xml:space="preserve">Proportion of false positive /false negative </t>
  </si>
  <si>
    <t xml:space="preserve"> For Rapid diagnostic Kit test</t>
  </si>
  <si>
    <t xml:space="preserve">Waiting time at sample collection area </t>
  </si>
  <si>
    <t xml:space="preserve">Number of stock out incidences of reagents</t>
  </si>
  <si>
    <t xml:space="preserve">Laboratory Score Card </t>
  </si>
  <si>
    <t xml:space="preserve">Laboratory   Score</t>
  </si>
  <si>
    <t xml:space="preserve">Obtained</t>
  </si>
  <si>
    <t xml:space="preserve">Checklist for Radiology </t>
  </si>
  <si>
    <t xml:space="preserve">Availability of X-ray services</t>
  </si>
  <si>
    <t xml:space="preserve">for chest, bones, skull, spine and  abdomen.</t>
  </si>
  <si>
    <t xml:space="preserve">Availability of Dental X-ray Services</t>
  </si>
  <si>
    <t xml:space="preserve">Dental X-ray. </t>
  </si>
  <si>
    <t xml:space="preserve">Availability/Functional linkage of ultrasound services</t>
  </si>
  <si>
    <t xml:space="preserve"> Pre natal diagnostic procedure: Ultrasonography,</t>
  </si>
  <si>
    <t xml:space="preserve">Availability  departmental  signage </t>
  </si>
  <si>
    <t xml:space="preserve">(Numbering and rooms, main department and inter- sectional signage )</t>
  </si>
  <si>
    <t xml:space="preserve">Display of PNDT Notice at USG</t>
  </si>
  <si>
    <t xml:space="preserve">Notice in local language is displayed at entrance of  USG department that  All persons including the employer, 
employee or any other person associated with department shall not conduct or associate with or help in carrying out detection or disclosure of sex of foetus in any manner</t>
  </si>
  <si>
    <t xml:space="preserve">Display of cautionary signage outside the X-ray department</t>
  </si>
  <si>
    <t xml:space="preserve">Radiation hazard sign and caution for pregnant women and children</t>
  </si>
  <si>
    <t xml:space="preserve">Timing for taking X-ray  and collection of reports are displayed outside the X-ray department</t>
  </si>
  <si>
    <t xml:space="preserve">User charges in r/o X-ray services are displayed at entrance</t>
  </si>
  <si>
    <t xml:space="preserve">Reports are provided to Patient in proper printed format </t>
  </si>
  <si>
    <t xml:space="preserve">Female attendant should accompany female patients during radiological procedures </t>
  </si>
  <si>
    <t xml:space="preserve">Check the availability of ramp in OPD/ X-ray room</t>
  </si>
  <si>
    <t xml:space="preserve">X-ray department  has provision of privacy while taking  X-ray.</t>
  </si>
  <si>
    <t xml:space="preserve">USG  department  has provision of privacy while taking  sonography</t>
  </si>
  <si>
    <t xml:space="preserve">provision of screen </t>
  </si>
  <si>
    <t xml:space="preserve">Radiology  has system to ensure the confidentiality of the reports</t>
  </si>
  <si>
    <t xml:space="preserve">Radiology staff do not discuss the X-Ray/USG result outside. And reports are kept in secure place </t>
  </si>
  <si>
    <t xml:space="preserve">Facility has defined and established procedures for informing patient about their medical condition and involving them in treatement planning, and facilitates informed decision making.</t>
  </si>
  <si>
    <t xml:space="preserve">Form F for USG under PNDT maintained for scan of pregnant woman</t>
  </si>
  <si>
    <t xml:space="preserve">Free radiology services for Pregnant women and infant </t>
  </si>
  <si>
    <t xml:space="preserve">USG and X-ray</t>
  </si>
  <si>
    <t xml:space="preserve">Check that  patient/attendant has not incurred expenditure on having Radiological Investigation(s) from outside.</t>
  </si>
  <si>
    <t xml:space="preserve">Tests are free of cost to BPL patients </t>
  </si>
  <si>
    <t xml:space="preserve">JSSK beneficiaries get free investigations even for the tests not available at the facility</t>
  </si>
  <si>
    <t xml:space="preserve">Check that empanelled labs are providing cashless facilities.</t>
  </si>
  <si>
    <t xml:space="preserve">Room Size of X-ray unit is  as per AERB safety code</t>
  </si>
  <si>
    <t xml:space="preserve">Room housing shall not be less than 18 sq m, any dimension not less than 4m</t>
  </si>
  <si>
    <t xml:space="preserve">Unshielded opening  for Ventilation and natural light has been provided in X-ray room as per AERB safety code</t>
  </si>
  <si>
    <t xml:space="preserve">Unshielded opening in X-ray room shall be located above height of 2 m from finished floor level outside the X-ray room</t>
  </si>
  <si>
    <t xml:space="preserve">Installation of control panel of X-ray equipment is as Per AERB safety Code</t>
  </si>
  <si>
    <t xml:space="preserve">Control panel of X-ray equipment operation at 125 kVp or above shall be installed in a separate room located outside contiguous to X-ray room, with appropriate shielding, direct viewing and oral communication facility </t>
  </si>
  <si>
    <t xml:space="preserve">Distance between control panel and X-ray unit is as per AERB safety code</t>
  </si>
  <si>
    <t xml:space="preserve">The distance between control panel and X-ray unit shall not be less than 3 m</t>
  </si>
  <si>
    <t xml:space="preserve">Location of dark room is as per AERB safety code</t>
  </si>
  <si>
    <t xml:space="preserve">Dark room is located such that no significant primary or secondary X-ray reaches inside dark room</t>
  </si>
  <si>
    <t xml:space="preserve">Dark room has X-ray developing tanks with water supply</t>
  </si>
  <si>
    <t xml:space="preserve">SS processing tank to accommodate 14"X 17" approx. capacity of 13 litre</t>
  </si>
  <si>
    <t xml:space="preserve">Dark room has provision of safe light in dark room</t>
  </si>
  <si>
    <t xml:space="preserve">There is separate storage area for undeveloped X-ray films and personal monitoring devices in protected area away from radiation sources </t>
  </si>
  <si>
    <t xml:space="preserve">Corridors are wide enough for movement of trolleys and stretchers </t>
  </si>
  <si>
    <t xml:space="preserve">2-3 meters</t>
  </si>
  <si>
    <t xml:space="preserve">Internal Layout of X-ray department is unidirectional</t>
  </si>
  <si>
    <t xml:space="preserve">No criss cross in the movement patient traffic and services flow</t>
  </si>
  <si>
    <t xml:space="preserve">X-ray - does not have temporary connections and loosely hanging wires</t>
  </si>
  <si>
    <t xml:space="preserve">Switch Boards other electrical installation are intact </t>
  </si>
  <si>
    <t xml:space="preserve">Stabilizer is provided for X-ray machine</t>
  </si>
  <si>
    <t xml:space="preserve">Floors of the Radiology department are non slippery and even </t>
  </si>
  <si>
    <t xml:space="preserve">Window and door in X-ray room is provided with lead lining</t>
  </si>
  <si>
    <t xml:space="preserve">Thickness of walls at X room are as AERB safety code</t>
  </si>
  <si>
    <t xml:space="preserve">X-ray department should not be located adjacent to patient care area</t>
  </si>
  <si>
    <t xml:space="preserve">Radiology department  has installed fire Extinguisher for fighting Type A,B and C Fire</t>
  </si>
  <si>
    <t xml:space="preserve">Check the expiry date for fire extinguishers are displayed on each extinguisher as well as due date for next refilling is clearly mentioned</t>
  </si>
  <si>
    <t xml:space="preserve">Availability of Radiographer</t>
  </si>
  <si>
    <t xml:space="preserve">One radiographer</t>
  </si>
  <si>
    <t xml:space="preserve">Training on radiation safety</t>
  </si>
  <si>
    <t xml:space="preserve">Training on infection control and hand hygiene </t>
  </si>
  <si>
    <t xml:space="preserve">Radiographers are skilled to operating equipment </t>
  </si>
  <si>
    <t xml:space="preserve">Availability Consumables</t>
  </si>
  <si>
    <t xml:space="preserve">X-ray films, Developer, Fixer, USG gel, printing paper</t>
  </si>
  <si>
    <t xml:space="preserve">Lead apron with hanger, lead shield</t>
  </si>
  <si>
    <t xml:space="preserve">Verify Presence of following Drugs:-Inj Dopamine, Inj Adrenaline, Inj Hydrocortisone Succinate, Inj Chlorpheniramine Maleate,Inj Ranitidine, Inj Onendestron</t>
  </si>
  <si>
    <t xml:space="preserve">TLD badges</t>
  </si>
  <si>
    <t xml:space="preserve">Availability of  functional X-ray machines </t>
  </si>
  <si>
    <t xml:space="preserve">300 MA X-ray machine </t>
  </si>
  <si>
    <t xml:space="preserve">Availability of functional Dental X-Ray Machine</t>
  </si>
  <si>
    <t xml:space="preserve">At least one</t>
  </si>
  <si>
    <t xml:space="preserve">Availability of functional Ultrasonography</t>
  </si>
  <si>
    <t xml:space="preserve">Desirable in the facility. Otherwise functional linkage with nearby facility.</t>
  </si>
  <si>
    <t xml:space="preserve">Availability of Accessories for X-ray</t>
  </si>
  <si>
    <t xml:space="preserve">Cassettes X-ray, Intensifying screen X-ray, Lead letter (A-Z),Letter  figures (0-9) and R &amp; L</t>
  </si>
  <si>
    <t xml:space="preserve">Availability of attachment/ accessories </t>
  </si>
  <si>
    <t xml:space="preserve">X-ray hangers, Bucky Stand </t>
  </si>
  <si>
    <t xml:space="preserve">X-ray View box, Electrical fixture for equipment </t>
  </si>
  <si>
    <t xml:space="preserve">  Rack and cupboard , Chair table</t>
  </si>
  <si>
    <t xml:space="preserve">Operating instructions  and factor charts are available with the equipment </t>
  </si>
  <si>
    <t xml:space="preserve">There is established system of timely  indenting of X-ray films, fixer and developers etc.</t>
  </si>
  <si>
    <t xml:space="preserve">Fixers, developer and X-ray films/ consumables are kept away from water and sources of  heat,
direct sunlight </t>
  </si>
  <si>
    <t xml:space="preserve">Fixers and  developer are labelled properly</t>
  </si>
  <si>
    <t xml:space="preserve">Department maintains stock and expenditure register of chemicals and X-ray films</t>
  </si>
  <si>
    <t xml:space="preserve">There is procedure for replenishing drug tray</t>
  </si>
  <si>
    <t xml:space="preserve">There is no stock out of x-ray films</t>
  </si>
  <si>
    <t xml:space="preserve">ME D3,3</t>
  </si>
  <si>
    <t xml:space="preserve">No condemned/Junk material in the X-ray and USG</t>
  </si>
  <si>
    <t xml:space="preserve">No rodent/birds</t>
  </si>
  <si>
    <t xml:space="preserve">Adequate illumination at work station at X-ray room</t>
  </si>
  <si>
    <t xml:space="preserve">Adequate illumination at workstation at USG</t>
  </si>
  <si>
    <t xml:space="preserve">Only one patient is allowed one time in X room</t>
  </si>
  <si>
    <t xml:space="preserve">Warning light is provided outside X-ray room and its been used when unit is functional</t>
  </si>
  <si>
    <t xml:space="preserve">Protective apron and gloves are being provided to relative of the child patient who escort the child for X-ray examination/ immobilisation support is provided to children</t>
  </si>
  <si>
    <t xml:space="preserve">X-ray room has been kept closed at the time of radiation exposure</t>
  </si>
  <si>
    <t xml:space="preserve">Lead apron and other protective equipment are available with radiation workers and they are using it</t>
  </si>
  <si>
    <t xml:space="preserve">TLD badges are available with all staff of X-ray department and records of its regular assessment is done by  X-ray department</t>
  </si>
  <si>
    <t xml:space="preserve">Temperature control and ventilation in X-ray room</t>
  </si>
  <si>
    <t xml:space="preserve">Temperature control and ventilation in dark room</t>
  </si>
  <si>
    <t xml:space="preserve">Exhaust in dark room</t>
  </si>
  <si>
    <t xml:space="preserve">Temperature control and ventilation  USG</t>
  </si>
  <si>
    <t xml:space="preserve">Availability of power back up in Radiology and USG room</t>
  </si>
  <si>
    <t xml:space="preserve">ME D8.1</t>
  </si>
  <si>
    <t xml:space="preserve">X-ray has valid registration from AERB.</t>
  </si>
  <si>
    <t xml:space="preserve">X-ray department has  layout approval from AERB</t>
  </si>
  <si>
    <t xml:space="preserve">X-ray department has type approval of equipment with QA test report for X-ray machine</t>
  </si>
  <si>
    <t xml:space="preserve">USG department has registration under PCPNDT </t>
  </si>
  <si>
    <t xml:space="preserve">Duplicate copy of Certificate of registration under  Form B is displayed inside the department</t>
  </si>
  <si>
    <t xml:space="preserve">USG is taken by staff qualified as per PCPNDT </t>
  </si>
  <si>
    <t xml:space="preserve">Records of submission of Form F to appropriate district authorities</t>
  </si>
  <si>
    <t xml:space="preserve">The Staff is aware of their role and responsibilities 
</t>
  </si>
  <si>
    <t xml:space="preserve">There is procedure to ensure that the staff is available on duty as per duty roster</t>
  </si>
  <si>
    <t xml:space="preserve"> Technician and support staff adhere to their respective dress code </t>
  </si>
  <si>
    <t xml:space="preserve"> Unique  identification number  is given to each patient  </t>
  </si>
  <si>
    <t xml:space="preserve">Patient demographic details are recorded in radiology/USG records</t>
  </si>
  <si>
    <t xml:space="preserve">Check for that patient demographics like Name, age, Sex, Chief complaint, etc.</t>
  </si>
  <si>
    <t xml:space="preserve">There is procedure for referral of patient for which services can not be provided  at the facility  </t>
  </si>
  <si>
    <t xml:space="preserve">Women in reproductive age are asked for pregnancy (LMP)before X-ray</t>
  </si>
  <si>
    <t xml:space="preserve">Notice in local language is displayed at entrance of  X-ray department asking every female to inform radiographer/radiologist whether she is likely to be pregnant</t>
  </si>
  <si>
    <t xml:space="preserve">Radiology records are labelled and indexed and maintained.</t>
  </si>
  <si>
    <t xml:space="preserve">Radiology has adequate facility for storage of records </t>
  </si>
  <si>
    <t xml:space="preserve">Procedure for handling of  MLC </t>
  </si>
  <si>
    <t xml:space="preserve">Requisition and reports are marked with MLC and reports are handed over to authorize person</t>
  </si>
  <si>
    <t xml:space="preserve">Requisition of all X-ray examination  is done in request form</t>
  </si>
  <si>
    <t xml:space="preserve">Request form contain information: Name and identification number of patient, Provisional diagnosis, Indication for the investigation, name of authorized requester, examination requested,  type of X-ray, date and time of X-ray taken and date and time of receipt of X-ray from X-ray department</t>
  </si>
  <si>
    <t xml:space="preserve">X-ray department has system in place to label the X-rays</t>
  </si>
  <si>
    <t xml:space="preserve">X-ray has system to trace the X-ray from requisition form</t>
  </si>
  <si>
    <t xml:space="preserve">Requisition of all USG examination  is done in request form</t>
  </si>
  <si>
    <t xml:space="preserve">The USG department has system in place to label the USGs </t>
  </si>
  <si>
    <t xml:space="preserve">Preparation of the patient is done as per requirement</t>
  </si>
  <si>
    <t xml:space="preserve">Instructions to be followed by patient for USG are displayed in local language at reception </t>
  </si>
  <si>
    <t xml:space="preserve">The X-ray taking and processing procedure are readily available at work station and staff is aware of it</t>
  </si>
  <si>
    <t xml:space="preserve">The Radiographer is aware of operation of X-ray machine</t>
  </si>
  <si>
    <t xml:space="preserve">USG of the patient is taken as per consultant requirement</t>
  </si>
  <si>
    <t xml:space="preserve">The X-ray department has format for reporting of results</t>
  </si>
  <si>
    <t xml:space="preserve">The USG department has format for reporting of results</t>
  </si>
  <si>
    <t xml:space="preserve">For Alopecia, Gonadal atrophy, Peripheral Blood Smear</t>
  </si>
  <si>
    <t xml:space="preserve">Open the tap. Ask the Staff,  water is available 24X7</t>
  </si>
  <si>
    <t xml:space="preserve">Staff is aware of when to hand wash </t>
  </si>
  <si>
    <t xml:space="preserve">Disposal of Fixer and Developer</t>
  </si>
  <si>
    <t xml:space="preserve">The facility has established external assurance programmes at relevant departments </t>
  </si>
  <si>
    <t xml:space="preserve">TLD Badges are analysed at stipulated intervals</t>
  </si>
  <si>
    <t xml:space="preserve">The Department has documented procedure for process of taking and handling X-ray</t>
  </si>
  <si>
    <t xml:space="preserve">The Department has documented procedure for acceptance and rejection of X-ray taken</t>
  </si>
  <si>
    <t xml:space="preserve">The Department has documented procedure for receipt, labelling , Processing and reporting of X-ray </t>
  </si>
  <si>
    <t xml:space="preserve">The Department has documented procedure for taking X-ray in emergency conditions</t>
  </si>
  <si>
    <t xml:space="preserve">The Department has documented procedure for quality control system to verify the quality of results</t>
  </si>
  <si>
    <t xml:space="preserve">The Department has documented system for repeat X-ray.</t>
  </si>
  <si>
    <t xml:space="preserve">The Department has documented procedure for storage, retaining and retrieval of department records, and reports of results. </t>
  </si>
  <si>
    <t xml:space="preserve">The Department has documented procedure preventive and break down maintenance</t>
  </si>
  <si>
    <t xml:space="preserve">The Department has documented procedure for purchase of External  services and supplies</t>
  </si>
  <si>
    <t xml:space="preserve">The Department has documented procedure for inventory management</t>
  </si>
  <si>
    <t xml:space="preserve">The Department has documented procedure for radiation safety of staff , patients and visitors</t>
  </si>
  <si>
    <t xml:space="preserve">Work Instructions are displayed for radiation safety </t>
  </si>
  <si>
    <t xml:space="preserve">Factor chart, radiation safety, development for x-ray films</t>
  </si>
  <si>
    <t xml:space="preserve">Corrective and preventive action are taken </t>
  </si>
  <si>
    <t xml:space="preserve">Quality objectives for Radiology are defined</t>
  </si>
  <si>
    <t xml:space="preserve">X-ray done per 1000 OPD patient </t>
  </si>
  <si>
    <t xml:space="preserve">X-ray done per 1000 IPD patient </t>
  </si>
  <si>
    <t xml:space="preserve">Ultrasound done per 1000 OPD patient</t>
  </si>
  <si>
    <t xml:space="preserve">No. of dental X-ray per 1000 dental OPD</t>
  </si>
  <si>
    <t xml:space="preserve">Proportion of BPL Patients underwent x-ray &amp; USG</t>
  </si>
  <si>
    <t xml:space="preserve">Downtime for  critical equipment </t>
  </si>
  <si>
    <t xml:space="preserve">Turn around time for X-Ray film development </t>
  </si>
  <si>
    <t xml:space="preserve">Proportion of wastage of films </t>
  </si>
  <si>
    <t xml:space="preserve">Proportion of X-ray rejected/repeated</t>
  </si>
  <si>
    <t xml:space="preserve">Proportion of scans for which F form is filled out of pregnant women scanned</t>
  </si>
  <si>
    <t xml:space="preserve">No of events of over limit of radiation exposure </t>
  </si>
  <si>
    <t xml:space="preserve">Average waiting time at radiology</t>
  </si>
  <si>
    <t xml:space="preserve">Average waiting time at USG</t>
  </si>
  <si>
    <t xml:space="preserve">Incidences of X- ray films stock-out</t>
  </si>
  <si>
    <t xml:space="preserve">Radiology Score Card </t>
  </si>
  <si>
    <t xml:space="preserve">Radiology Score</t>
  </si>
  <si>
    <t xml:space="preserve">National Quality Assurance Standards for CHC </t>
  </si>
  <si>
    <t xml:space="preserve">Checklist for Pharmacy &amp; Stores</t>
  </si>
  <si>
    <t xml:space="preserve">Compliance </t>
  </si>
  <si>
    <t xml:space="preserve">Dispensary services are available during OPD hours </t>
  </si>
  <si>
    <t xml:space="preserve">Facility ensure access to drug store after OPD hours
</t>
  </si>
  <si>
    <t xml:space="preserve">Availability of Drugs under NVBDCP</t>
  </si>
  <si>
    <t xml:space="preserve">Chloroquine, Primaquine, ACT (Artemisinin Combination Therapy)</t>
  </si>
  <si>
    <t xml:space="preserve">Availability of Drugs under RNTCP</t>
  </si>
  <si>
    <t xml:space="preserve">CAT 1, CAT II CAT IV &amp; Paediateric </t>
  </si>
  <si>
    <t xml:space="preserve">Availability of Drugs under NLEP </t>
  </si>
  <si>
    <t xml:space="preserve">Rifampicin, Clofazimine, Dapsone </t>
  </si>
  <si>
    <t xml:space="preserve">Availability of ARV Drugs under NACP </t>
  </si>
  <si>
    <t xml:space="preserve">Zidovudine, Stavudine, Lamivudine, Nevirapine in combination as per NACO </t>
  </si>
  <si>
    <t xml:space="preserve">Availability of Drugs for Paediatric HIV management </t>
  </si>
  <si>
    <t xml:space="preserve">Paediatric Dosages FDC 6, FDC 10, Efavirenz, Cotrimoxazole </t>
  </si>
  <si>
    <t xml:space="preserve">Standard A5</t>
  </si>
  <si>
    <t xml:space="preserve">Facility provides support services and Administrative services</t>
  </si>
  <si>
    <t xml:space="preserve">ME A5.6</t>
  </si>
  <si>
    <t xml:space="preserve">The facility provides pharmacy and store services</t>
  </si>
  <si>
    <t xml:space="preserve">Dispensing of Medicines and consumables for OPD Patients</t>
  </si>
  <si>
    <t xml:space="preserve">Functional dispensary </t>
  </si>
  <si>
    <t xml:space="preserve">Storage of drugs</t>
  </si>
  <si>
    <t xml:space="preserve">Storage of consumables</t>
  </si>
  <si>
    <t xml:space="preserve">Storage of equipments</t>
  </si>
  <si>
    <t xml:space="preserve">Storage of Stationaries.</t>
  </si>
  <si>
    <t xml:space="preserve">Cold chain management services</t>
  </si>
  <si>
    <t xml:space="preserve">Storage of Linen</t>
  </si>
  <si>
    <t xml:space="preserve">Availability  departmental  signages </t>
  </si>
  <si>
    <t xml:space="preserve">(Numbering, main department and internal sectional signage </t>
  </si>
  <si>
    <t xml:space="preserve">List of available drugs  displayed at Pharmacy</t>
  </si>
  <si>
    <t xml:space="preserve">Status of availability of drugs  is updated weekly</t>
  </si>
  <si>
    <t xml:space="preserve">Timings for dispensing counter of pharmacy   are displayed</t>
  </si>
  <si>
    <t xml:space="preserve">Availability of separate Queue for Male and female patients at dispensing counter</t>
  </si>
  <si>
    <t xml:space="preserve">Access to facility is provided without any physical barrier and is friendly to people with disabilities </t>
  </si>
  <si>
    <t xml:space="preserve">Pharmacy has easy access for moment of goods</t>
  </si>
  <si>
    <t xml:space="preserve">Check for availability of ramp and goods trolley/ cart</t>
  </si>
  <si>
    <t xml:space="preserve">Method of Administration /taking of  the medicines is informed to patient/ their relatives by pharmacist as per  doctors prescription in OPD Pharmacy</t>
  </si>
  <si>
    <t xml:space="preserve">Free drugs and consumables for JSSK beneficiaries</t>
  </si>
  <si>
    <t xml:space="preserve">Pharmacy supplies generic drugs list to all hospital departments as per their internal demand</t>
  </si>
  <si>
    <t xml:space="preserve">Check that  patient  has not incurred expenditure on purchasing drugs or consumables from outside.</t>
  </si>
  <si>
    <t xml:space="preserve">Free drugs  for BPL &amp; other entitled patients </t>
  </si>
  <si>
    <t xml:space="preserve">As per state guideline e. g: geriateric patient</t>
  </si>
  <si>
    <t xml:space="preserve">Local purchase of stock out drugs/ Reimbursement of expenditure to the beneficiaries</t>
  </si>
  <si>
    <t xml:space="preserve">The hospital has allocated space for Pharmacy in OPD</t>
  </si>
  <si>
    <t xml:space="preserve">Minimum space required is 250sq F or                          5% of average OPD X 0.8 sq m.                     </t>
  </si>
  <si>
    <t xml:space="preserve">Dispensary  has adequate waiting space  as per load </t>
  </si>
  <si>
    <t xml:space="preserve">Pharmacy has  patients sitting  arrangement as per requirement</t>
  </si>
  <si>
    <t xml:space="preserve">Dedicated area for keeping medical gases</t>
  </si>
  <si>
    <t xml:space="preserve">Dedicated area for keeping inflammables</t>
  </si>
  <si>
    <t xml:space="preserve">Storage of sprit etc.</t>
  </si>
  <si>
    <t xml:space="preserve">Demarcated are of keeping near expiry drugs</t>
  </si>
  <si>
    <t xml:space="preserve">Demarcated area for keeping instruments and consumables</t>
  </si>
  <si>
    <t xml:space="preserve">Dedicated area for cold chain management</t>
  </si>
  <si>
    <t xml:space="preserve">Availability of adequate circulation area for easy moment of staff , drugs and carts</t>
  </si>
  <si>
    <t xml:space="preserve">Adeqauate no. of drug dispensing counter as per load</t>
  </si>
  <si>
    <t xml:space="preserve">Unidirectional flow of goods in the Pharmacy .</t>
  </si>
  <si>
    <t xml:space="preserve">Receipt and Inspection area at one side and issue area on the other side</t>
  </si>
  <si>
    <t xml:space="preserve">Check for fixtures and furniture like cupboards, cabinets, and heavy equipments , hanging objects are properly fastened and secured </t>
  </si>
  <si>
    <t xml:space="preserve">Pharmacy does not have temporary connections and loosely hanging wires</t>
  </si>
  <si>
    <t xml:space="preserve">Stabilizer is provided for cold chain room</t>
  </si>
  <si>
    <t xml:space="preserve">Windows of drug store have grills and wire meshwork</t>
  </si>
  <si>
    <t xml:space="preserve">Floors of the Pharmacy department are non slippery, acid resistant &amp; even surface</t>
  </si>
  <si>
    <t xml:space="preserve">Pharmacy has plan for  safe storage and handling of potentially flammable materials.</t>
  </si>
  <si>
    <t xml:space="preserve">Pharmacy has installed fire Extinguisher  for A,B, C class of fire</t>
  </si>
  <si>
    <t xml:space="preserve">Check the expiry date on fire extinguishers is displayed on each extinguisher as well as due date for next refilling is clearly mentioned</t>
  </si>
  <si>
    <t xml:space="preserve">Check staff competencies for operating fire extinguisher and what to do in case of fire</t>
  </si>
  <si>
    <t xml:space="preserve">Availability of Pharmacist</t>
  </si>
  <si>
    <t xml:space="preserve">Inventory management</t>
  </si>
  <si>
    <t xml:space="preserve"> Cold chain management  of ILR and deep freezer</t>
  </si>
  <si>
    <t xml:space="preserve">Rational use of drugs </t>
  </si>
  <si>
    <t xml:space="preserve">Prescription Audit </t>
  </si>
  <si>
    <t xml:space="preserve">Staff is skilled for estimation of the requirement and proper storage of the drugs</t>
  </si>
  <si>
    <t xml:space="preserve">Staff is skilled for maintaining pharmacy records and bin  cards</t>
  </si>
  <si>
    <t xml:space="preserve">Analgesics/ Antipyretics/Anti inflammatory</t>
  </si>
  <si>
    <t xml:space="preserve">As per State EDL</t>
  </si>
  <si>
    <t xml:space="preserve">Antibiotics</t>
  </si>
  <si>
    <t xml:space="preserve">Anti Diarrhoeal</t>
  </si>
  <si>
    <t xml:space="preserve">Dressing material</t>
  </si>
  <si>
    <t xml:space="preserve">IV fluids and plasma expenders</t>
  </si>
  <si>
    <t xml:space="preserve">Eye and ENT drops</t>
  </si>
  <si>
    <t xml:space="preserve">Anti allergic</t>
  </si>
  <si>
    <t xml:space="preserve">Drugs acting on Digestive system</t>
  </si>
  <si>
    <t xml:space="preserve">Drugs acting on cardio vascular system</t>
  </si>
  <si>
    <t xml:space="preserve">Drugs acting on central/Peripheral Nervous system</t>
  </si>
  <si>
    <t xml:space="preserve">Drugs acting on respiratory system</t>
  </si>
  <si>
    <t xml:space="preserve">Drugs acting on uro genital system</t>
  </si>
  <si>
    <t xml:space="preserve">Drugs used on Obstetrics and Gynaecology</t>
  </si>
  <si>
    <t xml:space="preserve">Hormonal Preparation</t>
  </si>
  <si>
    <t xml:space="preserve">Other drugs and materials</t>
  </si>
  <si>
    <t xml:space="preserve">Vaccine &amp; Sera</t>
  </si>
  <si>
    <t xml:space="preserve">Surgical accessories for Eye</t>
  </si>
  <si>
    <t xml:space="preserve">Vitamins and nutritional supplement</t>
  </si>
  <si>
    <t xml:space="preserve">Availability of Consumables </t>
  </si>
  <si>
    <t xml:space="preserve">As per Sate EDL</t>
  </si>
  <si>
    <t xml:space="preserve">Availability of Equipment for maintenance of Cold chain </t>
  </si>
  <si>
    <t xml:space="preserve">ILR, Deep Freezers, Insulated carrier boxes with ice packs,</t>
  </si>
  <si>
    <t xml:space="preserve">Department have patient furniture and fixtures as per load and service provision </t>
  </si>
  <si>
    <t xml:space="preserve">Storage furniture for drug store</t>
  </si>
  <si>
    <t xml:space="preserve">Racks ,Cupboards, Sectional Drawer cabinet/ Shelves, Work table</t>
  </si>
  <si>
    <t xml:space="preserve">All the measuring equipment/ instruments  are calibrated </t>
  </si>
  <si>
    <t xml:space="preserve">Calibration of thermometers at cold chain room </t>
  </si>
  <si>
    <t xml:space="preserve">Operating instructions for ILR/ Deep Freezers are available at cold chain room </t>
  </si>
  <si>
    <t xml:space="preserve">Drug store has process to consolidate and calculate the consumption of all drugs and consumables </t>
  </si>
  <si>
    <t xml:space="preserve">Forecasting  of drugs and consumables  is done scientifically  which is realistic &amp; is based on consumption pattern and disease load</t>
  </si>
  <si>
    <t xml:space="preserve">Staff is trained for forecasting  the requirement using scientific system</t>
  </si>
  <si>
    <t xml:space="preserve">ME D2.2</t>
  </si>
  <si>
    <t xml:space="preserve">The facility has establish procedure for procurement of drugs</t>
  </si>
  <si>
    <t xml:space="preserve">The facility has a established procedure for local purchase of drugs in emergency conditions </t>
  </si>
  <si>
    <t xml:space="preserve">The facility has a system for placing requisition to district drug store</t>
  </si>
  <si>
    <t xml:space="preserve">There is specified place to store medicines in Pharmacy and drug store</t>
  </si>
  <si>
    <t xml:space="preserve">All the shelves/racks containing medicines  are labelled in  pharmacy and drug store</t>
  </si>
  <si>
    <t xml:space="preserve">Stock is arranged neatly in alphabetic order with name facing the front.</t>
  </si>
  <si>
    <t xml:space="preserve">Product of similar name and different strength are stored separately </t>
  </si>
  <si>
    <t xml:space="preserve">Heavy items are stored at lower shelves/racks</t>
  </si>
  <si>
    <r>
      <rPr>
        <sz val="7"/>
        <color rgb="FF000000"/>
        <rFont val="Times New Roman"/>
        <family val="1"/>
        <charset val="1"/>
      </rPr>
      <t xml:space="preserve"> </t>
    </r>
    <r>
      <rPr>
        <sz val="11"/>
        <color rgb="FF000000"/>
        <rFont val="Calibri"/>
        <family val="2"/>
        <charset val="1"/>
      </rPr>
      <t xml:space="preserve">Fragile items are not stored at the edges of the shelves.</t>
    </r>
  </si>
  <si>
    <t xml:space="preserve">Sound alike and look alike medicines are stored separately in patient care area and pharmacy</t>
  </si>
  <si>
    <t xml:space="preserve">There is separate shelf /rack for storage near expiry drugs </t>
  </si>
  <si>
    <t xml:space="preserve">Drug store and pharmacy has system of inventory Management </t>
  </si>
  <si>
    <t xml:space="preserve">Drugs and consumables are stored away from water and sources of  heat,
direct sunlight etc.</t>
  </si>
  <si>
    <t xml:space="preserve">Medications that are considered light-sensitive will be stored in closed drawers.</t>
  </si>
  <si>
    <t xml:space="preserve">Drugs are not stored on floor and adjacent to wall</t>
  </si>
  <si>
    <t xml:space="preserve">Pallets are provided if required to store at floor</t>
  </si>
  <si>
    <t xml:space="preserve">The Dispensing counter has system to check the expiry of drugs</t>
  </si>
  <si>
    <t xml:space="preserve">Drug store has system to check the expiry of drugs</t>
  </si>
  <si>
    <t xml:space="preserve">Drug store has system to inform the patient care areas about near expiry and system of call back of Expired drugs</t>
  </si>
  <si>
    <t xml:space="preserve">There is a system of  periodic random quality testing of drugs </t>
  </si>
  <si>
    <t xml:space="preserve">Physical verification of inventory is done periodically </t>
  </si>
  <si>
    <t xml:space="preserve">Facility uses bin card system</t>
  </si>
  <si>
    <t xml:space="preserve">First expiry first out system is established for drugs </t>
  </si>
  <si>
    <t xml:space="preserve">Stores has defined minimum stock for each category of drug as per there consumption pattern </t>
  </si>
  <si>
    <t xml:space="preserve">Reorder level is defined for each category of drugs </t>
  </si>
  <si>
    <t xml:space="preserve">Drug store has  inventory management software </t>
  </si>
  <si>
    <t xml:space="preserve">Drugs are categorized in Vital, Essential and Desirable (VED)</t>
  </si>
  <si>
    <t xml:space="preserve">Hospital has system of collection of medicines from store in case of emergency </t>
  </si>
  <si>
    <t xml:space="preserve">Check that vaccines are kept in sequence </t>
  </si>
  <si>
    <t xml:space="preserve">(Top to bottom) : Hep B, DPT, DT, TT, BCG, Measles, OPV</t>
  </si>
  <si>
    <t xml:space="preserve">Work instruction for storage of vaccines are displayed at point of use</t>
  </si>
  <si>
    <t xml:space="preserve">ILR and deep freezer have functional  temperature monitoring devices</t>
  </si>
  <si>
    <t xml:space="preserve">There is a system in place to maintain temperature chart of ILR  </t>
  </si>
  <si>
    <r>
      <rPr>
        <sz val="11"/>
        <color rgb="FF000000"/>
        <rFont val="Calibri"/>
        <family val="2"/>
        <charset val="1"/>
      </rPr>
      <t xml:space="preserve">Temp. of ILR: Min +2</t>
    </r>
    <r>
      <rPr>
        <vertAlign val="superscript"/>
        <sz val="11"/>
        <color rgb="FF000000"/>
        <rFont val="Calibri"/>
        <family val="2"/>
        <charset val="1"/>
      </rPr>
      <t xml:space="preserve">O</t>
    </r>
    <r>
      <rPr>
        <sz val="11"/>
        <color rgb="FF000000"/>
        <rFont val="Calibri"/>
        <family val="2"/>
        <charset val="1"/>
      </rPr>
      <t xml:space="preserve">C to 8</t>
    </r>
    <r>
      <rPr>
        <vertAlign val="superscript"/>
        <sz val="11"/>
        <color rgb="FF000000"/>
        <rFont val="Calibri"/>
        <family val="2"/>
        <charset val="1"/>
      </rPr>
      <t xml:space="preserve">O</t>
    </r>
    <r>
      <rPr>
        <sz val="11"/>
        <color rgb="FF000000"/>
        <rFont val="Calibri"/>
        <family val="2"/>
        <charset val="1"/>
      </rPr>
      <t xml:space="preserve">c in case of power failure min temp. +10</t>
    </r>
    <r>
      <rPr>
        <vertAlign val="superscript"/>
        <sz val="11"/>
        <color rgb="FF000000"/>
        <rFont val="Calibri"/>
        <family val="2"/>
        <charset val="1"/>
      </rPr>
      <t xml:space="preserve">O</t>
    </r>
    <r>
      <rPr>
        <sz val="11"/>
        <color rgb="FF000000"/>
        <rFont val="Calibri"/>
        <family val="2"/>
        <charset val="1"/>
      </rPr>
      <t xml:space="preserve">C . Daily temperature log are maintained</t>
    </r>
  </si>
  <si>
    <t xml:space="preserve">There is a system in place to maintain temperature chart of  deep freezers </t>
  </si>
  <si>
    <r>
      <rPr>
        <sz val="11"/>
        <color rgb="FF000000"/>
        <rFont val="Calibri"/>
        <family val="2"/>
        <charset val="1"/>
      </rPr>
      <t xml:space="preserve">Temp. of Deep freezer cabinet is maintained between -15</t>
    </r>
    <r>
      <rPr>
        <vertAlign val="superscript"/>
        <sz val="11"/>
        <color rgb="FF000000"/>
        <rFont val="Calibri"/>
        <family val="2"/>
        <charset val="1"/>
      </rPr>
      <t xml:space="preserve">O</t>
    </r>
    <r>
      <rPr>
        <sz val="11"/>
        <color rgb="FF000000"/>
        <rFont val="Calibri"/>
        <family val="2"/>
        <charset val="1"/>
      </rPr>
      <t xml:space="preserve">C to -25</t>
    </r>
    <r>
      <rPr>
        <vertAlign val="superscript"/>
        <sz val="11"/>
        <color rgb="FF000000"/>
        <rFont val="Calibri"/>
        <family val="2"/>
        <charset val="1"/>
      </rPr>
      <t xml:space="preserve">O</t>
    </r>
    <r>
      <rPr>
        <sz val="11"/>
        <color rgb="FF000000"/>
        <rFont val="Calibri"/>
        <family val="2"/>
        <charset val="1"/>
      </rPr>
      <t xml:space="preserve">C.Daily temperature log are maintained</t>
    </r>
  </si>
  <si>
    <t xml:space="preserve">Check that thermometer in ILR is in hanging position</t>
  </si>
  <si>
    <t xml:space="preserve">ILR and deep freezer have functional alarm system</t>
  </si>
  <si>
    <t xml:space="preserve">the staff is aware of hold over time of cold storage equipments </t>
  </si>
  <si>
    <t xml:space="preserve">Narcotic medicines are kept in double lock </t>
  </si>
  <si>
    <t xml:space="preserve">As per Narcotic act, Narcotic medicines are kept in 2 Keys with 2 locks kept by 2 different persons</t>
  </si>
  <si>
    <t xml:space="preserve">Empty ampoules/strips are returned along with narcotic administration detail sheet</t>
  </si>
  <si>
    <t xml:space="preserve">Hospital has a system to discard the expired narcotic drugs</t>
  </si>
  <si>
    <t xml:space="preserve">Discarded narcotic drugs are documented with  witness.</t>
  </si>
  <si>
    <t xml:space="preserve">The facility maintains the list of narcotic and psychotropic drugs available at facility</t>
  </si>
  <si>
    <t xml:space="preserve">The facility has established Program for maintenance and upkeep of the faciity to provide safe, secure and comfortable environment to staff, patients and visitors. </t>
  </si>
  <si>
    <t xml:space="preserve">Actions for removing junk condemned articles are periodically taken</t>
  </si>
  <si>
    <t xml:space="preserve">At least 6 month interval</t>
  </si>
  <si>
    <t xml:space="preserve">Adequate Illumination inside drug store</t>
  </si>
  <si>
    <t xml:space="preserve">Temperature control and ventilation in pharmacy is maintained</t>
  </si>
  <si>
    <t xml:space="preserve">Security arrangement at pharmacy is robust</t>
  </si>
  <si>
    <t xml:space="preserve">Availability of power back up in the Pharmacy </t>
  </si>
  <si>
    <t xml:space="preserve">Availability of power back up for the  cold chain  maintenance</t>
  </si>
  <si>
    <t xml:space="preserve">License for storing spirit</t>
  </si>
  <si>
    <t xml:space="preserve">Staff is aware of their roles and responsibilities 
</t>
  </si>
  <si>
    <t xml:space="preserve">There is a  procedure to ensure that staff is available on duty as per duty roster</t>
  </si>
  <si>
    <t xml:space="preserve">Check for system for recording time of reporting and relieving (Attendance register/ Biometrics etc)</t>
  </si>
  <si>
    <t xml:space="preserve">Pharmacist adhere to their respective dress code </t>
  </si>
  <si>
    <t xml:space="preserve">The facility has essential drug list as per State guideline</t>
  </si>
  <si>
    <t xml:space="preserve">Drugs are purchased by generic name only </t>
  </si>
  <si>
    <t xml:space="preserve">The facility  has enabling order from state for writing drugs in generic name only </t>
  </si>
  <si>
    <t xml:space="preserve">The facility provide list of drugs available to different departments as per essential drug list </t>
  </si>
  <si>
    <t xml:space="preserve">There is system of conducting periodic prescription audit to ensure that only generic and rational drugs are prescribed</t>
  </si>
  <si>
    <t xml:space="preserve">Pharmacy has list of high risk drugs.</t>
  </si>
  <si>
    <t xml:space="preserve">Bin cards, indent forms etc</t>
  </si>
  <si>
    <t xml:space="preserve">Pharmacy  records are labeled and indexed </t>
  </si>
  <si>
    <t xml:space="preserve">Records are maintained for  Pharmacy</t>
  </si>
  <si>
    <t xml:space="preserve">Pharmacy has adequate facility for storage of records </t>
  </si>
  <si>
    <t xml:space="preserve">Contingency/Buffer stock for Disaster and mass casualties.</t>
  </si>
  <si>
    <t xml:space="preserve">There is Provision of Periodic Medical Checkups and immunization of staff </t>
  </si>
  <si>
    <t xml:space="preserve">Hepatitis B, Tetanus Toxid etc</t>
  </si>
  <si>
    <t xml:space="preserve">Periodic medical checkups of the staff are conducted</t>
  </si>
  <si>
    <t xml:space="preserve">Check for Pharmacist are aware of Hospital Antibiotic Policy </t>
  </si>
  <si>
    <t xml:space="preserve">Availability of colour coded bins and liner for disposal of expired drugs </t>
  </si>
  <si>
    <t xml:space="preserve">Disposal of expired drugs as per state guidelines</t>
  </si>
  <si>
    <t xml:space="preserve">Physical verification of the inventory by Pharmacist at periodic intervals</t>
  </si>
  <si>
    <t xml:space="preserve">Department has documented procedure for indent the drugs and items from district drug  warehouse</t>
  </si>
  <si>
    <t xml:space="preserve">Department has documented procedure for local purchase of drugs/ generic drug stores</t>
  </si>
  <si>
    <t xml:space="preserve">Department has documented procedure for  reception of drugs and items </t>
  </si>
  <si>
    <t xml:space="preserve">Department has documented procedure for storage of drugs</t>
  </si>
  <si>
    <t xml:space="preserve">Department has documented procedure for disposal of expired drugs</t>
  </si>
  <si>
    <t xml:space="preserve">Department has documented procedure for dispensing of medicines at Pharmacy</t>
  </si>
  <si>
    <t xml:space="preserve">Department has documented procedure of supply the drugs to patient care area</t>
  </si>
  <si>
    <t xml:space="preserve">Department has documented procedure for issue of the drugs in emergency condition</t>
  </si>
  <si>
    <t xml:space="preserve">Department has documented procedure for maintenance of temperature of ILR/Deep freezer /refrigerators</t>
  </si>
  <si>
    <t xml:space="preserve">Department has documented procedure for maintaining near expiry drugs at store and pharmacy</t>
  </si>
  <si>
    <t xml:space="preserve">Department has documented procedure for rational use of drugs and prescription audit</t>
  </si>
  <si>
    <t xml:space="preserve">Department has documented procedure for storage of narcotic and psychotropic drugs</t>
  </si>
  <si>
    <t xml:space="preserve">Department has documented   system for  periodic random check and quality  testing of drugs </t>
  </si>
  <si>
    <t xml:space="preserve">Check staff is a aware of relevant part of SOPs </t>
  </si>
  <si>
    <t xml:space="preserve">Work instruction for storing drugs, Cold chain management</t>
  </si>
  <si>
    <t xml:space="preserve">Pharmacy department co ordinates the prescription audit</t>
  </si>
  <si>
    <t xml:space="preserve">Storage and compilation of records of prescription audit</t>
  </si>
  <si>
    <t xml:space="preserve">Corrective and preventive  actions taken </t>
  </si>
  <si>
    <t xml:space="preserve">Quality objectives for Pharmacy are defined</t>
  </si>
  <si>
    <t xml:space="preserve">Percentage of drugs available against essential drug list </t>
  </si>
  <si>
    <t xml:space="preserve">Expenditure on drugs procured through local purchase for BPL patient</t>
  </si>
  <si>
    <t xml:space="preserve">Number of stock out situations for Vital  category of drugs/consumables.</t>
  </si>
  <si>
    <t xml:space="preserve">Turn Around time for dispensing medicine at Dispensary</t>
  </si>
  <si>
    <t xml:space="preserve">Percentage of drugs expired during the months</t>
  </si>
  <si>
    <t xml:space="preserve">Proportion of prescription found prescribing non generic drugs </t>
  </si>
  <si>
    <t xml:space="preserve">No of advere drug reaction per thosuand patients </t>
  </si>
  <si>
    <t xml:space="preserve">Antibiotic rate</t>
  </si>
  <si>
    <t xml:space="preserve">No. of antibiotic prescribed /No. of patient admitted or consulted</t>
  </si>
  <si>
    <t xml:space="preserve">Percentage of irrational use of drugs/overprescription</t>
  </si>
  <si>
    <t xml:space="preserve">Waiting time for Pharmacy Counter </t>
  </si>
  <si>
    <t xml:space="preserve">Pharmacy Card </t>
  </si>
  <si>
    <t xml:space="preserve">Pharmacy Score</t>
  </si>
  <si>
    <t xml:space="preserve">Checklist for Blood Storage Centres</t>
  </si>
  <si>
    <t xml:space="preserve">Assessment  Method </t>
  </si>
  <si>
    <t xml:space="preserve">The Services are available for the time period as mandated </t>
  </si>
  <si>
    <t xml:space="preserve">Blood storage services are available 24X7</t>
  </si>
  <si>
    <t xml:space="preserve">Lab Technician in charge is available after working hour</t>
  </si>
  <si>
    <t xml:space="preserve">ME A1.11.</t>
  </si>
  <si>
    <t xml:space="preserve">The facility provides Blood storage &amp; transfusion services</t>
  </si>
  <si>
    <t xml:space="preserve">Blood storage has facility for storage of  whole blood  </t>
  </si>
  <si>
    <t xml:space="preserve">Blood storage has facility for storage of blood components mainly platelets.</t>
  </si>
  <si>
    <t xml:space="preserve">Blood storage has emergency stock of blood  as per MoHFW Guideline</t>
  </si>
  <si>
    <t xml:space="preserve">A, B, O (+)-5units; AB + 2 units and 1 unit each of A,B, &amp; O Negative {may be modified as per usage)</t>
  </si>
  <si>
    <t xml:space="preserve">Availability of  Blood Grouping, compatability testing and cross matching services</t>
  </si>
  <si>
    <t xml:space="preserve">Facility provides services as mandated in National Health Programs/ state scheme</t>
  </si>
  <si>
    <t xml:space="preserve">Facility to arrange for platelets from parent blood bank for management of Dengue cases.</t>
  </si>
  <si>
    <t xml:space="preserve">Availability of Departmental signages</t>
  </si>
  <si>
    <t xml:space="preserve">Blood storage has displayed  information regarding number of blood units available</t>
  </si>
  <si>
    <t xml:space="preserve">ME B1.4.</t>
  </si>
  <si>
    <t xml:space="preserve">Applicable user charges of blood are displayed at the entrance</t>
  </si>
  <si>
    <t xml:space="preserve">ME B1.5.</t>
  </si>
  <si>
    <t xml:space="preserve">IEC material is available in Blood Storage to provide information and to promote blood donation</t>
  </si>
  <si>
    <t xml:space="preserve">Facility ensures that there are no financial barrier to access and that there is financial protection given from cost of Hospital services.</t>
  </si>
  <si>
    <t xml:space="preserve">ME B5.1.</t>
  </si>
  <si>
    <t xml:space="preserve">Free blood for Pregnant women, Mothers and New-Borns and infants.</t>
  </si>
  <si>
    <t xml:space="preserve">Check that  parents &amp; attendant's have not spent money on purchasing bloods from outside.</t>
  </si>
  <si>
    <t xml:space="preserve">ME B5.4.</t>
  </si>
  <si>
    <t xml:space="preserve">Free blood  is provided to BPL patients </t>
  </si>
  <si>
    <t xml:space="preserve">Area of Concern C: Inputs</t>
  </si>
  <si>
    <t xml:space="preserve">Blood storage has adequate space as per requirement </t>
  </si>
  <si>
    <t xml:space="preserve">Space required is more than 10sq meters</t>
  </si>
  <si>
    <t xml:space="preserve">Dedicated area for Whole blood and components</t>
  </si>
  <si>
    <t xml:space="preserve">Dedicated space for keeping records</t>
  </si>
  <si>
    <t xml:space="preserve">Availability of functional  Intercom and telephone services </t>
  </si>
  <si>
    <t xml:space="preserve">Check for fixtures and furniture like cupboards, cabinets, and heavy equipment ,hanging objects are properly fastened and secured </t>
  </si>
  <si>
    <t xml:space="preserve">Blood storage does not have temporary connection and loosely hanging wires</t>
  </si>
  <si>
    <t xml:space="preserve">Adequate electrical socket provided for safe and smooth operations of testing equipment</t>
  </si>
  <si>
    <t xml:space="preserve">Blood storage has plan for  safe storage and handling of potentially flammable materials.</t>
  </si>
  <si>
    <t xml:space="preserve">At least one Fire Extinguisher  ABC Type is available in vicinity of blood storage.</t>
  </si>
  <si>
    <t xml:space="preserve">Standard C3.</t>
  </si>
  <si>
    <t xml:space="preserve">ME C3.1.</t>
  </si>
  <si>
    <t xml:space="preserve">The facility has adequate specialists doctors as per service provision </t>
  </si>
  <si>
    <t xml:space="preserve">Availability of designated Blood storage officer. </t>
  </si>
  <si>
    <t xml:space="preserve">MBBS doctor with 3 days recognized training on blood storage</t>
  </si>
  <si>
    <t xml:space="preserve">Availability of Trained Technician for Blood storage </t>
  </si>
  <si>
    <t xml:space="preserve">DMLT with one day recognized training on blood storage.</t>
  </si>
  <si>
    <t xml:space="preserve">Blood storage management </t>
  </si>
  <si>
    <t xml:space="preserve">Staff is skilled in operating the equipment</t>
  </si>
  <si>
    <t xml:space="preserve">Availability of Laboratory materials </t>
  </si>
  <si>
    <t xml:space="preserve"> Pauster pipette, glass tubes, gloves, tooth picks Glass slides, Glass marker/paper stickers</t>
  </si>
  <si>
    <t xml:space="preserve">Availability of Reagents /Kits and other consumables for testing.</t>
  </si>
  <si>
    <t xml:space="preserve">Standard Grouping Sera Anti A, Anti B &amp; Anti D, Antihuman Globulin.</t>
  </si>
  <si>
    <t xml:space="preserve">Availability of laboratory  equipment &amp; instruments for laboratory</t>
  </si>
  <si>
    <t xml:space="preserve">Microscope, RH viewer.</t>
  </si>
  <si>
    <t xml:space="preserve">Check for availability of storage equipment for blood products </t>
  </si>
  <si>
    <t xml:space="preserve">Blood bags refrigerator with thermo graph and alarm device, Insulated carrier boxes with ice packs, Blood bag weighting machine, deep freezer,  </t>
  </si>
  <si>
    <t xml:space="preserve">Agency/ ies identified for maintenance for equipments</t>
  </si>
  <si>
    <t xml:space="preserve">There is system of timely corrective  break down maintenance of the equipments</t>
  </si>
  <si>
    <t xml:space="preserve">There has system to label Defective/Out of order equipments and stored appropriately until it has been repaired</t>
  </si>
  <si>
    <t xml:space="preserve">Periodic cleaning, inspection and  maintenance of the equipments is done by the operator</t>
  </si>
  <si>
    <t xml:space="preserve">All the measuring equipments/ instrument  are calibrated </t>
  </si>
  <si>
    <t xml:space="preserve">Blood storage has system to update correction factor after calibration wherever required</t>
  </si>
  <si>
    <t xml:space="preserve">Check for records</t>
  </si>
  <si>
    <t xml:space="preserve">Each lot of reagents has to be checked against earlier tested in use reagent lot or with suitable reference material before being placed in service and result should be recorded.</t>
  </si>
  <si>
    <t xml:space="preserve">Up to date instructions for operation and maintenance of equipments are readily available with staff.</t>
  </si>
  <si>
    <t xml:space="preserve">ME D2.1.</t>
  </si>
  <si>
    <t xml:space="preserve">Expiry dates' of the blood bags are maintained</t>
  </si>
  <si>
    <t xml:space="preserve">No expired blood  is found  in storage</t>
  </si>
  <si>
    <t xml:space="preserve">Records for expiry and near expiry blood  are maintained </t>
  </si>
  <si>
    <t xml:space="preserve">Department maintained stock and expenditure register of reagents</t>
  </si>
  <si>
    <t xml:space="preserve">There is no stock out of reagents</t>
  </si>
  <si>
    <t xml:space="preserve">Temperature of refrigerators used for storing lab reagents are kept as per storage requirement  and records are maintained</t>
  </si>
  <si>
    <t xml:space="preserve">Check for temperature charts are maintained and updated periodically  for refrigerators used storing lab reagents </t>
  </si>
  <si>
    <t xml:space="preserve">there is no seepage , Cracks, chipping of plaster </t>
  </si>
  <si>
    <t xml:space="preserve">Floors, walls, roof, sinks,are Clean </t>
  </si>
  <si>
    <t xml:space="preserve">No condemned/Junk material in blood storage</t>
  </si>
  <si>
    <t xml:space="preserve">Adequate illumination  at blood storage</t>
  </si>
  <si>
    <t xml:space="preserve">Illumination level of Blood storage is as per recommendation/ sufficient to carry out Blood storage  activities</t>
  </si>
  <si>
    <t xml:space="preserve">Standard D4.</t>
  </si>
  <si>
    <t xml:space="preserve">Availability of power back up for blood storage</t>
  </si>
  <si>
    <t xml:space="preserve">Blood storage has obtained approval from the State/UT licensing Authority.</t>
  </si>
  <si>
    <t xml:space="preserve">Facility has obtained consent from Parent blood bank.</t>
  </si>
  <si>
    <t xml:space="preserve">Parent Blood Bank has valid license under Rule 122(G) Drug and cosmetic act</t>
  </si>
  <si>
    <t xml:space="preserve">ME  D9.2.</t>
  </si>
  <si>
    <t xml:space="preserve">Doctor, technician and support staff adhere to their respective dress code </t>
  </si>
  <si>
    <t xml:space="preserve">There is procedure for referral of cases for which requested blood group is not available</t>
  </si>
  <si>
    <t xml:space="preserve">Facility has functional referral linkages to parent  blood bank</t>
  </si>
  <si>
    <t xml:space="preserve">Format for requisition form, blood transfusion reaction form, referral slip</t>
  </si>
  <si>
    <t xml:space="preserve">Blood storage records are labelled and indexed </t>
  </si>
  <si>
    <t xml:space="preserve">Records are maintained for Blood storage </t>
  </si>
  <si>
    <t xml:space="preserve">Records includes daily group wise stock register, daily temperature recording of temperature dependent equipment, stock register of consumables and non consumables, documents of proficiency testing, records of equipment maintenance, records of recipient, compatibility records, transfusion reaction records, donors records etc.</t>
  </si>
  <si>
    <t xml:space="preserve">Blood storage has facility to store records  for 5 year </t>
  </si>
  <si>
    <t xml:space="preserve">Blood storage has system of coping with extra demand of blood in case of disaster</t>
  </si>
  <si>
    <t xml:space="preserve">The facility has defined and established procedures for Blood storage Management and Transfusion.</t>
  </si>
  <si>
    <t xml:space="preserve">ME E12.1</t>
  </si>
  <si>
    <t xml:space="preserve">There is established procedure for Transport of blood from parent blood bank.</t>
  </si>
  <si>
    <t xml:space="preserve">Blood storage has standardized procedure for transporting blood from parent blood bank.</t>
  </si>
  <si>
    <t xml:space="preserve">Cold chain is maintained at all levels i.e. from parent blood bank to blood storage to the issue of blood.</t>
  </si>
  <si>
    <t xml:space="preserve">During transportation blood is properly packed in cold boxes surrounded by ice packs. Ice should not come in contact with blood bags.</t>
  </si>
  <si>
    <t xml:space="preserve">ME E12.2</t>
  </si>
  <si>
    <t xml:space="preserve">There is established procedure for storage of blood </t>
  </si>
  <si>
    <t xml:space="preserve">Blood storage has standardized procedure for receipt of blood from parent blood bank.</t>
  </si>
  <si>
    <t xml:space="preserve">all the blood/component units are checked for haemolysis, turbidity, or change in colour on receipt from parent blood bank</t>
  </si>
  <si>
    <t xml:space="preserve">Check for refrigerators or freezers for blood storage are not used for storing other items </t>
  </si>
  <si>
    <t xml:space="preserve">Lab reagents etc. </t>
  </si>
  <si>
    <t xml:space="preserve">Check for refrigerators used for blood storage are kept at recommended temperature </t>
  </si>
  <si>
    <r>
      <rPr>
        <sz val="11"/>
        <color rgb="FF000000"/>
        <rFont val="Calibri"/>
        <family val="2"/>
        <charset val="1"/>
      </rPr>
      <t xml:space="preserve">Check records that temperature is maintained at 4</t>
    </r>
    <r>
      <rPr>
        <vertAlign val="superscript"/>
        <sz val="11"/>
        <color rgb="FF000000"/>
        <rFont val="Calibri"/>
        <family val="2"/>
        <charset val="1"/>
      </rPr>
      <t xml:space="preserve">O</t>
    </r>
    <r>
      <rPr>
        <sz val="11"/>
        <color rgb="FF000000"/>
        <rFont val="Calibri"/>
        <family val="2"/>
        <charset val="1"/>
      </rPr>
      <t xml:space="preserve">C + 2</t>
    </r>
    <r>
      <rPr>
        <vertAlign val="superscript"/>
        <sz val="11"/>
        <color rgb="FF000000"/>
        <rFont val="Calibri"/>
        <family val="2"/>
        <charset val="1"/>
      </rPr>
      <t xml:space="preserve">O</t>
    </r>
    <r>
      <rPr>
        <sz val="11"/>
        <color rgb="FF000000"/>
        <rFont val="Calibri"/>
        <family val="2"/>
        <charset val="1"/>
      </rPr>
      <t xml:space="preserve">C</t>
    </r>
  </si>
  <si>
    <t xml:space="preserve">Storage temperature is monitored atleast twice a day. </t>
  </si>
  <si>
    <t xml:space="preserve">Alarm system has been provided with refrigerator </t>
  </si>
  <si>
    <t xml:space="preserve">Shelf life of blood and components is adhered as per NACO protocols</t>
  </si>
  <si>
    <t xml:space="preserve">Blood storage has system to trace of unit of blood /component from source to final destination</t>
  </si>
  <si>
    <r>
      <rPr>
        <sz val="11"/>
        <color rgb="FF000000"/>
        <rFont val="Calibri"/>
        <family val="2"/>
        <charset val="1"/>
      </rPr>
      <t xml:space="preserve">Blood should be kept at 4</t>
    </r>
    <r>
      <rPr>
        <vertAlign val="superscript"/>
        <sz val="11"/>
        <color rgb="FF000000"/>
        <rFont val="Calibri"/>
        <family val="2"/>
        <charset val="1"/>
      </rPr>
      <t xml:space="preserve">o</t>
    </r>
    <r>
      <rPr>
        <sz val="11"/>
        <color rgb="FF000000"/>
        <rFont val="Calibri"/>
        <family val="2"/>
        <charset val="1"/>
      </rPr>
      <t xml:space="preserve">C to 6oC except if it is used for component preparation it will be stored at 22</t>
    </r>
    <r>
      <rPr>
        <vertAlign val="superscript"/>
        <sz val="11"/>
        <color rgb="FF000000"/>
        <rFont val="Calibri"/>
        <family val="2"/>
        <charset val="1"/>
      </rPr>
      <t xml:space="preserve">o</t>
    </r>
    <r>
      <rPr>
        <sz val="11"/>
        <color rgb="FF000000"/>
        <rFont val="Calibri"/>
        <family val="2"/>
        <charset val="1"/>
      </rPr>
      <t xml:space="preserve">C until platelet are separated</t>
    </r>
  </si>
  <si>
    <t xml:space="preserve">ME E12.3.</t>
  </si>
  <si>
    <t xml:space="preserve">There is established procedure for the Cross matching of blood </t>
  </si>
  <si>
    <t xml:space="preserve">Determination of ABO group is done by recommended methods </t>
  </si>
  <si>
    <t xml:space="preserve">Tube or Microplate or gel technology </t>
  </si>
  <si>
    <t xml:space="preserve">Determination of Rh (D) Type done as per recommended method </t>
  </si>
  <si>
    <t xml:space="preserve">Check for the protocol/ Algorithm followed for determining RH + or RH- Blood type </t>
  </si>
  <si>
    <t xml:space="preserve">Blood storage has system to testing and cross matching the recipient blood </t>
  </si>
  <si>
    <t xml:space="preserve">Testing of recipient blood includes Determination ABO type, Rh (D) type, detection of unexpected antibodies etc.</t>
  </si>
  <si>
    <t xml:space="preserve">Blood storage has system to testing and cross matching the unit before issuing</t>
  </si>
  <si>
    <t xml:space="preserve">Testing of  blood includes Determination ABO type, Rh (D) type, detection of unexpected antibodies etc.</t>
  </si>
  <si>
    <t xml:space="preserve">Blood storage has system to confirm that information on transfusion requisition form and recipients blood sample label  is same</t>
  </si>
  <si>
    <t xml:space="preserve">Blood storage has system to retain recipient and donor blood sample for 7 days at specified temperature (2-8 c) after each transfusion</t>
  </si>
  <si>
    <t xml:space="preserve">Blood storage has system to issue the blood along with cross matching report</t>
  </si>
  <si>
    <t xml:space="preserve">Blood storage has procedure to issue the blood in case of its emergency requirement</t>
  </si>
  <si>
    <t xml:space="preserve">Transfusion reaction form is provided when blood is issued</t>
  </si>
  <si>
    <t xml:space="preserve">Blood storage has system of detection, reporting and evaluations of transfusion errors</t>
  </si>
  <si>
    <t xml:space="preserve">.ME F1.5.</t>
  </si>
  <si>
    <t xml:space="preserve">Ask to Open the tap. Ask Staff  water supply is regular </t>
  </si>
  <si>
    <t xml:space="preserve">Facility ensures adequate personal protection equipments as per requirements </t>
  </si>
  <si>
    <t xml:space="preserve">All personal use gloves while drawing sample, examining and disposable of the samples</t>
  </si>
  <si>
    <t xml:space="preserve"> </t>
  </si>
  <si>
    <t xml:space="preserve">Facility has standard Procedures for processing of equipments and instruments </t>
  </si>
  <si>
    <t xml:space="preserve">Facility ensures standard practices and materials for disinfection and sterilization of instruments and equipments </t>
  </si>
  <si>
    <t xml:space="preserve">Disposal of discarded blood bags as per guideline</t>
  </si>
  <si>
    <t xml:space="preserve">Internal Quality assurance program is in place</t>
  </si>
  <si>
    <t xml:space="preserve">Blood storage has documented procedure for Transport of Blood/components from parent blood bank.</t>
  </si>
  <si>
    <t xml:space="preserve">Blood storage has documented procedure for receipt and storage of blood/components</t>
  </si>
  <si>
    <t xml:space="preserve">Blood storage has documented procedure for issue of blood for transfusion</t>
  </si>
  <si>
    <t xml:space="preserve">Blood storage has documented procedure for issue of blood in case of urgent requirement</t>
  </si>
  <si>
    <t xml:space="preserve">Blood storage has documented procedure to address the transfusion reactions</t>
  </si>
  <si>
    <t xml:space="preserve">Blood storage has documents procedure for calibration and maintenance of equipment</t>
  </si>
  <si>
    <t xml:space="preserve">Blood storage has documented procedure for HAI and disposal of BMW</t>
  </si>
  <si>
    <t xml:space="preserve">Blood storage has documented system for storage, retaining and retrieval of  records, and reports of results.</t>
  </si>
  <si>
    <t xml:space="preserve">Blood storage has documented system for internal and external Quality control of Equipments, reagent and tests</t>
  </si>
  <si>
    <t xml:space="preserve">work instruction for screening of blood, storage of blood, maintaining blood and component in event of power failure </t>
  </si>
  <si>
    <t xml:space="preserve">Standard G5.</t>
  </si>
  <si>
    <t xml:space="preserve">ME G5.1.</t>
  </si>
  <si>
    <t xml:space="preserve">ME G5.3.</t>
  </si>
  <si>
    <t xml:space="preserve">ME G5.4.</t>
  </si>
  <si>
    <t xml:space="preserve">ME G5.5.</t>
  </si>
  <si>
    <t xml:space="preserve">Quality objectives for Blood storage are defined</t>
  </si>
  <si>
    <t xml:space="preserve">No. of Blood unit issued per thousand population </t>
  </si>
  <si>
    <t xml:space="preserve">No. of Unit issued X1000/ Population of serving area </t>
  </si>
  <si>
    <t xml:space="preserve">Proportions of requests refused  by parent blood bank.</t>
  </si>
  <si>
    <t xml:space="preserve">number of units received/Total number of requistion made to parent blood bank.</t>
  </si>
  <si>
    <t xml:space="preserve">No of blood units issued free of cost</t>
  </si>
  <si>
    <t xml:space="preserve">JSSK, Thalassemia , BPL </t>
  </si>
  <si>
    <t xml:space="preserve">Downtime of critical equipments </t>
  </si>
  <si>
    <t xml:space="preserve">Time period for which equipment was out of order/Total no of working hours for equipments </t>
  </si>
  <si>
    <t xml:space="preserve">% of Blood Units discarded</t>
  </si>
  <si>
    <t xml:space="preserve">No of unit discarded *100/ Total no of unit received.</t>
  </si>
  <si>
    <t xml:space="preserve">Blood transfusion reaction rate </t>
  </si>
  <si>
    <t xml:space="preserve">No of Blood Transfusion reactions 1000/ No of patient blood issued </t>
  </si>
  <si>
    <t xml:space="preserve">Propotion of Adverse events identified and reported</t>
  </si>
  <si>
    <t xml:space="preserve">Chemical splash, Needle stick injuries. Major blood transfusion reaction, wrong cross matching, wrong blood issue</t>
  </si>
  <si>
    <t xml:space="preserve">Cross matched/ Transfused Ratio </t>
  </si>
  <si>
    <t xml:space="preserve">No of unit are cross matched on request/ No of unit actually transfused </t>
  </si>
  <si>
    <t xml:space="preserve">% of single unit transfusion</t>
  </si>
  <si>
    <t xml:space="preserve">% of single use transfusionX 100/ Total no of units transfused </t>
  </si>
  <si>
    <t xml:space="preserve">Time gap between issuing and requisition of blood in routine conditions</t>
  </si>
  <si>
    <t xml:space="preserve">Time gap between issuing and requisition of blood in emergency conditions</t>
  </si>
  <si>
    <t xml:space="preserve">No of refusal cases </t>
  </si>
  <si>
    <t xml:space="preserve">No of requisition refused/ referred due to non availability of blood group or any other reason </t>
  </si>
  <si>
    <t xml:space="preserve">Blood storage Unit Score Card </t>
  </si>
  <si>
    <t xml:space="preserve">Blood storage Score</t>
  </si>
  <si>
    <t xml:space="preserve">Checklist for Auxillary Services </t>
  </si>
  <si>
    <t xml:space="preserve">Reference no</t>
  </si>
  <si>
    <t xml:space="preserve">Facility provides support services </t>
  </si>
  <si>
    <t xml:space="preserve">ME A5.1</t>
  </si>
  <si>
    <t xml:space="preserve">The facility provides dietary services</t>
  </si>
  <si>
    <t xml:space="preserve">Availability of functional Kitchen services</t>
  </si>
  <si>
    <t xml:space="preserve">Arrangement of Kitchen services inhouse or outsourced</t>
  </si>
  <si>
    <t xml:space="preserve">ME A5.2</t>
  </si>
  <si>
    <t xml:space="preserve">The facility provides laundry services </t>
  </si>
  <si>
    <t xml:space="preserve">Availability of functional laundry services</t>
  </si>
  <si>
    <t xml:space="preserve">Arrangement of laundry services inhouse or outsourced</t>
  </si>
  <si>
    <t xml:space="preserve">ME A5.3</t>
  </si>
  <si>
    <t xml:space="preserve">Availability of functional security services 24 X7</t>
  </si>
  <si>
    <t xml:space="preserve">In-house or outsourced, At least one guard per shift</t>
  </si>
  <si>
    <t xml:space="preserve">ME A5.4.</t>
  </si>
  <si>
    <t xml:space="preserve">The facility provides housekeeping services </t>
  </si>
  <si>
    <t xml:space="preserve">Availability of Housekeeping  services 24X7</t>
  </si>
  <si>
    <t xml:space="preserve">In-house or outsourced, At least 3 in morning shift &amp; 2 each in morning &amp; evening shift</t>
  </si>
  <si>
    <t xml:space="preserve">Availability of waste disposal services</t>
  </si>
  <si>
    <t xml:space="preserve">Arrangement for disposal of Bio medical and general waste Inhouse or outsouced</t>
  </si>
  <si>
    <t xml:space="preserve">ME A5.5</t>
  </si>
  <si>
    <t xml:space="preserve">The facility ensures maintenance services </t>
  </si>
  <si>
    <t xml:space="preserve">Availability of maintenance  services </t>
  </si>
  <si>
    <t xml:space="preserve">Includes Physical infrastructure maintenance and equipment maintenance</t>
  </si>
  <si>
    <t xml:space="preserve">ME A5.7</t>
  </si>
  <si>
    <t xml:space="preserve">The facility has services for medical records</t>
  </si>
  <si>
    <t xml:space="preserve">Availability of dedicated space for storing Medical records</t>
  </si>
  <si>
    <t xml:space="preserve">Medical records are provided  to patient/ Next to kin on request as per state guideline</t>
  </si>
  <si>
    <t xml:space="preserve">The facility has a  system to maintain Confidentiality of patient records</t>
  </si>
  <si>
    <t xml:space="preserve">Patient records are not shared except the patient until it is authorized by law</t>
  </si>
  <si>
    <t xml:space="preserve">Availability of free diet</t>
  </si>
  <si>
    <t xml:space="preserve">Free diet is provided to BPL patients and JSSK beneficiaries</t>
  </si>
  <si>
    <t xml:space="preserve">The kitchen has adequate space as per requirement</t>
  </si>
  <si>
    <t xml:space="preserve">The Laundry  Department has adequate space as per requirement</t>
  </si>
  <si>
    <t xml:space="preserve">Minimum space requirement 10sq ft/bed</t>
  </si>
  <si>
    <t xml:space="preserve">The Medical record Department has adequate space as per requirement</t>
  </si>
  <si>
    <t xml:space="preserve">Minimum space requirement is 2.5 to 3,5 sq ft per bed</t>
  </si>
  <si>
    <t xml:space="preserve">Check if Kitchen has demarcated area for various activities</t>
  </si>
  <si>
    <t xml:space="preserve"> Layout as per functional flow that is receipt, storage, preparation &amp; Cooking   area ,Service area, dish washing area, Garbage collection area and administrative area.Minimum space requirement 10sq ft/bed</t>
  </si>
  <si>
    <t xml:space="preserve">Check laundry department has demarcated and dedicated area for its various activities</t>
  </si>
  <si>
    <t xml:space="preserve">Layout as per functional flow that is  from dirty end (receipt) to clean end (Issue). That is receipt, sorting, sluicing, washing, drying, ironing and issue</t>
  </si>
  <si>
    <t xml:space="preserve">All support services department are connected with intercom  &amp; have telephone as well</t>
  </si>
  <si>
    <t xml:space="preserve">Support services departments do not have temporary connections and loose hanging wires</t>
  </si>
  <si>
    <t xml:space="preserve">Equipment in wet areas like Laundry and Kitchen are equipped with ground fault protection and designed for wet conditions</t>
  </si>
  <si>
    <t xml:space="preserve">Floors of the Support services are non slippery and even </t>
  </si>
  <si>
    <t xml:space="preserve">Surface of Kitchen flor is not chipped</t>
  </si>
  <si>
    <t xml:space="preserve">Dietary Department has plan for  safe storage and handling of potentially flammable materials.</t>
  </si>
  <si>
    <t xml:space="preserve">Dietary Department</t>
  </si>
  <si>
    <t xml:space="preserve">Support services has installed fire Extinguisher for A, B, C type of fire</t>
  </si>
  <si>
    <t xml:space="preserve">dietary department and Medical record department</t>
  </si>
  <si>
    <t xml:space="preserve">Check the expiry date on fire extinguishers are displayed on each extinguisher as well as due date for next refilling is clearly mentioned</t>
  </si>
  <si>
    <t xml:space="preserve">Availability of washer man</t>
  </si>
  <si>
    <t xml:space="preserve">Availability of Cook</t>
  </si>
  <si>
    <t xml:space="preserve">Availability of Data Entry operator trained in medical records management.</t>
  </si>
  <si>
    <t xml:space="preserve">Infection Control Management</t>
  </si>
  <si>
    <t xml:space="preserve">Cleaning Practices</t>
  </si>
  <si>
    <t xml:space="preserve">Training on Medical record Management</t>
  </si>
  <si>
    <t xml:space="preserve">MRD Staff is skilled for indexing and storage of Medical records</t>
  </si>
  <si>
    <t xml:space="preserve">Laundry staff is skilled for segregating and processing of soiled and infectious linen</t>
  </si>
  <si>
    <t xml:space="preserve">Availability of consumables in dietary department</t>
  </si>
  <si>
    <t xml:space="preserve">Cap, gowns, gloves, Detergent for cleaning of utensil and Soap for hand washing</t>
  </si>
  <si>
    <t xml:space="preserve">Availability of consumables in laundry department</t>
  </si>
  <si>
    <t xml:space="preserve">Detergent and disinfectant, starch, Blue, bleach,  Heavy utility gloves, apron.</t>
  </si>
  <si>
    <t xml:space="preserve">Availability of Equipment &amp; utensils for Dietary department</t>
  </si>
  <si>
    <t xml:space="preserve">Refrigerator, LPG, food trolley and cooking utensils </t>
  </si>
  <si>
    <t xml:space="preserve">Availability of Equipment for Laundry</t>
  </si>
  <si>
    <t xml:space="preserve">Washing machine, drier, Iron, Separate trolley for clean and dirty linen</t>
  </si>
  <si>
    <t xml:space="preserve">Availability of Equipment for Medical record department</t>
  </si>
  <si>
    <t xml:space="preserve">Computer with scanner</t>
  </si>
  <si>
    <t xml:space="preserve">Availability of furniture and fixtures for Dietary department</t>
  </si>
  <si>
    <t xml:space="preserve">Exhaust fan, Storage containers, Work bench/slab, Utensil stand</t>
  </si>
  <si>
    <t xml:space="preserve">Availability of furniture and fixtures for Laundry department</t>
  </si>
  <si>
    <t xml:space="preserve">Stand/ Hanger for drying of linen, Iron table, Cupboard</t>
  </si>
  <si>
    <t xml:space="preserve">Availability of furniture and fixtures for Medical record department</t>
  </si>
  <si>
    <t xml:space="preserve">Racks and cupboard, table, Sectional Drawer cabinet/ Shelves,</t>
  </si>
  <si>
    <t xml:space="preserve">All equipment are covered under AMC including preventive maintenance </t>
  </si>
  <si>
    <t xml:space="preserve">Check that there is no seepage , Cracks, chipping of plaster </t>
  </si>
  <si>
    <t xml:space="preserve">Dietary department, laundry and medical record department</t>
  </si>
  <si>
    <t xml:space="preserve">Floors, walls, roof, rooftops, sinks patient care and circulation  areas are Clean </t>
  </si>
  <si>
    <t xml:space="preserve">No condemned/Junk material is  found in any of the department</t>
  </si>
  <si>
    <t xml:space="preserve">No stray animal/rodent/birds/pests</t>
  </si>
  <si>
    <t xml:space="preserve">Kitchen is rodent &amp; pet proof</t>
  </si>
  <si>
    <t xml:space="preserve">Temperature control and ventilation in dietary department</t>
  </si>
  <si>
    <t xml:space="preserve">Fans/Coolers/Exhaust/Vents/heaters as per environment condition and requirement</t>
  </si>
  <si>
    <t xml:space="preserve">Temperature control and ventilation in Laundry</t>
  </si>
  <si>
    <t xml:space="preserve">Temperature control and ventilation in Medical record Department</t>
  </si>
  <si>
    <t xml:space="preserve">Check female staff  feels secure at work place</t>
  </si>
  <si>
    <t xml:space="preserve">Dietary and laundry department</t>
  </si>
  <si>
    <t xml:space="preserve">Availability of power back up</t>
  </si>
  <si>
    <t xml:space="preserve">For Laundry, Diet and MRD department</t>
  </si>
  <si>
    <t xml:space="preserve">The facility ensures avaialblity of Diet as per neutritional requirement of the patients and clean Linen to all admitted patients.</t>
  </si>
  <si>
    <t xml:space="preserve">The facility has defined diet schedule &amp; menu  for the patients.</t>
  </si>
  <si>
    <t xml:space="preserve">The facility has Special diet schedule for patients suffering from Heart Disease, Hypertension, Diabetes, Pregnant Women, diarrhoea and renal patients</t>
  </si>
  <si>
    <t xml:space="preserve">Normal diet, Liquid diet, Semi-solid diet, diabetic diet, Low salt, Low fat diet</t>
  </si>
  <si>
    <t xml:space="preserve">Dietary department has system to calculate the number of diets to be prepared</t>
  </si>
  <si>
    <t xml:space="preserve">Dietary department has procedure for procurement  of perishable and non perishable items</t>
  </si>
  <si>
    <t xml:space="preserve">Time interval for procurement of Perishable and non perishable items is fixed</t>
  </si>
  <si>
    <t xml:space="preserve">Perishable items  are stored at cold temeperature</t>
  </si>
  <si>
    <t xml:space="preserve">Like milk, cheese, butter, egg, vegetables, and fruits</t>
  </si>
  <si>
    <t xml:space="preserve">Non perishable items are kept in racks/ storage container, in ventilated and rodent proof room</t>
  </si>
  <si>
    <t xml:space="preserve">All the food items are stored above floor level. </t>
  </si>
  <si>
    <t xml:space="preserve">Food is prepared by trained staff, ensuring  standard practices</t>
  </si>
  <si>
    <t xml:space="preserve">Distribution of the food is done in covered trolleys </t>
  </si>
  <si>
    <t xml:space="preserve">Dietary department has system to check the quality of food provided to patient</t>
  </si>
  <si>
    <t xml:space="preserve">There is designated person preferably nurse in Ward to check the Quality of food</t>
  </si>
  <si>
    <t xml:space="preserve">Dietary department has procedure to collect and dispose of kitchen garbage at defined interval and place</t>
  </si>
  <si>
    <t xml:space="preserve">Department maintain stock and expenditure register in Kitchen</t>
  </si>
  <si>
    <t xml:space="preserve">The facility has sufficient set of linen available per bed </t>
  </si>
  <si>
    <t xml:space="preserve">at least 5 sets for each functional bed </t>
  </si>
  <si>
    <t xml:space="preserve">There is a system for Periodic physical verification of linen inventory</t>
  </si>
  <si>
    <t xml:space="preserve">To check the theft and pilferage</t>
  </si>
  <si>
    <t xml:space="preserve">Separate trolley/Heavy duty bags are used for collection and  distribution of clean and dirty linen </t>
  </si>
  <si>
    <t xml:space="preserve">Infectious linen are transported into separate containers / bags </t>
  </si>
  <si>
    <t xml:space="preserve">There is a system of sorting of different category of linen before putting in to washing machine</t>
  </si>
  <si>
    <t xml:space="preserve">Soiled, infected fouled type of linen</t>
  </si>
  <si>
    <t xml:space="preserve">The linen department has procedure for sluicing of soiled &amp;infected linen</t>
  </si>
  <si>
    <t xml:space="preserve">Linen department has procedure to keep record of daily load received from each department</t>
  </si>
  <si>
    <t xml:space="preserve">Hospital has a designated person  to check quality of washed linen </t>
  </si>
  <si>
    <t xml:space="preserve">There is a system for verifying the quantity of linen received</t>
  </si>
  <si>
    <t xml:space="preserve">There is procedure for condemnation of linen</t>
  </si>
  <si>
    <t xml:space="preserve">There is system to check pilferage of linen from ward </t>
  </si>
  <si>
    <t xml:space="preserve">Security guards keep vigil</t>
  </si>
  <si>
    <t xml:space="preserve">The staff is aware of their roles and responsibilities 
</t>
  </si>
  <si>
    <t xml:space="preserve">Staff is  adhere to their respective dress code </t>
  </si>
  <si>
    <t xml:space="preserve">Standard D10</t>
  </si>
  <si>
    <t xml:space="preserve">Facility has established procedure for monitoring the quality of outsourced services and adheres to contractual obligations</t>
  </si>
  <si>
    <t xml:space="preserve">ME D10.1</t>
  </si>
  <si>
    <t xml:space="preserve">There is established system for contract management for out sourced services</t>
  </si>
  <si>
    <t xml:space="preserve">There is procedure to  monitor the quality and adequacy of  outsourced services on regular basis</t>
  </si>
  <si>
    <t xml:space="preserve">Verification of outsourced services (cleaning/ Dietary/Laundry/Security/Maintenance)  provided are done by designated in-house staff</t>
  </si>
  <si>
    <t xml:space="preserve">Diet Registers are maintained at Kitchen </t>
  </si>
  <si>
    <t xml:space="preserve">Laundry registers are maintained at laundry </t>
  </si>
  <si>
    <t xml:space="preserve">Hospital has procedure for collection, Compilation and maintenance of patient's records after discharge</t>
  </si>
  <si>
    <t xml:space="preserve">Thre is a system to check completion of records </t>
  </si>
  <si>
    <t xml:space="preserve">Checking the records as per checklist for completion</t>
  </si>
  <si>
    <t xml:space="preserve">There is a system for indexing/ICD coding the records</t>
  </si>
  <si>
    <t xml:space="preserve">As per ICD coding / indexing name, disease, diagnosis, physician and surgical procedure carried out</t>
  </si>
  <si>
    <t xml:space="preserve">Medical record department has system to generate statistics for clinical  and administrative use</t>
  </si>
  <si>
    <t xml:space="preserve">Submitting the reports to required health authorities (Birth death notification, notification of communicable diseases etc), </t>
  </si>
  <si>
    <t xml:space="preserve">There is a  system for safe storage of records</t>
  </si>
  <si>
    <t xml:space="preserve">Medical record department has procedure for retention/Preservation of records </t>
  </si>
  <si>
    <t xml:space="preserve">Retention is as per state guideline</t>
  </si>
  <si>
    <t xml:space="preserve">Medical record department has procedure for destruction  of old records</t>
  </si>
  <si>
    <t xml:space="preserve">Medical record department has system for retrieval of records</t>
  </si>
  <si>
    <t xml:space="preserve">Medical record department has procedure for production of records in Courts of law when summoned </t>
  </si>
  <si>
    <t xml:space="preserve">In case of MLC</t>
  </si>
  <si>
    <t xml:space="preserve">Medical records are issued to authorized personnel only</t>
  </si>
  <si>
    <t xml:space="preserve">To patient/next kin to patient</t>
  </si>
  <si>
    <t xml:space="preserve">The Staff is aware of disaster plan</t>
  </si>
  <si>
    <t xml:space="preserve">Kitchen and Laundry</t>
  </si>
  <si>
    <t xml:space="preserve">Periodic medical checkups of the staff with food handlers undergoing investigations, as required</t>
  </si>
  <si>
    <t xml:space="preserve">Availability of the hand washing Facility in kitchen</t>
  </si>
  <si>
    <t xml:space="preserve">Preferably in preparation and cooking area</t>
  </si>
  <si>
    <t xml:space="preserve">Availability of Running Water (Hot and cold)</t>
  </si>
  <si>
    <t xml:space="preserve">Availability of soap with soap dish/ liquid antiseptic with dispenser</t>
  </si>
  <si>
    <t xml:space="preserve">Display of Hand washing the Instructions at Point of Use </t>
  </si>
  <si>
    <t xml:space="preserve">Clean gloves are available for distribution of food</t>
  </si>
  <si>
    <t xml:space="preserve">Availability of apron</t>
  </si>
  <si>
    <t xml:space="preserve">Availability of caps</t>
  </si>
  <si>
    <t xml:space="preserve">Availability of Heavy duty gloves for laundry</t>
  </si>
  <si>
    <t xml:space="preserve">Availability of gum boots for laundry</t>
  </si>
  <si>
    <t xml:space="preserve">Staff  adheres to standard personal protection practices </t>
  </si>
  <si>
    <t xml:space="preserve">No reuse of disposable gloves,  caps and aprons. </t>
  </si>
  <si>
    <t xml:space="preserve">Facility ensures standard practices and materials for decontamination and cleaning of instruments and  procedure areas </t>
  </si>
  <si>
    <t xml:space="preserve">Cleaning and decontamination of food preparation surfaces like cutting board </t>
  </si>
  <si>
    <t xml:space="preserve">Ask the cleanliness and ask staff how frequent they clean it </t>
  </si>
  <si>
    <t xml:space="preserve">Cleaning of utensils and food trolleys </t>
  </si>
  <si>
    <t xml:space="preserve">Check the cleanliness and how frequent they clean it </t>
  </si>
  <si>
    <t xml:space="preserve">Decontamination of heavily soiled linen</t>
  </si>
  <si>
    <t xml:space="preserve">Cleaning of washing equipment</t>
  </si>
  <si>
    <t xml:space="preserve">Floors are clean </t>
  </si>
  <si>
    <t xml:space="preserve">No stray animals in the facility/ Patient Care areas </t>
  </si>
  <si>
    <t xml:space="preserve">Facility has established internal quality assurance program in relevant departments </t>
  </si>
  <si>
    <t xml:space="preserve">Kitchen is has system of regular external inspection by Municipal/ FDA authorities </t>
  </si>
  <si>
    <t xml:space="preserve">Food sample of each meal are preserved in refrigrators for 24 hours</t>
  </si>
  <si>
    <t xml:space="preserve">The staff is designated for filling and monitoring of these checklists </t>
  </si>
  <si>
    <t xml:space="preserve">Standard operating procedure for Dietary department has been prepared and approved</t>
  </si>
  <si>
    <t xml:space="preserve">Standard operating procedure for Laundry Department has been prepared and approved</t>
  </si>
  <si>
    <t xml:space="preserve">Standard operating procedure for Medical record Department has been prepared and approved</t>
  </si>
  <si>
    <t xml:space="preserve">Record Department has documented procedure for receiving, compiling,  and maintaining records</t>
  </si>
  <si>
    <t xml:space="preserve">Record Department has documented procedure for issuing of the records</t>
  </si>
  <si>
    <t xml:space="preserve">Record Department has documented procedure for retention of records</t>
  </si>
  <si>
    <t xml:space="preserve">Record department has documented procedure for pest and rodent control </t>
  </si>
  <si>
    <t xml:space="preserve">Diet department has documented procedure for diet schedule </t>
  </si>
  <si>
    <t xml:space="preserve">Diet department has documented procedure for calculation of diet required in wards</t>
  </si>
  <si>
    <t xml:space="preserve">Diet department has documented procedure for procurement of food items </t>
  </si>
  <si>
    <t xml:space="preserve">Diet department has documented procedure for preparation and distribution of food</t>
  </si>
  <si>
    <t xml:space="preserve">Diet department has documented procedure to check the quality of food provided to the patient</t>
  </si>
  <si>
    <t xml:space="preserve">Diet department has documented procedure for cleaning of kitchen and utensils </t>
  </si>
  <si>
    <t xml:space="preserve">Diet department has documented procedure for checkups of kitchen workers at defined intervals </t>
  </si>
  <si>
    <t xml:space="preserve">Linen department has documented procedure for collection, sorting and cleaning of linen</t>
  </si>
  <si>
    <t xml:space="preserve">Linen department has documented procedure for sluicing of the blood/ body fluid stained linen</t>
  </si>
  <si>
    <t xml:space="preserve">Linen department has documented procedure for distribution of linen in all patient care area</t>
  </si>
  <si>
    <t xml:space="preserve">Linen department has documented procedure for condemnation of linen</t>
  </si>
  <si>
    <t xml:space="preserve">Linen department has documented procedure corrective and preventive maintenance of laundry equipments</t>
  </si>
  <si>
    <t xml:space="preserve">Security department has documented procedure for duty hours</t>
  </si>
  <si>
    <t xml:space="preserve">Security department has documented procedure for control of incoming and outgoing items  </t>
  </si>
  <si>
    <t xml:space="preserve">Security department has documented procedure for visiting hours in patient care area</t>
  </si>
  <si>
    <t xml:space="preserve">Security department has documented procedure for fire safety in hospital</t>
  </si>
  <si>
    <t xml:space="preserve">Security department has documented procedure for electrical safety</t>
  </si>
  <si>
    <t xml:space="preserve">Security department has documented procedure for training and drills of security staff </t>
  </si>
  <si>
    <t xml:space="preserve">Check if staff is a aware of relevant part of SOPs </t>
  </si>
  <si>
    <t xml:space="preserve">Work instructios are displayed in Dietary Department</t>
  </si>
  <si>
    <t xml:space="preserve">Work instructions are displayed in Laundry Department</t>
  </si>
  <si>
    <t xml:space="preserve">Work instructions are  displayed in Medical Record Department</t>
  </si>
  <si>
    <t xml:space="preserve">Work instructions are displayed for hospital cleaniness</t>
  </si>
  <si>
    <t xml:space="preserve">Storage and compilation of records medical  audit</t>
  </si>
  <si>
    <t xml:space="preserve">Storage and compilation of records of death audit</t>
  </si>
  <si>
    <t xml:space="preserve">Non Compliances  are enumerated and recorded </t>
  </si>
  <si>
    <t xml:space="preserve">No of cases for which medical audit done </t>
  </si>
  <si>
    <t xml:space="preserve">No of cases for which death audit has done </t>
  </si>
  <si>
    <t xml:space="preserve">Linen Index </t>
  </si>
  <si>
    <t xml:space="preserve">No. of bed sheet washed in a month/Patient bed days in month</t>
  </si>
  <si>
    <t xml:space="preserve">Diet Index</t>
  </si>
  <si>
    <t xml:space="preserve">No. of meals provided in the month/no. of times meal served in a day * bed days</t>
  </si>
  <si>
    <t xml:space="preserve">Proportion of maternal deaths audited </t>
  </si>
  <si>
    <t xml:space="preserve">Proportion of newborn deaths audited </t>
  </si>
  <si>
    <t xml:space="preserve">Cycle time for laundry services</t>
  </si>
  <si>
    <t xml:space="preserve">Time elapsed between collection of used linen and receiving clean linen</t>
  </si>
  <si>
    <t xml:space="preserve">Proportion of special diets</t>
  </si>
  <si>
    <t xml:space="preserve">No. of special diets (Liquid, Semi-solid, Diabetic, Low salt, low fat diet or other diet) in the month*100/tital no. of diets provided in the month</t>
  </si>
  <si>
    <t xml:space="preserve">Medical Audit Score </t>
  </si>
  <si>
    <t xml:space="preserve">Death Audit Score </t>
  </si>
  <si>
    <t xml:space="preserve">Waiting time for getting handicap certificate</t>
  </si>
  <si>
    <t xml:space="preserve">Waiting time for getting death certificate</t>
  </si>
  <si>
    <t xml:space="preserve">Patient feedback on cleanliness of linen</t>
  </si>
  <si>
    <t xml:space="preserve">Patient feedback on quality of food </t>
  </si>
  <si>
    <t xml:space="preserve">Auxiliary Services Card </t>
  </si>
  <si>
    <t xml:space="preserve">Auxiliary Services  Score</t>
  </si>
  <si>
    <t xml:space="preserve">Checklist for General Administration </t>
  </si>
  <si>
    <t xml:space="preserve">Reference No. </t>
  </si>
  <si>
    <t xml:space="preserve">Availability of functional A&amp; E department</t>
  </si>
  <si>
    <t xml:space="preserve">Availability of functional disaster management team</t>
  </si>
  <si>
    <t xml:space="preserve">The facility provides Blood bank &amp; transfusion services</t>
  </si>
  <si>
    <t xml:space="preserve">Availability of functional  Blood storage</t>
  </si>
  <si>
    <t xml:space="preserve">ME A 2.1.</t>
  </si>
  <si>
    <t xml:space="preserve">Avaiability of dedicated Female ward</t>
  </si>
  <si>
    <t xml:space="preserve">ME A2.3.</t>
  </si>
  <si>
    <t xml:space="preserve">The facility provides Newborn health  Services </t>
  </si>
  <si>
    <t xml:space="preserve">Availability of  functional NBSU</t>
  </si>
  <si>
    <t xml:space="preserve">Availability of X-Ray Unit </t>
  </si>
  <si>
    <t xml:space="preserve">Availability of in-house services. Partial Compliance if it is outsourced</t>
  </si>
  <si>
    <t xml:space="preserve">Availability of Ultrasound services </t>
  </si>
  <si>
    <t xml:space="preserve">Availability of In-house lab </t>
  </si>
  <si>
    <t xml:space="preserve">If lab is outsourced than give partial compliance</t>
  </si>
  <si>
    <t xml:space="preserve">ME A 3.3</t>
  </si>
  <si>
    <t xml:space="preserve">Availability of ECG Services </t>
  </si>
  <si>
    <t xml:space="preserve">The laboratory has facility to carry out sputum microscopy</t>
  </si>
  <si>
    <t xml:space="preserve">CHC functions as DOTS centre.</t>
  </si>
  <si>
    <t xml:space="preserve">Facility for Diagnosis and treatment of Leprosy.</t>
  </si>
  <si>
    <t xml:space="preserve">Facility for management of reactions</t>
  </si>
  <si>
    <t xml:space="preserve">Councelling and advise on prevention of disabilities</t>
  </si>
  <si>
    <t xml:space="preserve">Availablity of separate MDT regimens in separate blister packs for MB-Adult, MB-child, PB-adult and PB child.</t>
  </si>
  <si>
    <t xml:space="preserve">Availability of Functional ICTC </t>
  </si>
  <si>
    <t xml:space="preserve">Availability of link ART centre </t>
  </si>
  <si>
    <t xml:space="preserve">The facility provides services under National Programme for control of Blindness as per guidelines </t>
  </si>
  <si>
    <t xml:space="preserve">Availability of Refraction room</t>
  </si>
  <si>
    <t xml:space="preserve">Availability  or Eye OT, if Eye surgeon posted; else linkage with higher facilities.</t>
  </si>
  <si>
    <t xml:space="preserve">ME A4.7.</t>
  </si>
  <si>
    <t xml:space="preserve">Availability of geriatric Clinic</t>
  </si>
  <si>
    <t xml:space="preserve">ME A4.8.</t>
  </si>
  <si>
    <t xml:space="preserve">Facility for early detection and referral of suspected cases, , </t>
  </si>
  <si>
    <t xml:space="preserve">Sreeening for cervical, breast and oral cancer</t>
  </si>
  <si>
    <t xml:space="preserve">Education about self examination of breast and oral self examination.</t>
  </si>
  <si>
    <t xml:space="preserve">ME A4.9 </t>
  </si>
  <si>
    <t xml:space="preserve">The facility Provides services under Integrated Disease Surveillance Programme as per Guidelines </t>
  </si>
  <si>
    <t xml:space="preserve">CHC functions as peripheral surveillance unit</t>
  </si>
  <si>
    <t xml:space="preserve">CHC collate, analyse and report informationn to District Surveillance unit on epidemic prone disease.</t>
  </si>
  <si>
    <t xml:space="preserve">check for IDSP reporting format and 
Annexure 7A, 7B and 7C.</t>
  </si>
  <si>
    <t xml:space="preserve">ME A5.1.</t>
  </si>
  <si>
    <t xml:space="preserve">Availability of dietary service (in-house/oursourced)</t>
  </si>
  <si>
    <t xml:space="preserve">ME A5.2.</t>
  </si>
  <si>
    <t xml:space="preserve">Availability of laundry services (in-house/outsourced)</t>
  </si>
  <si>
    <t xml:space="preserve">Availability of security  services (in-house/outsourced)</t>
  </si>
  <si>
    <t xml:space="preserve">Availability of Housekeeping  services (in-house/outsourced)</t>
  </si>
  <si>
    <t xml:space="preserve">ME A5.5.</t>
  </si>
  <si>
    <t xml:space="preserve">Availability of maintenance services</t>
  </si>
  <si>
    <t xml:space="preserve">ME A5.6.</t>
  </si>
  <si>
    <t xml:space="preserve">The facility provides pharmacy services</t>
  </si>
  <si>
    <t xml:space="preserve">Availability of  drug storage and dispensing services</t>
  </si>
  <si>
    <t xml:space="preserve">Availability of Medical record services</t>
  </si>
  <si>
    <t xml:space="preserve">Facility provides Support and Administrative services</t>
  </si>
  <si>
    <t xml:space="preserve">Availability of dietary service</t>
  </si>
  <si>
    <t xml:space="preserve">In house or outsourced</t>
  </si>
  <si>
    <t xml:space="preserve">Availability of laundry services</t>
  </si>
  <si>
    <t xml:space="preserve">Availability of security  services</t>
  </si>
  <si>
    <t xml:space="preserve">Availability of Housekeeping  services</t>
  </si>
  <si>
    <t xml:space="preserve">Facility provides pharmacy and store services.</t>
  </si>
  <si>
    <t xml:space="preserve">Avaialbility of General stores</t>
  </si>
  <si>
    <t xml:space="preserve">For storing consumables, Stationaries, and equipments</t>
  </si>
  <si>
    <t xml:space="preserve">The facility has services of medical records</t>
  </si>
  <si>
    <t xml:space="preserve">ME A5.8</t>
  </si>
  <si>
    <t xml:space="preserve">The facility provides administrative services for the Block</t>
  </si>
  <si>
    <t xml:space="preserve">Proper monitoring and effective supervision overall aspects of Health services of the Block or designated administrative area</t>
  </si>
  <si>
    <t xml:space="preserve">Supervisory visits to the attached PHCs and SCs.</t>
  </si>
  <si>
    <t xml:space="preserve">Building effective Public relations and ensuring active people's participation for getting the Health Programs/functions achieved effectively.</t>
  </si>
  <si>
    <t xml:space="preserve">To make evaluation of the impact from time to time.</t>
  </si>
  <si>
    <t xml:space="preserve">ME A 6.1.</t>
  </si>
  <si>
    <t xml:space="preserve">Treatment/referral facilities available for health problems of local community.</t>
  </si>
  <si>
    <t xml:space="preserve">Kala Azar, Arsenic poisioning, Snake bite, KFD, Leptospirosis &amp; Flurosis</t>
  </si>
  <si>
    <t xml:space="preserve">ME A 6.2.</t>
  </si>
  <si>
    <t xml:space="preserve">There is process for consulting community/ or their representatives when planning or revising scope of services of the facility </t>
  </si>
  <si>
    <t xml:space="preserve">Community representative are Consulted while revising or expanding the scope of service</t>
  </si>
  <si>
    <t xml:space="preserve">User charges if any are decided in consultation with user groups /RKS</t>
  </si>
  <si>
    <t xml:space="preserve">Name of the facility prominently displayed at front of CHC building </t>
  </si>
  <si>
    <r>
      <rPr>
        <sz val="11"/>
        <color rgb="FF000000"/>
        <rFont val="Arial Unicode MS"/>
        <family val="2"/>
        <charset val="1"/>
      </rPr>
      <t xml:space="preserve">﻿</t>
    </r>
    <r>
      <rPr>
        <sz val="11"/>
        <color rgb="FF000000"/>
        <rFont val="Calibri"/>
        <family val="2"/>
        <charset val="1"/>
      </rPr>
      <t xml:space="preserve">CHC lay out with location and name of the departments are displayed at the entrance.   
</t>
    </r>
  </si>
  <si>
    <t xml:space="preserve">CHC has established directional signage </t>
  </si>
  <si>
    <t xml:space="preserve">List of departments are displayed </t>
  </si>
  <si>
    <t xml:space="preserve">All signage are in uniform colour scheme</t>
  </si>
  <si>
    <t xml:space="preserve">Signages are user friendly and pictorial</t>
  </si>
  <si>
    <t xml:space="preserve">Services which are not available are also mentioned with name of facilities, where such failicites are available</t>
  </si>
  <si>
    <t xml:space="preserve">Availability of administrative services like handicap certificate, death certificate services are displayed.</t>
  </si>
  <si>
    <t xml:space="preserve">Processing time for issuing certificates &amp; availability of medical records are displayed</t>
  </si>
  <si>
    <t xml:space="preserve">Mandatory information under RTI is displayed</t>
  </si>
  <si>
    <t xml:space="preserve">ME B1.3.</t>
  </si>
  <si>
    <t xml:space="preserve">Citizen charter is established in the facility</t>
  </si>
  <si>
    <t xml:space="preserve">Citizen charter includes the Services available at the facility </t>
  </si>
  <si>
    <t xml:space="preserve">Citizen Charter includes the Timings of different services available </t>
  </si>
  <si>
    <t xml:space="preserve">Citizen Charter includes Rights of Patients </t>
  </si>
  <si>
    <t xml:space="preserve">Citizen Charter includes Responsibilities of Patients and Visitors </t>
  </si>
  <si>
    <t xml:space="preserve">Citizen Charters includes Beds available </t>
  </si>
  <si>
    <t xml:space="preserve">Citizen Charter includes the Standards and Quality of services Provided </t>
  </si>
  <si>
    <t xml:space="preserve">Citizen Charters Includes Complaints and Grievances redressal  Mechanism</t>
  </si>
  <si>
    <t xml:space="preserve">Citizen Charter includes Services that are  available on payment, if any.</t>
  </si>
  <si>
    <t xml:space="preserve">Citizen Charter includes the Cycle time for Critical Processes </t>
  </si>
  <si>
    <t xml:space="preserve">Facility prepares a comprehensive list of user charges and their display at strategic point in the CHC</t>
  </si>
  <si>
    <t xml:space="preserve">ME B1.7.</t>
  </si>
  <si>
    <t xml:space="preserve">A dedicated facilitation counter/rogi sahayata kendra available</t>
  </si>
  <si>
    <t xml:space="preserve">Services are delivered in a manner that is sensitive to gender, religious and cultural needs, and there are no barrier on account of physical access, social, economic, cultural or social status.</t>
  </si>
  <si>
    <t xml:space="preserve">CHC has defined policy for non discrimination according to gender</t>
  </si>
  <si>
    <t xml:space="preserve">ME B2.2</t>
  </si>
  <si>
    <t xml:space="preserve">Religious and cultural preferences of patients and attendants are taken into consideration while delivering services  </t>
  </si>
  <si>
    <t xml:space="preserve">Availability of complaint box and display of process for grievance  redresaal and personnel  to be  contacted.</t>
  </si>
  <si>
    <t xml:space="preserve">Staff is respectful to patients religious and cultural beliefs </t>
  </si>
  <si>
    <t xml:space="preserve">The facility has defined policy  to ensure the religious and cultural preferences of the patient</t>
  </si>
  <si>
    <t xml:space="preserve">Approach road to facility is accessible  without congestion  or encroachment</t>
  </si>
  <si>
    <t xml:space="preserve">There are no open manholes/Potholes at access road and internal pathways </t>
  </si>
  <si>
    <t xml:space="preserve">Internal Pathways and corridors of the facility are without any obstruction / Protruding Objects</t>
  </si>
  <si>
    <t xml:space="preserve">CHC has defined policy to provide barrier free services to patient</t>
  </si>
  <si>
    <t xml:space="preserve">Ramps shall have a slope of conducive for use </t>
  </si>
  <si>
    <t xml:space="preserve">Ramps are provide with slip resistance surface </t>
  </si>
  <si>
    <t xml:space="preserve">Ramps shall have adequate width </t>
  </si>
  <si>
    <t xml:space="preserve">at least 120 cm </t>
  </si>
  <si>
    <t xml:space="preserve">Warning blocks have been provide at beginning and end of the ramp and Stairs </t>
  </si>
  <si>
    <t xml:space="preserve">To aid people with visual impairment </t>
  </si>
  <si>
    <t xml:space="preserve">Hand rails are provided with stairs </t>
  </si>
  <si>
    <t xml:space="preserve">The facility  has defined policy for providing disable friendly services</t>
  </si>
  <si>
    <t xml:space="preserve">Parking area is earmarked for People with disabilities </t>
  </si>
  <si>
    <t xml:space="preserve">ME B2.4</t>
  </si>
  <si>
    <t xml:space="preserve">There is no discrimination on basis of social and economic status of the patients </t>
  </si>
  <si>
    <t xml:space="preserve">CHC has defined policy for ensuring non discrimination  on basis of social and economic status of the patient</t>
  </si>
  <si>
    <t xml:space="preserve">ME B2.5</t>
  </si>
  <si>
    <t xml:space="preserve">There is affirmative actions to ensure that vulnerable sections can access services   </t>
  </si>
  <si>
    <t xml:space="preserve">There are arrangement and Linkages for care of terminally ill patients </t>
  </si>
  <si>
    <t xml:space="preserve">Linkage for Palliative Care , Hospice </t>
  </si>
  <si>
    <t xml:space="preserve">There are Linkages for care , Counselling and Protection of  Victims of Violence  including domestic violence</t>
  </si>
  <si>
    <t xml:space="preserve">Linkages with NGOS, Police Mediation Cell </t>
  </si>
  <si>
    <t xml:space="preserve">There are arrangements of for adequate care and post discharge support of Orphan patients including homeless children</t>
  </si>
  <si>
    <t xml:space="preserve">Linkages with NGOS , Orphan , old age home, Children home</t>
  </si>
  <si>
    <t xml:space="preserve">CHC has defined policy for maintenance of privacy of patients</t>
  </si>
  <si>
    <t xml:space="preserve">CHC has defined policy for maintenance of patient records and clinical information</t>
  </si>
  <si>
    <t xml:space="preserve">CHC defines and communicate policy regarding decent communication and courteous behaviour towards the patient and visitors</t>
  </si>
  <si>
    <t xml:space="preserve">CHC defines the policy for privacy and confidentiality of the patient and condition related with social stigma and vulnerable groups</t>
  </si>
  <si>
    <t xml:space="preserve">Facility has defined and established procedures for informing patient about the medical conditions and involving them in treatment planning, and facilitates informed decision making.</t>
  </si>
  <si>
    <t xml:space="preserve">CHC define policy for taking consent.</t>
  </si>
  <si>
    <t xml:space="preserve">ME B4.3</t>
  </si>
  <si>
    <t xml:space="preserve">The staff is aware of patients rights responsibilities</t>
  </si>
  <si>
    <t xml:space="preserve">The staff is regularly sensitised about rights and responsibilities of the patient</t>
  </si>
  <si>
    <t xml:space="preserve">Availability of complaint box at administrative office and display of process for grievance Redressal and whom to contact are displayed</t>
  </si>
  <si>
    <t xml:space="preserve">CHC defines policy for grievance redressal mechanism</t>
  </si>
  <si>
    <t xml:space="preserve">There is defined frequency of collecting complaints from complaint box</t>
  </si>
  <si>
    <t xml:space="preserve">Records of patient complaints &amp; suggestion are maintained</t>
  </si>
  <si>
    <t xml:space="preserve">There is system of periodic review of patient complaints</t>
  </si>
  <si>
    <t xml:space="preserve">There is evidence of action taken on complaints</t>
  </si>
  <si>
    <t xml:space="preserve">Action taken is informed to the complainant</t>
  </si>
  <si>
    <t xml:space="preserve">CHC establish policy for providing free services to benficieries of Central and state schemes</t>
  </si>
  <si>
    <t xml:space="preserve">CHC has established policy for providing all drugs in the EDL  free of cost as per state directives</t>
  </si>
  <si>
    <t xml:space="preserve">CHC has established policy for providing all diagnostics   free of cost as per state directives</t>
  </si>
  <si>
    <t xml:space="preserve">Methods for verification of documents of patient is user friendly</t>
  </si>
  <si>
    <t xml:space="preserve">CHC has established policy to provide free treatment to BPL patients</t>
  </si>
  <si>
    <t xml:space="preserve">CHC has establish policy for timely reimbursement and payment to beneficiaries </t>
  </si>
  <si>
    <t xml:space="preserve">Availability of dedicated RSBY help desk </t>
  </si>
  <si>
    <t xml:space="preserve">Finger print verification is done through a finger print scanner </t>
  </si>
  <si>
    <t xml:space="preserve">All tests and drugs are covered under RSBY</t>
  </si>
  <si>
    <t xml:space="preserve">Services and entitlements available under RSBY are prominently displayed </t>
  </si>
  <si>
    <t xml:space="preserve">Manual process is in place in case smart card is not working </t>
  </si>
  <si>
    <t xml:space="preserve">Availability of residential quarters for clinical and support staff </t>
  </si>
  <si>
    <t xml:space="preserve">CHC has adequate space as per bed strength</t>
  </si>
  <si>
    <t xml:space="preserve">80 to 85 sqm per bed .</t>
  </si>
  <si>
    <t xml:space="preserve">Availability of public toilet for visitors </t>
  </si>
  <si>
    <t xml:space="preserve">Adequate number of Staff toilets available in proximity to duty area</t>
  </si>
  <si>
    <t xml:space="preserve">Adequate number of Staff change room are available in proximity to duty area</t>
  </si>
  <si>
    <t xml:space="preserve">Canteen for staff and visitors</t>
  </si>
  <si>
    <t xml:space="preserve">Availability of Staff amenities at nursing station and duty room</t>
  </si>
  <si>
    <t xml:space="preserve">CHC has independent entry to emergency and  OPD.</t>
  </si>
  <si>
    <t xml:space="preserve">Corridors are wide enough to accommodate daily traffic. 
</t>
  </si>
  <si>
    <t xml:space="preserve">The general traffic should not pass through the indoor/ critical patient care area</t>
  </si>
  <si>
    <t xml:space="preserve">Ambulatory services are located in outermost zone </t>
  </si>
  <si>
    <t xml:space="preserve">OPD, Emergency and Administrative offices are situated in near the entry/ exit of the CHC with direct access from approach road</t>
  </si>
  <si>
    <t xml:space="preserve">Clinical support Services are located in proximity to outer zone </t>
  </si>
  <si>
    <t xml:space="preserve">Lab , Radiology and Pharmacy </t>
  </si>
  <si>
    <t xml:space="preserve">Indoor area are located in inner zone of the CHC </t>
  </si>
  <si>
    <t xml:space="preserve">Wards and Nursing Units are located in inner most area </t>
  </si>
  <si>
    <t xml:space="preserve">Facility maintains open area as per floor area ratio mandated by authorities</t>
  </si>
  <si>
    <t xml:space="preserve">CHC has 24X7 functional telephone connection and intercom facility for internal communication</t>
  </si>
  <si>
    <t xml:space="preserve">There is designated person to answer the telephone enquiries</t>
  </si>
  <si>
    <t xml:space="preserve">CHC has broadband internet connectivity</t>
  </si>
  <si>
    <t xml:space="preserve">There is established system for managing postal communication</t>
  </si>
  <si>
    <t xml:space="preserve">Records are maintained for received and dispatched communication</t>
  </si>
  <si>
    <t xml:space="preserve">There is established system for internal movement  of documents and communication</t>
  </si>
  <si>
    <t xml:space="preserve">System for communicating circulars, notices and orders etc.</t>
  </si>
  <si>
    <t xml:space="preserve">There is assigned person for managing internal and external movement of documents and communications</t>
  </si>
  <si>
    <t xml:space="preserve">General notices and information are displayed at notice boards at relevant points</t>
  </si>
  <si>
    <t xml:space="preserve">There is system of removal of old notices and updating the notice board </t>
  </si>
  <si>
    <t xml:space="preserve">Availability of OPD counter as per load</t>
  </si>
  <si>
    <t xml:space="preserve">The facility and departments are planned to ensure structure follows the function/processes (Structure commensurate with the function of the CHC) </t>
  </si>
  <si>
    <t xml:space="preserve">There is no cris-cross between General and Patient Traffic </t>
  </si>
  <si>
    <t xml:space="preserve">ME C2.1.</t>
  </si>
  <si>
    <t xml:space="preserve">The facility has been surveyed by Structural engineer for seismic vulnerability in high risk zone</t>
  </si>
  <si>
    <t xml:space="preserve">Ask for records of survey </t>
  </si>
  <si>
    <t xml:space="preserve">Structural Components been made earthquake proof</t>
  </si>
  <si>
    <t xml:space="preserve">Check for records of in correction has been done to strengthen structural components like columns, beams, slabs, walls etc.</t>
  </si>
  <si>
    <t xml:space="preserve">Facility has  mechanism for periodical check / test of all electrical installation  by competent electrical Engineer </t>
  </si>
  <si>
    <t xml:space="preserve">Facility has system for power audit of unit at defined intervals </t>
  </si>
  <si>
    <t xml:space="preserve">Danger sign is displayed at High voltage electrical installation</t>
  </si>
  <si>
    <t xml:space="preserve">All electrical panels are covered and has restricted  access</t>
  </si>
  <si>
    <t xml:space="preserve">Personal protective equipments are available with electrician </t>
  </si>
  <si>
    <t xml:space="preserve">ME C2.3.</t>
  </si>
  <si>
    <t xml:space="preserve">Windows  have grills and wire meshwork</t>
  </si>
  <si>
    <t xml:space="preserve">Building including walls, roofs, floor, windows , balconies and terraces are maintained</t>
  </si>
  <si>
    <t xml:space="preserve">Terrace, roof, balconies and stair case have protective railing</t>
  </si>
  <si>
    <t xml:space="preserve">CHC  premises has intact boundary wall </t>
  </si>
  <si>
    <t xml:space="preserve">CHC has functional gate with provision of animal catcher</t>
  </si>
  <si>
    <t xml:space="preserve">Access to roof and terraces is restricted</t>
  </si>
  <si>
    <t xml:space="preserve">Fire exits  provide egress to exterior of the building in open  space</t>
  </si>
  <si>
    <t xml:space="preserve">Check the fire exits are free from obstruction </t>
  </si>
  <si>
    <t xml:space="preserve">Facility has conducted fire safety audit by competent authority </t>
  </si>
  <si>
    <t xml:space="preserve">Facility has defined, displayed  and implemented evacuation plan in case of fire</t>
  </si>
  <si>
    <t xml:space="preserve">No smoking sign displayed inside and outside the working area</t>
  </si>
  <si>
    <t xml:space="preserve">Facility has installed fire extinguisher that are capilbility of fighting A, B &amp; C type of fire</t>
  </si>
  <si>
    <t xml:space="preserve">There is system to track the expiry dates and periodic refilling of the extinguishers</t>
  </si>
  <si>
    <t xml:space="preserve">Periodic Training is provided for using fire extinguishers</t>
  </si>
  <si>
    <t xml:space="preserve">Periodic mock drills for diaster management are conducted </t>
  </si>
  <si>
    <t xml:space="preserve">Availability of General Surgeon</t>
  </si>
  <si>
    <t xml:space="preserve">Availability of Obstetric &amp; Gynae Specialist</t>
  </si>
  <si>
    <t xml:space="preserve">Availability of General Medicine specialist</t>
  </si>
  <si>
    <t xml:space="preserve">Availability of Paediatrician</t>
  </si>
  <si>
    <t xml:space="preserve">Availability of Anaesthetics</t>
  </si>
  <si>
    <t xml:space="preserve">Availability of General Duty Doctors as per load</t>
  </si>
  <si>
    <r>
      <rPr>
        <sz val="11"/>
        <color rgb="FF000000"/>
        <rFont val="Calibri"/>
        <family val="2"/>
        <charset val="1"/>
      </rPr>
      <t xml:space="preserve"> Availability of </t>
    </r>
    <r>
      <rPr>
        <sz val="10"/>
        <color rgb="FF000000"/>
        <rFont val="Calibri"/>
        <family val="2"/>
        <charset val="1"/>
      </rPr>
      <t xml:space="preserve">AYUSH Doctor</t>
    </r>
  </si>
  <si>
    <t xml:space="preserve">Availability of Dentist</t>
  </si>
  <si>
    <t xml:space="preserve">Availability of nursing staff </t>
  </si>
  <si>
    <r>
      <rPr>
        <sz val="11"/>
        <rFont val="Calibri"/>
        <family val="2"/>
        <charset val="1"/>
      </rPr>
      <t xml:space="preserve">Availability </t>
    </r>
    <r>
      <rPr>
        <sz val="11"/>
        <color rgb="FF000000"/>
        <rFont val="Calibri"/>
        <family val="2"/>
        <charset val="1"/>
      </rPr>
      <t xml:space="preserve">Lab Tech </t>
    </r>
    <r>
      <rPr>
        <sz val="11"/>
        <rFont val="Calibri"/>
        <family val="2"/>
        <charset val="1"/>
      </rPr>
      <t xml:space="preserve"> </t>
    </r>
  </si>
  <si>
    <r>
      <rPr>
        <sz val="11"/>
        <rFont val="Calibri"/>
        <family val="2"/>
        <charset val="1"/>
      </rPr>
      <t xml:space="preserve"> Availability </t>
    </r>
    <r>
      <rPr>
        <sz val="11"/>
        <color rgb="FF000000"/>
        <rFont val="Calibri"/>
        <family val="2"/>
        <charset val="1"/>
      </rPr>
      <t xml:space="preserve">Pharmacist </t>
    </r>
    <r>
      <rPr>
        <sz val="11"/>
        <rFont val="Calibri"/>
        <family val="2"/>
        <charset val="1"/>
      </rPr>
      <t xml:space="preserve"> </t>
    </r>
  </si>
  <si>
    <r>
      <rPr>
        <sz val="11"/>
        <rFont val="Calibri"/>
        <family val="2"/>
        <charset val="1"/>
      </rPr>
      <t xml:space="preserve"> Availability </t>
    </r>
    <r>
      <rPr>
        <sz val="11"/>
        <color rgb="FF000000"/>
        <rFont val="Calibri"/>
        <family val="2"/>
        <charset val="1"/>
      </rPr>
      <t xml:space="preserve">Radiographer </t>
    </r>
    <r>
      <rPr>
        <sz val="11"/>
        <rFont val="Calibri"/>
        <family val="2"/>
        <charset val="1"/>
      </rPr>
      <t xml:space="preserve"> </t>
    </r>
  </si>
  <si>
    <r>
      <rPr>
        <sz val="11"/>
        <rFont val="Calibri"/>
        <family val="2"/>
        <charset val="1"/>
      </rPr>
      <t xml:space="preserve"> Availability </t>
    </r>
    <r>
      <rPr>
        <sz val="11"/>
        <color rgb="FF000000"/>
        <rFont val="Calibri"/>
        <family val="2"/>
        <charset val="1"/>
      </rPr>
      <t xml:space="preserve">ECG Tech </t>
    </r>
    <r>
      <rPr>
        <sz val="11"/>
        <rFont val="Calibri"/>
        <family val="2"/>
        <charset val="1"/>
      </rPr>
      <t xml:space="preserve"> </t>
    </r>
  </si>
  <si>
    <r>
      <rPr>
        <sz val="11"/>
        <rFont val="Calibri"/>
        <family val="2"/>
        <charset val="1"/>
      </rPr>
      <t xml:space="preserve"> Availability </t>
    </r>
    <r>
      <rPr>
        <sz val="11"/>
        <color rgb="FF000000"/>
        <rFont val="Calibri"/>
        <family val="2"/>
        <charset val="1"/>
      </rPr>
      <t xml:space="preserve">Optha. Technician/Referactionist</t>
    </r>
  </si>
  <si>
    <r>
      <rPr>
        <sz val="11"/>
        <rFont val="Calibri"/>
        <family val="2"/>
        <charset val="1"/>
      </rPr>
      <t xml:space="preserve"> Availability </t>
    </r>
    <r>
      <rPr>
        <sz val="11"/>
        <color rgb="FF000000"/>
        <rFont val="Calibri"/>
        <family val="2"/>
        <charset val="1"/>
      </rPr>
      <t xml:space="preserve">O.T. technician </t>
    </r>
    <r>
      <rPr>
        <sz val="11"/>
        <rFont val="Calibri"/>
        <family val="2"/>
        <charset val="1"/>
      </rPr>
      <t xml:space="preserve"> </t>
    </r>
  </si>
  <si>
    <r>
      <rPr>
        <sz val="11"/>
        <rFont val="Calibri"/>
        <family val="2"/>
        <charset val="1"/>
      </rPr>
      <t xml:space="preserve"> </t>
    </r>
    <r>
      <rPr>
        <sz val="11"/>
        <color rgb="FF000000"/>
        <rFont val="Calibri"/>
        <family val="2"/>
        <charset val="1"/>
      </rPr>
      <t xml:space="preserve">Counsellor </t>
    </r>
    <r>
      <rPr>
        <sz val="11"/>
        <rFont val="Calibri"/>
        <family val="2"/>
        <charset val="1"/>
      </rPr>
      <t xml:space="preserve"> </t>
    </r>
  </si>
  <si>
    <r>
      <rPr>
        <sz val="11"/>
        <rFont val="Calibri"/>
        <family val="2"/>
        <charset val="1"/>
      </rPr>
      <t xml:space="preserve"> </t>
    </r>
    <r>
      <rPr>
        <sz val="11"/>
        <color rgb="FF000000"/>
        <rFont val="Calibri"/>
        <family val="2"/>
        <charset val="1"/>
      </rPr>
      <t xml:space="preserve">Dental Technician </t>
    </r>
    <r>
      <rPr>
        <sz val="11"/>
        <rFont val="Calibri"/>
        <family val="2"/>
        <charset val="1"/>
      </rPr>
      <t xml:space="preserve"> </t>
    </r>
  </si>
  <si>
    <r>
      <rPr>
        <sz val="11"/>
        <rFont val="Calibri"/>
        <family val="2"/>
        <charset val="1"/>
      </rPr>
      <t xml:space="preserve"> </t>
    </r>
    <r>
      <rPr>
        <sz val="11"/>
        <color rgb="FF000000"/>
        <rFont val="Calibri"/>
        <family val="2"/>
        <charset val="1"/>
      </rPr>
      <t xml:space="preserve">Rehabilitation worker</t>
    </r>
  </si>
  <si>
    <t xml:space="preserve">Registration Clerk</t>
  </si>
  <si>
    <t xml:space="preserve">Statistical Assistant/Data entry operator</t>
  </si>
  <si>
    <t xml:space="preserve">Account Assistant</t>
  </si>
  <si>
    <t xml:space="preserve">Administrative assistant.</t>
  </si>
  <si>
    <t xml:space="preserve">The facility conduct training need assessment periodically for all cadre of staff</t>
  </si>
  <si>
    <t xml:space="preserve">The facility has program for continuous medical education for doctors and nursing staff</t>
  </si>
  <si>
    <t xml:space="preserve">The facility prepares training calendar as per training need assessment</t>
  </si>
  <si>
    <t xml:space="preserve">Training feed back is taken and records are maintained for training</t>
  </si>
  <si>
    <t xml:space="preserve">Details and Records of training provided are  available with unit</t>
  </si>
  <si>
    <t xml:space="preserve">Training on Disaster Management</t>
  </si>
  <si>
    <t xml:space="preserve">Training on Cardio Pulmonary resuscitation</t>
  </si>
  <si>
    <t xml:space="preserve">Training on staff Safety</t>
  </si>
  <si>
    <t xml:space="preserve">Training on Measuring CHC Performance Indicators</t>
  </si>
  <si>
    <t xml:space="preserve">Training on facility level Quality Assurance</t>
  </si>
  <si>
    <t xml:space="preserve">CHC has policy for regular  competence testing as per job description.</t>
  </si>
  <si>
    <t xml:space="preserve">CHC has policy to ensure drugs at all point of use as per state EDL</t>
  </si>
  <si>
    <t xml:space="preserve">Availability of equipment for Facility management</t>
  </si>
  <si>
    <t xml:space="preserve">Equipments for horticulture, electrical repair, plumbing material etc</t>
  </si>
  <si>
    <t xml:space="preserve">Availability of equipment for processing of Bio medical waste</t>
  </si>
  <si>
    <t xml:space="preserve">Autoclave and mutilator</t>
  </si>
  <si>
    <t xml:space="preserve">Availability of computer for HMIS and MCTS reporting </t>
  </si>
  <si>
    <t xml:space="preserve">Availability of fixture for administrative office</t>
  </si>
  <si>
    <t xml:space="preserve">Availability of furniture for administrative office</t>
  </si>
  <si>
    <t xml:space="preserve">Facility has contract agency for maintenance for equipments </t>
  </si>
  <si>
    <t xml:space="preserve">Contact details of  the agencies responsible for maintenance are communicated to the staff</t>
  </si>
  <si>
    <t xml:space="preserve">Asset list of all equipments are maintained</t>
  </si>
  <si>
    <t xml:space="preserve">There is system to maintain records of down time of equipments</t>
  </si>
  <si>
    <t xml:space="preserve">Indexing of all equipments is done</t>
  </si>
  <si>
    <t xml:space="preserve">All equipments are covered under AMC including preventive maintenance for computers and other IT equipments</t>
  </si>
  <si>
    <t xml:space="preserve">There is system of timely corrective  break down maintenance of the  for computers and other IT equipments</t>
  </si>
  <si>
    <t xml:space="preserve">Facility has contracted agency for calibration of equipments.</t>
  </si>
  <si>
    <t xml:space="preserve">Records of the calibrated equipments are maintained </t>
  </si>
  <si>
    <t xml:space="preserve">CHC has system to ensure that short expiry drugs are not procured </t>
  </si>
  <si>
    <t xml:space="preserve">CHC has process for proper disposal and prevention of unintended use of expired drugs</t>
  </si>
  <si>
    <t xml:space="preserve">CHC implements scientific inventory management system according to their needs</t>
  </si>
  <si>
    <t xml:space="preserve">ABC, VED, FSN,FIFO</t>
  </si>
  <si>
    <t xml:space="preserve">CHC has policy that there is no stock out of the drugs and consumables at patient care area</t>
  </si>
  <si>
    <t xml:space="preserve">CHC has a policy for ensuring proper management and restriction of unintended use of narcotic substance and psychotropic drugs as per prevalent law</t>
  </si>
  <si>
    <t xml:space="preserve">ME D3.1.</t>
  </si>
  <si>
    <t xml:space="preserve">Exterior of the  facility building is maintained with landscaping in open areas. </t>
  </si>
  <si>
    <t xml:space="preserve">Boundary Walls of building is plastered and whitewashed.</t>
  </si>
  <si>
    <t xml:space="preserve">No unwanted/outdated posters on CHC boundary and building walls</t>
  </si>
  <si>
    <t xml:space="preserve">CHC Buildings are in uniform colour scheme </t>
  </si>
  <si>
    <t xml:space="preserve">CHC has system to whitewash the building periodically</t>
  </si>
  <si>
    <t xml:space="preserve">Availability of parking space as per requirement </t>
  </si>
  <si>
    <t xml:space="preserve">Dedicated parking space for ambulances </t>
  </si>
  <si>
    <t xml:space="preserve">No water logging in side the premises of the CHC </t>
  </si>
  <si>
    <t xml:space="preserve">There is no abandoned /dilapidated building in the premises </t>
  </si>
  <si>
    <t xml:space="preserve">Proper landscaping and maintenance of trees, garden</t>
  </si>
  <si>
    <t xml:space="preserve">no encroachment in and around the CHC</t>
  </si>
  <si>
    <t xml:space="preserve">CHC has rain water harvesting facility </t>
  </si>
  <si>
    <t xml:space="preserve">CHC has Herbal garden </t>
  </si>
  <si>
    <t xml:space="preserve">Hospital  infrastructure is adequately maintained </t>
  </si>
  <si>
    <t xml:space="preserve">CHC  has system for periodic  maintenance of infrastructure at defined interval</t>
  </si>
  <si>
    <t xml:space="preserve">There is no clogged/over flowing drain in facility </t>
  </si>
  <si>
    <t xml:space="preserve">CHC sewage is linked with municipal drainage system or it has functional septic tanks </t>
  </si>
  <si>
    <t xml:space="preserve">Facility has a closed drainage system</t>
  </si>
  <si>
    <t xml:space="preserve">Intramural roads are in good condition without potholes/ditches </t>
  </si>
  <si>
    <t xml:space="preserve">Facility has a annual maintenance plan for its infrastructure</t>
  </si>
  <si>
    <t xml:space="preserve">General waste from CHC is removed daily by municipal/outsourced agency </t>
  </si>
  <si>
    <t xml:space="preserve">Every department has a Schedule of cleaning </t>
  </si>
  <si>
    <t xml:space="preserve">Every department has schedule for inspection of cleaning work</t>
  </si>
  <si>
    <t xml:space="preserve">CHC has condemnation policy in place </t>
  </si>
  <si>
    <t xml:space="preserve">Periodic removal of junk material done </t>
  </si>
  <si>
    <t xml:space="preserve">CHC has designated covered place to keep junk/condemned material </t>
  </si>
  <si>
    <t xml:space="preserve">No junk/condemned articles in open spaces </t>
  </si>
  <si>
    <t xml:space="preserve">Pest control measures are evident at facility</t>
  </si>
  <si>
    <t xml:space="preserve">Anti Termite treatment of the wooden furniture </t>
  </si>
  <si>
    <t xml:space="preserve">Adequate illumination in open areas in night</t>
  </si>
  <si>
    <t xml:space="preserve">Adequate illumination in circulation area</t>
  </si>
  <si>
    <t xml:space="preserve">Stairs, corridor and waiting area</t>
  </si>
  <si>
    <t xml:space="preserve">Adequate illumination in  toilets</t>
  </si>
  <si>
    <t xml:space="preserve">CHC periodically measure illumination at different area of the CHCs</t>
  </si>
  <si>
    <t xml:space="preserve">Adequate illumination at approach roads to CHC</t>
  </si>
  <si>
    <t xml:space="preserve">There is restriction on entry of vendors and hawkers inside the premise of the  CHC</t>
  </si>
  <si>
    <t xml:space="preserve">CHC has visitor policy in place </t>
  </si>
  <si>
    <t xml:space="preserve">CHC has policy for restriction of media person in side the CHC</t>
  </si>
  <si>
    <t xml:space="preserve">CHC implement visitor pass for indoor areas</t>
  </si>
  <si>
    <t xml:space="preserve">CHC has in-house/outsourced security system in place</t>
  </si>
  <si>
    <t xml:space="preserve">Duty roaster is available for security staff</t>
  </si>
  <si>
    <t xml:space="preserve">Training  and Drills of security staff is done </t>
  </si>
  <si>
    <t xml:space="preserve">Security staff is aware of patient right, visitor policy and disaster Management</t>
  </si>
  <si>
    <t xml:space="preserve">There is system for supervision of security staff </t>
  </si>
  <si>
    <t xml:space="preserve">Facility has a security plan for deputation of guard at different location</t>
  </si>
  <si>
    <t xml:space="preserve">Responsibility and timing of opening and closing different department is fixed and documented</t>
  </si>
  <si>
    <t xml:space="preserve">There is a established procedure for safe custody of keys </t>
  </si>
  <si>
    <t xml:space="preserve">There is procedure for handing over the keys at the time of shift change</t>
  </si>
  <si>
    <t xml:space="preserve">CHC has system to manage violence /mass casualty</t>
  </si>
  <si>
    <t xml:space="preserve">No female staff is posted alone at night </t>
  </si>
  <si>
    <t xml:space="preserve">Where ever there are male employees/patients female staff are posted in pairs </t>
  </si>
  <si>
    <t xml:space="preserve">Timing of the shift is arranged keeping in mind the safety of female staff </t>
  </si>
  <si>
    <t xml:space="preserve">Committee against sexual harassment is constituted at the facility </t>
  </si>
  <si>
    <t xml:space="preserve">Staff has been provided awareness training on Gender issues</t>
  </si>
  <si>
    <t xml:space="preserve">CHC has adequate water storage facility as per requirements </t>
  </si>
  <si>
    <t xml:space="preserve">450-500 Litres per bed per day </t>
  </si>
  <si>
    <t xml:space="preserve">CHC has adequate water supply from municipal /under ground source </t>
  </si>
  <si>
    <t xml:space="preserve">All water tanks are kept tightly closed</t>
  </si>
  <si>
    <t xml:space="preserve">Periodic cleaning of water tanks carried out</t>
  </si>
  <si>
    <t xml:space="preserve">Records of cleaning is maintained</t>
  </si>
  <si>
    <t xml:space="preserve">The facility periodically tests the quality of water from the source (municipal supply, bore well etc) for bacterial and chemical content</t>
  </si>
  <si>
    <t xml:space="preserve">Chlorination of water is done as per requirement</t>
  </si>
  <si>
    <t xml:space="preserve">RO/ Filters are available for potable drinking water</t>
  </si>
  <si>
    <t xml:space="preserve">The facility ensures that the distribution pipelines are not running in close vicinity of the sewage system.</t>
  </si>
  <si>
    <t xml:space="preserve">Availability of noiseless generators for power back up</t>
  </si>
  <si>
    <t xml:space="preserve">Estimation of power consumption by CHCs is done</t>
  </si>
  <si>
    <t xml:space="preserve">Generator has adequate capacity to provide 24x7 power backup at least to critical areas </t>
  </si>
  <si>
    <t xml:space="preserve">CHC has adequate power supply connection </t>
  </si>
  <si>
    <t xml:space="preserve">3Kw to 5Kw per bed</t>
  </si>
  <si>
    <t xml:space="preserve">Use of energy efficient bulbs for light </t>
  </si>
  <si>
    <t xml:space="preserve">There is provision of different types of diets as per nutritional requirements of patients</t>
  </si>
  <si>
    <t xml:space="preserve">Normal diet, Diabetic diet, liquid diet, Low salt/low fat diet</t>
  </si>
  <si>
    <t xml:space="preserve">Clean linen is provided to all the occupied beds </t>
  </si>
  <si>
    <t xml:space="preserve">Standard D6</t>
  </si>
  <si>
    <t xml:space="preserve">The facility has defined and established procedures for promoting public participation in management of CHC transparency and accountability.  </t>
  </si>
  <si>
    <t xml:space="preserve">ME D6.1.</t>
  </si>
  <si>
    <t xml:space="preserve">The facility has established procedures for management of activities of Rogi Kalyan Samitis </t>
  </si>
  <si>
    <t xml:space="preserve">RKS or eqvivalent body is registered under societies registration act </t>
  </si>
  <si>
    <t xml:space="preserve">Availability of Income tax exemption certificate for donations </t>
  </si>
  <si>
    <t xml:space="preserve">RKS meeting are held at prescribed interval</t>
  </si>
  <si>
    <t xml:space="preserve">Minutes of meeting are recorded</t>
  </si>
  <si>
    <t xml:space="preserve">Participation of community representatives/NGO is ensured</t>
  </si>
  <si>
    <t xml:space="preserve">RKS reviews the patient complaint/ feedback and action taken </t>
  </si>
  <si>
    <t xml:space="preserve">RKS generates its own resources from donation/leasing of space</t>
  </si>
  <si>
    <t xml:space="preserve">ME D6.2.</t>
  </si>
  <si>
    <t xml:space="preserve">The facility has established procedures for community based monitoring of its services</t>
  </si>
  <si>
    <t xml:space="preserve">Community based monitoring/social audits are done at periodic intervals</t>
  </si>
  <si>
    <t xml:space="preserve">Facility communicate updated information on Quality of services</t>
  </si>
  <si>
    <t xml:space="preserve">Facility conducts public hearing at regular intervals</t>
  </si>
  <si>
    <t xml:space="preserve">Standard D7</t>
  </si>
  <si>
    <t xml:space="preserve">CHC has defined and established procedures for Financial Management  </t>
  </si>
  <si>
    <t xml:space="preserve">ME D7.1.</t>
  </si>
  <si>
    <t xml:space="preserve">The facility ensures the proper utilization of fund provided to it </t>
  </si>
  <si>
    <t xml:space="preserve">There is system to track and ensure that funds are received on time </t>
  </si>
  <si>
    <t xml:space="preserve">Funds/Grants provided are utilized in specific time limit</t>
  </si>
  <si>
    <t xml:space="preserve">There is no backlog in payment to beneficiaries as per their entitlement under different schemes</t>
  </si>
  <si>
    <t xml:space="preserve">E.g.; Payment for JSY and Family planning</t>
  </si>
  <si>
    <t xml:space="preserve">Payment to ASHA done on time</t>
  </si>
  <si>
    <t xml:space="preserve">Salaries and compensation are provided to contractual staff on time</t>
  </si>
  <si>
    <t xml:space="preserve">Facility provides utilization certificate for funds on time</t>
  </si>
  <si>
    <t xml:space="preserve">ME D7.2.</t>
  </si>
  <si>
    <t xml:space="preserve">The facility ensures proper planning and requisition of resources based on its need </t>
  </si>
  <si>
    <t xml:space="preserve">Facility prioritize the resource required </t>
  </si>
  <si>
    <t xml:space="preserve">Requirement for funds are communicated to state on time</t>
  </si>
  <si>
    <t xml:space="preserve">The facility has requisite licences and certificates for operation of CHC and different activities </t>
  </si>
  <si>
    <t xml:space="preserve">Availability of valid No objection Certificate from fire safety authority </t>
  </si>
  <si>
    <t xml:space="preserve">Availability of authorization for handling Bio Medical waste from pollution control board </t>
  </si>
  <si>
    <t xml:space="preserve">Availability of certificate of inspection of electrical installation</t>
  </si>
  <si>
    <t xml:space="preserve">Availability of licence for operating lift</t>
  </si>
  <si>
    <t xml:space="preserve">ME D8.2.</t>
  </si>
  <si>
    <t xml:space="preserve">Updated copies of relevant laws, regulations and government orders are available at the facility </t>
  </si>
  <si>
    <t xml:space="preserve">Availability of copy of Bio medical waste management and handling rule 1998</t>
  </si>
  <si>
    <t xml:space="preserve">Registration of Ultrasound machine under PCPNDT act.</t>
  </si>
  <si>
    <t xml:space="preserve">Drug and cosmetic Act 2005</t>
  </si>
  <si>
    <t xml:space="preserve">Safety code for Medical diagnostic X ray equipment and installation</t>
  </si>
  <si>
    <t xml:space="preserve">AERB safety code no. AERB/SC/MED-2(Rev 1)</t>
  </si>
  <si>
    <t xml:space="preserve">Narcotics and Psychotropic substances act 1985</t>
  </si>
  <si>
    <t xml:space="preserve">Code of Medical ethics 2002</t>
  </si>
  <si>
    <t xml:space="preserve">Nursing Council Act</t>
  </si>
  <si>
    <t xml:space="preserve">Medical Termination of Pregnancy 1971</t>
  </si>
  <si>
    <t xml:space="preserve">Person with disability Act 1995</t>
  </si>
  <si>
    <t xml:space="preserve">Pre conception pre natal diagnostic test 1996</t>
  </si>
  <si>
    <t xml:space="preserve">Right to information act 2005</t>
  </si>
  <si>
    <t xml:space="preserve">Indian Tobacco control Act 2003</t>
  </si>
  <si>
    <t xml:space="preserve">Job description of Specialist Doctor is defined and communicated</t>
  </si>
  <si>
    <t xml:space="preserve">Regular + contractual</t>
  </si>
  <si>
    <t xml:space="preserve">Job description of General duty Doctor is defined and communicated</t>
  </si>
  <si>
    <t xml:space="preserve">Job description of nursing staff  is defined and communicated</t>
  </si>
  <si>
    <t xml:space="preserve">Job description of paramedic staff is defined and communicated</t>
  </si>
  <si>
    <t xml:space="preserve">Regular + contractual. Lab technician, X ray technician, OT technician, etc.</t>
  </si>
  <si>
    <t xml:space="preserve">Job description of counsellor  is defined and communicated</t>
  </si>
  <si>
    <t xml:space="preserve">Job description of  ward boy is defined and communicated</t>
  </si>
  <si>
    <t xml:space="preserve">Job description of security staff is defined and communicated</t>
  </si>
  <si>
    <t xml:space="preserve">Job description of  cleaning staff is defined and communicated</t>
  </si>
  <si>
    <t xml:space="preserve">Job description of Administrative staff is defined and communicated</t>
  </si>
  <si>
    <t xml:space="preserve">Regular + Contractual MS, CHC Manager, supervisor, Matron, Ward Master. Pharmacist etc.</t>
  </si>
  <si>
    <t xml:space="preserve">Duty roster of doctors is prepared, updated and communicated</t>
  </si>
  <si>
    <t xml:space="preserve">Duty roster of Nurses is prepared, updated and communicated</t>
  </si>
  <si>
    <t xml:space="preserve">Duty roster of Paramedics is prepared, updated and communicated</t>
  </si>
  <si>
    <t xml:space="preserve">Duty roster of Cleaning staff is prepared, updated and communicated</t>
  </si>
  <si>
    <t xml:space="preserve">Duty roster of security staff is prepared, updated and communicated</t>
  </si>
  <si>
    <t xml:space="preserve">There is provision of Rotatory   posting of staff </t>
  </si>
  <si>
    <t xml:space="preserve">Facility has  established line of reporting for clinical and administrative staff</t>
  </si>
  <si>
    <t xml:space="preserve">Facility has policy for dress code for different cadre of CHC.</t>
  </si>
  <si>
    <t xml:space="preserve">I Cards  have been provided to staff </t>
  </si>
  <si>
    <t xml:space="preserve">Name plate  have been provided to staff </t>
  </si>
  <si>
    <t xml:space="preserve">ME D10.1.</t>
  </si>
  <si>
    <t xml:space="preserve">Selection of outsourced agencies done through competitive tendering system </t>
  </si>
  <si>
    <t xml:space="preserve">Eligibility criteria is explicitly defined as per term of reference</t>
  </si>
  <si>
    <t xml:space="preserve">There is system to make payment as per  adequacy and quality of services provided by the vendor</t>
  </si>
  <si>
    <t xml:space="preserve">Check for  that Contract document has provision for  dedication of payment if quality of services is not good</t>
  </si>
  <si>
    <t xml:space="preserve">Payment to the outsourced services are made on time</t>
  </si>
  <si>
    <t xml:space="preserve">ME D10.2.</t>
  </si>
  <si>
    <t xml:space="preserve">There is a system of periodic review of quality of out sourced services</t>
  </si>
  <si>
    <t xml:space="preserve">Facility has defined criteria for assessment of quality of outsourced services</t>
  </si>
  <si>
    <t xml:space="preserve">Actions are taken against non compliance / deviation from contractual obligations </t>
  </si>
  <si>
    <t xml:space="preserve">Records of blacklisted vendors are available with facility</t>
  </si>
  <si>
    <t xml:space="preserve">Facility ensures that there is process for admission of patients after routine working hours</t>
  </si>
  <si>
    <t xml:space="preserve">Facility updates daily availability of vacant patient beds </t>
  </si>
  <si>
    <t xml:space="preserve">Facility has established procedure for accommodating high patient load due to situation like disaster/ mass casualty or disease outbreak</t>
  </si>
  <si>
    <t xml:space="preserve">Facility has established policy for co ordination and handover during interdepartmental transfer </t>
  </si>
  <si>
    <t xml:space="preserve">There is a policy  for consultation of  the patient to other specialists with in the CHC </t>
  </si>
  <si>
    <t xml:space="preserve">There is policy for referral of patient for which services can not be provided at the facility  </t>
  </si>
  <si>
    <t xml:space="preserve">Facility maintains list of higher centres where patient can be managed.</t>
  </si>
  <si>
    <t xml:space="preserve">Facility ensures the referral patient to public healthcare facilities </t>
  </si>
  <si>
    <t xml:space="preserve">Facility defines and communicate referral criteria</t>
  </si>
  <si>
    <t xml:space="preserve">There is system to check that patient are not unduly referred for the services those can be available at the facility</t>
  </si>
  <si>
    <t xml:space="preserve">There is policy for identification of patient  before any clinical procedure</t>
  </si>
  <si>
    <t xml:space="preserve">There is a policy  for  ensuring  accuracy of verbal/telephonic orders  </t>
  </si>
  <si>
    <t xml:space="preserve">CHC has policy for patient hand over during shift change</t>
  </si>
  <si>
    <t xml:space="preserve">CHC has policy for maintaining nursing records</t>
  </si>
  <si>
    <t xml:space="preserve">There is policy for periodic monitoring of patient</t>
  </si>
  <si>
    <t xml:space="preserve">CHC identify and communicate the category of patient considered as vulnerable</t>
  </si>
  <si>
    <t xml:space="preserve">CHC identify and communicate the category of patient considered as high risk</t>
  </si>
  <si>
    <t xml:space="preserve">Facility has policy and enabling order for prescribing drugs by generic name only</t>
  </si>
  <si>
    <t xml:space="preserve">Facility provides adequate copies of STG to respective department</t>
  </si>
  <si>
    <t xml:space="preserve">Facility maintains a list of updated version of STG</t>
  </si>
  <si>
    <t xml:space="preserve">Facility provides training on use of STG </t>
  </si>
  <si>
    <t xml:space="preserve">Facility has policy for reporting of adverse drug reaction</t>
  </si>
  <si>
    <t xml:space="preserve">Dedicatd space for storage of records.</t>
  </si>
  <si>
    <t xml:space="preserve">CHC has a policy for storing records in safe and secure manner.</t>
  </si>
  <si>
    <t xml:space="preserve">Records are stored in a manner that they could be retrieved easily.</t>
  </si>
  <si>
    <t xml:space="preserve">CHC has policy for retention period for different kinds of records</t>
  </si>
  <si>
    <t xml:space="preserve">CHC has policy for safe disposal of records</t>
  </si>
  <si>
    <t xml:space="preserve">CHC has prepared disaster plan </t>
  </si>
  <si>
    <t xml:space="preserve">Disaster management Committee has been constituted </t>
  </si>
  <si>
    <t xml:space="preserve">Facility has a standard procedure for decent communicate of death to relatives </t>
  </si>
  <si>
    <t xml:space="preserve">Facility has established has established policy for end of life care </t>
  </si>
  <si>
    <t xml:space="preserve">Facility has established produce for reporting and follow up of AEFI </t>
  </si>
  <si>
    <t xml:space="preserve">Staff is trained for detecting , managing and reporting of AEFIs </t>
  </si>
  <si>
    <t xml:space="preserve">Facility has infection control program and procedures in place for prevention and measurement of CHC associated infection</t>
  </si>
  <si>
    <t xml:space="preserve">ME F1.1.</t>
  </si>
  <si>
    <t xml:space="preserve">Facility has functional infection control committee </t>
  </si>
  <si>
    <t xml:space="preserve">Infection control committee is constituted at the facility </t>
  </si>
  <si>
    <t xml:space="preserve">ICC is approved by appropriate authority</t>
  </si>
  <si>
    <t xml:space="preserve">Roles and responsibilities of ICC are defined and communicated to its members</t>
  </si>
  <si>
    <t xml:space="preserve">ICC meet at periodic time interval </t>
  </si>
  <si>
    <t xml:space="preserve">Records of Infection control activities are maintained</t>
  </si>
  <si>
    <t xml:space="preserve">ME F1.2.</t>
  </si>
  <si>
    <t xml:space="preserve">Facility has linkage with microbiology lab for culture surveillance </t>
  </si>
  <si>
    <t xml:space="preserve">There is defined  format for requisition and reporting of culture surveillance </t>
  </si>
  <si>
    <t xml:space="preserve">Reports of culture surveillance are collated  and analyzed</t>
  </si>
  <si>
    <t xml:space="preserve">Feedback is given to the respective departments</t>
  </si>
  <si>
    <t xml:space="preserve">Samples are taken for culture  to detect HAI in suspected cases.</t>
  </si>
  <si>
    <t xml:space="preserve">There is a defined criteria and format for reporting HAI based on clinical observation</t>
  </si>
  <si>
    <t xml:space="preserve">Reports are collated and analyzed</t>
  </si>
  <si>
    <t xml:space="preserve">Records of immunization available </t>
  </si>
  <si>
    <t xml:space="preserve">Records of Medical Checkups are available </t>
  </si>
  <si>
    <t xml:space="preserve">Facility has established procedures for regular monitoring of infection control practices</t>
  </si>
  <si>
    <t xml:space="preserve">There is designated person for Co coordinating  infection control activities</t>
  </si>
  <si>
    <t xml:space="preserve">Infection control nurse</t>
  </si>
  <si>
    <t xml:space="preserve">There is defined format/checklist for monitoring of hand washing and infection control practices</t>
  </si>
  <si>
    <t xml:space="preserve">ME F1.6.</t>
  </si>
  <si>
    <t xml:space="preserve">Facility has antibiotic policy in place </t>
  </si>
  <si>
    <t xml:space="preserve">There is system for reporting Anti Microbial Resistance with in the facility </t>
  </si>
  <si>
    <t xml:space="preserve">Antibiotic policy includes plan for identifying, transferring , discharging and readmitting patients with specific antimicrobial resistant pathogen </t>
  </si>
  <si>
    <t xml:space="preserve">The Policy Includes Rational Use of Antibiotics</t>
  </si>
  <si>
    <t xml:space="preserve">Standard treatment guidelines are followed while developing Antibiotic Policy</t>
  </si>
  <si>
    <t xml:space="preserve">Facility Measures the Antibiotic Consumption Rates </t>
  </si>
  <si>
    <t xml:space="preserve">Facility ensures uninterrupted and adequate supply of antiseptic soap and alcohol hand rub in all departments</t>
  </si>
  <si>
    <t xml:space="preserve">Check for the records that training have been provided </t>
  </si>
  <si>
    <t xml:space="preserve">Facility ensures uninterrupted and adequate supply of antiseptics</t>
  </si>
  <si>
    <t xml:space="preserve">Availability of Heavy duty gloves for cleaning staff</t>
  </si>
  <si>
    <t xml:space="preserve">Availability of gum boots for cleaning staff</t>
  </si>
  <si>
    <t xml:space="preserve">Availability of masks  for cleaning staff</t>
  </si>
  <si>
    <t xml:space="preserve">Availability of apron for cleaning staff</t>
  </si>
  <si>
    <t xml:space="preserve">The facility ensures adequate and regular supply of personal protective equipments</t>
  </si>
  <si>
    <t xml:space="preserve">There is policy for judicious use of personal protective equipments specially sterile gloves</t>
  </si>
  <si>
    <t xml:space="preserve">The facility ensure adequate supply of disinfectant at the point of use</t>
  </si>
  <si>
    <t xml:space="preserve">Disinfectant like hypochlorite, bleaching powder etc.</t>
  </si>
  <si>
    <t xml:space="preserve">Staff is trained for preparation of disinfectant solution</t>
  </si>
  <si>
    <t xml:space="preserve">Facility ensure the availability of good quality disinfectant and cleaning material </t>
  </si>
  <si>
    <t xml:space="preserve">CHC  has policy for identification and segregation of infectious patient </t>
  </si>
  <si>
    <t xml:space="preserve">Facility ensures adequate and regular supply of colour coded liners</t>
  </si>
  <si>
    <t xml:space="preserve">There is established procedure for daily monitoring of proper segregation of Bio medical waste by a designated person</t>
  </si>
  <si>
    <t xml:space="preserve">Facility ensures supply of puncture proof containers and needle cutters</t>
  </si>
  <si>
    <t xml:space="preserve">Facility ensures availability of post exposure prophylaxis drugs</t>
  </si>
  <si>
    <t xml:space="preserve">There is system for reporting of needle stick injuries</t>
  </si>
  <si>
    <t xml:space="preserve">Facility has secured designated place for storage of Bio Medical waste before disposal </t>
  </si>
  <si>
    <t xml:space="preserve">BMW is stored in lock and key and unauthorized entry is prohibited</t>
  </si>
  <si>
    <t xml:space="preserve">Log book /Record of waste generated is maintained</t>
  </si>
  <si>
    <t xml:space="preserve">No signs of burning within the premises.</t>
  </si>
  <si>
    <t xml:space="preserve">Check that infectious liquid waste is not directly drained in to municipal sewerage system</t>
  </si>
  <si>
    <t xml:space="preserve">Disinfection &amp; mutilation of solid plastic waste before disposal </t>
  </si>
  <si>
    <t xml:space="preserve">Display of Bio Hazard sign at the point of use</t>
  </si>
  <si>
    <t xml:space="preserve">Infectious Waste is not stored for more than 48 hours</t>
  </si>
  <si>
    <t xml:space="preserve">Disposal of anatomical waste as per BMW rule</t>
  </si>
  <si>
    <t xml:space="preserve">Preferably by CTWF/in-house deep burial pits/In house incinerator</t>
  </si>
  <si>
    <t xml:space="preserve">Disposal of solid infectious waste as per BMW rule</t>
  </si>
  <si>
    <t xml:space="preserve">Preferably by CTWF/in-house incinerator</t>
  </si>
  <si>
    <t xml:space="preserve">Disposal of sharp waste as per BMW rule</t>
  </si>
  <si>
    <t xml:space="preserve">Preferably by CTWF/disinfection followed by mutilation/shredding</t>
  </si>
  <si>
    <t xml:space="preserve">Disposal of infectious plastic waste as per BMW rule</t>
  </si>
  <si>
    <t xml:space="preserve">Preferably by CTWF/Disposal as general plastic waste after decontamination and mutilation</t>
  </si>
  <si>
    <t xml:space="preserve">Annual report to the pollution control board is submitted</t>
  </si>
  <si>
    <t xml:space="preserve">Biomedical waste transported in authorized vehicle </t>
  </si>
  <si>
    <t xml:space="preserve">Quality Assurance Team for CHCs is Constituted</t>
  </si>
  <si>
    <t xml:space="preserve">Check for Office order by designated authority</t>
  </si>
  <si>
    <t xml:space="preserve">There is designated person for co coordinating overall quality assurance program at the facility</t>
  </si>
  <si>
    <t xml:space="preserve">CHC Manager</t>
  </si>
  <si>
    <t xml:space="preserve">Team members are aware for of their respective responsibilities </t>
  </si>
  <si>
    <t xml:space="preserve">ME G1.2.</t>
  </si>
  <si>
    <t xml:space="preserve">The facility reviews quality of its services at periodic intervals</t>
  </si>
  <si>
    <t xml:space="preserve">Quality team meets monthly and review the quality activities</t>
  </si>
  <si>
    <t xml:space="preserve">Minutes of meeting are recorded </t>
  </si>
  <si>
    <t xml:space="preserve">   </t>
  </si>
  <si>
    <t xml:space="preserve">Results for internal /External assessment are discussed in the meeting </t>
  </si>
  <si>
    <t xml:space="preserve">Check the meeting records </t>
  </si>
  <si>
    <t xml:space="preserve">CHC performance and indicators are reviewed in meeting</t>
  </si>
  <si>
    <t xml:space="preserve">Progress on time bound action plan is reviewed </t>
  </si>
  <si>
    <t xml:space="preserve">Follow up actions from  previous meetings are reviewed  </t>
  </si>
  <si>
    <t xml:space="preserve">Resource requirement and support from higher level are discussed</t>
  </si>
  <si>
    <t xml:space="preserve">Quality team review that all the services mentioned in RMNCHA  are delivered as per guideline</t>
  </si>
  <si>
    <t xml:space="preserve">Quality team review that all the services mentioned in National Health Program are delivered as per guideline</t>
  </si>
  <si>
    <t xml:space="preserve">Resolution of the meeting are effectively communicated to CHC staff</t>
  </si>
  <si>
    <t xml:space="preserve">Check how resolution are communicated to staff </t>
  </si>
  <si>
    <t xml:space="preserve">Quality team report regularly to DQAC about Key Performance Indicators</t>
  </si>
  <si>
    <t xml:space="preserve">Quality Team report regularly to DQAC about internal assessment results and action taken</t>
  </si>
  <si>
    <t xml:space="preserve">ME G2.1.</t>
  </si>
  <si>
    <t xml:space="preserve">There is person designated to co ordinate satisfaction survey </t>
  </si>
  <si>
    <t xml:space="preserve">Patient feedback form are available in local language </t>
  </si>
  <si>
    <t xml:space="preserve">Adequate sample size is taken to conduct patient satisfaction</t>
  </si>
  <si>
    <t xml:space="preserve">There is procedure to conduct employee satisfaction survey at periodic intervals</t>
  </si>
  <si>
    <t xml:space="preserve">ME G2.2.</t>
  </si>
  <si>
    <t xml:space="preserve">Facility analyses the patient feed back and do root cause analysis </t>
  </si>
  <si>
    <t xml:space="preserve">There is a procedure for compilation of patient  feedback forms</t>
  </si>
  <si>
    <t xml:space="preserve">Patient feedback is analyzed on monthly basis </t>
  </si>
  <si>
    <t xml:space="preserve">Overall department wise/attribute wise score are calculated</t>
  </si>
  <si>
    <t xml:space="preserve">Root cause analysis is done for low performing attributes</t>
  </si>
  <si>
    <t xml:space="preserve">Results of Patient satisfaction survey are recorded and disseminated to concerned staff</t>
  </si>
  <si>
    <t xml:space="preserve">There is procedure for analysis  of Employee satisfaction survey</t>
  </si>
  <si>
    <t xml:space="preserve">There is procedure for root cause analysis  of Employee satisfaction survey</t>
  </si>
  <si>
    <t xml:space="preserve">ME G2.3.</t>
  </si>
  <si>
    <t xml:space="preserve">Facility prepares the action plans for the areas, contributing to low satisfaction of patients.</t>
  </si>
  <si>
    <t xml:space="preserve"> There is procedure for preparing Action plan for improving patient satisfaction</t>
  </si>
  <si>
    <t xml:space="preserve">There is procedure to take corrective and preventive action </t>
  </si>
  <si>
    <t xml:space="preserve">There is procedure for preparing action plan for improving employee satisfaction</t>
  </si>
  <si>
    <t xml:space="preserve">Daily round schedule is defined and practiced</t>
  </si>
  <si>
    <t xml:space="preserve">External Quality assurance is done on defined interval</t>
  </si>
  <si>
    <t xml:space="preserve">There is system for reviewing departmental checklist and taking appropriate action </t>
  </si>
  <si>
    <t xml:space="preserve">At departmental /CHC Level</t>
  </si>
  <si>
    <t xml:space="preserve">CHC has documented Quality system manual </t>
  </si>
  <si>
    <t xml:space="preserve">CHC has Records of distribution of Standard operating procedure </t>
  </si>
  <si>
    <t xml:space="preserve">CHC has system for periodic review of the standard procedures as and when required</t>
  </si>
  <si>
    <t xml:space="preserve">CHC has documented system for Internal audits at defined intervals</t>
  </si>
  <si>
    <t xml:space="preserve">CHC has documented procedure for control of documents and records</t>
  </si>
  <si>
    <t xml:space="preserve">CHC  has documented  procedure for defining Quality objectives </t>
  </si>
  <si>
    <t xml:space="preserve">CHC has documented procedure for action planning </t>
  </si>
  <si>
    <t xml:space="preserve">CHC has documented procedure for training and CMEs  of CHC staff at defined intervals</t>
  </si>
  <si>
    <t xml:space="preserve">CHC has documented procedure for monthly  review meeting </t>
  </si>
  <si>
    <t xml:space="preserve">Check Staff is  trained for relevant part of SOPs </t>
  </si>
  <si>
    <t xml:space="preserve">Check for the training records</t>
  </si>
  <si>
    <t xml:space="preserve">Periodic internal assessment  plan is prepared &amp; followed</t>
  </si>
  <si>
    <t xml:space="preserve">Internal Assessors are identified</t>
  </si>
  <si>
    <t xml:space="preserve">Training of internal assessors is done</t>
  </si>
  <si>
    <t xml:space="preserve">There is process of communicating about the assessment to concerned departments</t>
  </si>
  <si>
    <t xml:space="preserve">Records of internal assessment are maintained</t>
  </si>
  <si>
    <t xml:space="preserve">Person is designed for co coordinating internal assessment </t>
  </si>
  <si>
    <t xml:space="preserve">ME G5.2.</t>
  </si>
  <si>
    <t xml:space="preserve">There is established committee for reviewing maternal death</t>
  </si>
  <si>
    <t xml:space="preserve">There is established committee for reviewing new born death</t>
  </si>
  <si>
    <t xml:space="preserve">There is established committee for medical and death audit</t>
  </si>
  <si>
    <t xml:space="preserve">Drug and therapeutic committee for Prescription audits</t>
  </si>
  <si>
    <t xml:space="preserve">Medical audits are conducted at periodic interval</t>
  </si>
  <si>
    <t xml:space="preserve">Death audits are conducted at periodic interval</t>
  </si>
  <si>
    <t xml:space="preserve">Maternal and death audits are conducted as per guideline</t>
  </si>
  <si>
    <t xml:space="preserve">Prescription audits are conducted at periodic interval</t>
  </si>
  <si>
    <t xml:space="preserve">There is predefined criteria and format for medical audit</t>
  </si>
  <si>
    <t xml:space="preserve">There is predefined criteria and format for prescription audit</t>
  </si>
  <si>
    <t xml:space="preserve">There is predefined criteria and format for death audit</t>
  </si>
  <si>
    <t xml:space="preserve">Training has been provided for conducting medical and death audits</t>
  </si>
  <si>
    <t xml:space="preserve">Departmental Action plan is reviewed periodically  </t>
  </si>
  <si>
    <t xml:space="preserve">There is system to ensure that corrective and preventive action are taken timely</t>
  </si>
  <si>
    <t xml:space="preserve">ME G6.1.</t>
  </si>
  <si>
    <t xml:space="preserve">The facility defines its quality policy </t>
  </si>
  <si>
    <t xml:space="preserve">Quality policy are defined and displayed in local language</t>
  </si>
  <si>
    <t xml:space="preserve">Quality policy is in local language</t>
  </si>
  <si>
    <t xml:space="preserve">Quality objective are reviewed at periodic intervals</t>
  </si>
  <si>
    <r>
      <rPr>
        <sz val="12"/>
        <color rgb="FF000000"/>
        <rFont val="Calibri"/>
        <family val="2"/>
        <charset val="1"/>
      </rPr>
      <t xml:space="preserve">Quality Objectives are </t>
    </r>
    <r>
      <rPr>
        <sz val="11"/>
        <color rgb="FF000000"/>
        <rFont val="Calibri"/>
        <family val="2"/>
        <charset val="1"/>
      </rPr>
      <t xml:space="preserve">SMART</t>
    </r>
  </si>
  <si>
    <t xml:space="preserve">Specific, Measurable, Achievable, Repeatable, and time bound</t>
  </si>
  <si>
    <t xml:space="preserve">Check if top management  is aware of quality policy and objectives </t>
  </si>
  <si>
    <t xml:space="preserve">ME G6.4.</t>
  </si>
  <si>
    <t xml:space="preserve">Top management review progress on Quality objectives  periodically</t>
  </si>
  <si>
    <t xml:space="preserve">The facility seeks continual improvement by practicing Quality tool and method.</t>
  </si>
  <si>
    <t xml:space="preserve">The faclity uses methods for quality improvement in services</t>
  </si>
  <si>
    <t xml:space="preserve">CHC maps critical processes and identify non value adding activities </t>
  </si>
  <si>
    <t xml:space="preserve">All clinical and support services process that are critical to quality ,e.g. OPD, IPD, OT, LR, NBSU, Diagnostics, Pharmacy, Blood storage, Admin, Kitchen, Laundry, Housekeeping etc.</t>
  </si>
  <si>
    <t xml:space="preserve">The facility identifies non value adding activities/waste/redundant activities.</t>
  </si>
  <si>
    <t xml:space="preserve">Analysis of the Process map is done. All non-value adding activities, waste and redundant activities are identified.</t>
  </si>
  <si>
    <t xml:space="preserve">The facility takes corrective action to improve the processes.</t>
  </si>
  <si>
    <t xml:space="preserve">The processes are reorganized and implemented after taking corrective actions.</t>
  </si>
  <si>
    <t xml:space="preserve">Facility implements Plan do check act (PDCA) approach to identify the critical processes </t>
  </si>
  <si>
    <t xml:space="preserve">The facility uses tools for quality improvement.</t>
  </si>
  <si>
    <t xml:space="preserve">5s, Prioritization, 7 Quality tools, Mistake proofing etc. </t>
  </si>
  <si>
    <t xml:space="preserve">Area of Concern -H  Outcome</t>
  </si>
  <si>
    <t xml:space="preserve">IPD per thousand population</t>
  </si>
  <si>
    <t xml:space="preserve">OPD consultation per Thousand Population </t>
  </si>
  <si>
    <t xml:space="preserve">Maternal mortality per 1000 deliveries</t>
  </si>
  <si>
    <t xml:space="preserve">Neonatal mortality per 1000 live births</t>
  </si>
  <si>
    <t xml:space="preserve">Nurse to bed ratio</t>
  </si>
  <si>
    <t xml:space="preserve">No. of meeting held under RKS</t>
  </si>
  <si>
    <t xml:space="preserve">Proportion of BPL patient in OPD &amp; Indoor admission</t>
  </si>
  <si>
    <t xml:space="preserve">Overall Referral Rate </t>
  </si>
  <si>
    <t xml:space="preserve">Overall discharge rate</t>
  </si>
  <si>
    <t xml:space="preserve">Proportion of obstetric cases out of total IPD</t>
  </si>
  <si>
    <t xml:space="preserve">Proportion of fund/ grant utilized</t>
  </si>
  <si>
    <t xml:space="preserve">Average Length of Stay </t>
  </si>
  <si>
    <t xml:space="preserve">Crude mortality rate </t>
  </si>
  <si>
    <t xml:space="preserve">CHC acquired infection rate</t>
  </si>
  <si>
    <t xml:space="preserve">Surgical Site, Device related CHC acquired infection rate</t>
  </si>
  <si>
    <t xml:space="preserve"> overall LAMA Rate </t>
  </si>
  <si>
    <t xml:space="preserve">Patient satisfaction Score IPD</t>
  </si>
  <si>
    <t xml:space="preserve">Patient satisfaction Score OPD</t>
  </si>
  <si>
    <t xml:space="preserve">Staff Satisfaction Score </t>
  </si>
  <si>
    <t xml:space="preserve">Turn over rate of contractual staff</t>
  </si>
  <si>
    <t xml:space="preserve">Administration Score Card </t>
  </si>
  <si>
    <t xml:space="preserve">Administration Score</t>
  </si>
  <si>
    <t xml:space="preserve">Total</t>
  </si>
</sst>
</file>

<file path=xl/styles.xml><?xml version="1.0" encoding="utf-8"?>
<styleSheet xmlns="http://schemas.openxmlformats.org/spreadsheetml/2006/main">
  <numFmts count="3">
    <numFmt numFmtId="164" formatCode="General"/>
    <numFmt numFmtId="165" formatCode="0%"/>
    <numFmt numFmtId="166" formatCode="_(* #,##0.00_);_(* \(#,##0.00\);_(* \-??_);_(@_)"/>
  </numFmts>
  <fonts count="47">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6"/>
      <color rgb="FF000000"/>
      <name val="Calibri"/>
      <family val="2"/>
      <charset val="1"/>
    </font>
    <font>
      <b val="true"/>
      <sz val="20"/>
      <color rgb="FF000000"/>
      <name val="Calibri"/>
      <family val="2"/>
      <charset val="1"/>
    </font>
    <font>
      <b val="true"/>
      <sz val="20"/>
      <color rgb="FFFFFFFF"/>
      <name val="Calibri"/>
      <family val="2"/>
      <charset val="1"/>
    </font>
    <font>
      <b val="true"/>
      <sz val="12"/>
      <name val="Calibri"/>
      <family val="2"/>
      <charset val="1"/>
    </font>
    <font>
      <sz val="11"/>
      <name val="Calibri"/>
      <family val="2"/>
      <charset val="1"/>
    </font>
    <font>
      <b val="true"/>
      <sz val="16"/>
      <color rgb="FFFFFFFF"/>
      <name val="Calibri"/>
      <family val="2"/>
      <charset val="1"/>
    </font>
    <font>
      <b val="true"/>
      <sz val="11"/>
      <color rgb="FFFFFFFF"/>
      <name val="Calibri"/>
      <family val="2"/>
      <charset val="1"/>
    </font>
    <font>
      <b val="true"/>
      <sz val="14"/>
      <name val="Calibri"/>
      <family val="2"/>
      <charset val="1"/>
    </font>
    <font>
      <sz val="12"/>
      <name val="Calibri"/>
      <family val="2"/>
      <charset val="1"/>
    </font>
    <font>
      <sz val="12"/>
      <color rgb="FF000000"/>
      <name val="Calibri"/>
      <family val="2"/>
      <charset val="1"/>
    </font>
    <font>
      <sz val="11"/>
      <color rgb="FF262626"/>
      <name val="Calibri"/>
      <family val="2"/>
      <charset val="1"/>
    </font>
    <font>
      <b val="true"/>
      <sz val="18"/>
      <color rgb="FFFFFFFF"/>
      <name val="Calibri"/>
      <family val="2"/>
      <charset val="1"/>
    </font>
    <font>
      <b val="true"/>
      <sz val="11"/>
      <name val="Calibri"/>
      <family val="2"/>
      <charset val="1"/>
    </font>
    <font>
      <b val="true"/>
      <sz val="36"/>
      <color rgb="FFFFFFFF"/>
      <name val="Calibri"/>
      <family val="2"/>
      <charset val="1"/>
    </font>
    <font>
      <b val="true"/>
      <sz val="24"/>
      <color rgb="FFFFFFFF"/>
      <name val="Calibri"/>
      <family val="2"/>
      <charset val="1"/>
    </font>
    <font>
      <b val="true"/>
      <sz val="24"/>
      <color rgb="FF000000"/>
      <name val="Calibri"/>
      <family val="2"/>
      <charset val="1"/>
    </font>
    <font>
      <b val="true"/>
      <sz val="36"/>
      <name val="Calibri"/>
      <family val="2"/>
      <charset val="1"/>
    </font>
    <font>
      <sz val="20"/>
      <color rgb="FFFFFFFF"/>
      <name val="Calibri"/>
      <family val="2"/>
      <charset val="1"/>
    </font>
    <font>
      <sz val="16"/>
      <color rgb="FF000000"/>
      <name val="Calibri"/>
      <family val="2"/>
      <charset val="1"/>
    </font>
    <font>
      <b val="true"/>
      <sz val="11"/>
      <color rgb="FF000000"/>
      <name val="Calibri"/>
      <family val="2"/>
      <charset val="1"/>
    </font>
    <font>
      <sz val="11"/>
      <color rgb="FFFF0000"/>
      <name val="Calibri"/>
      <family val="2"/>
      <charset val="1"/>
    </font>
    <font>
      <b val="true"/>
      <sz val="12"/>
      <color rgb="FF000000"/>
      <name val="Calibri"/>
      <family val="2"/>
      <charset val="1"/>
    </font>
    <font>
      <b val="true"/>
      <sz val="14"/>
      <color rgb="FFFFFFFF"/>
      <name val="Calibri"/>
      <family val="2"/>
      <charset val="1"/>
    </font>
    <font>
      <b val="true"/>
      <sz val="14"/>
      <color rgb="FF000000"/>
      <name val="Calibri"/>
      <family val="2"/>
      <charset val="1"/>
    </font>
    <font>
      <sz val="11"/>
      <color rgb="FF0070C0"/>
      <name val="Calibri"/>
      <family val="2"/>
      <charset val="1"/>
    </font>
    <font>
      <b val="true"/>
      <sz val="14"/>
      <color rgb="FF262626"/>
      <name val="Calibri"/>
      <family val="2"/>
      <charset val="1"/>
    </font>
    <font>
      <sz val="12"/>
      <color rgb="FF262626"/>
      <name val="Calibri"/>
      <family val="2"/>
      <charset val="1"/>
    </font>
    <font>
      <sz val="20"/>
      <color rgb="FF000000"/>
      <name val="Calibri"/>
      <family val="2"/>
      <charset val="1"/>
    </font>
    <font>
      <b val="true"/>
      <sz val="12"/>
      <color rgb="FFFFFFFF"/>
      <name val="Calibri"/>
      <family val="2"/>
      <charset val="1"/>
    </font>
    <font>
      <sz val="12"/>
      <color rgb="FFFFFFFF"/>
      <name val="Calibri"/>
      <family val="2"/>
      <charset val="1"/>
    </font>
    <font>
      <b val="true"/>
      <sz val="16"/>
      <color rgb="FF000000"/>
      <name val="Calibri"/>
      <family val="2"/>
      <charset val="1"/>
    </font>
    <font>
      <sz val="16"/>
      <color rgb="FFFFFFFF"/>
      <name val="Calibri"/>
      <family val="2"/>
      <charset val="1"/>
    </font>
    <font>
      <b val="true"/>
      <sz val="12"/>
      <color rgb="FFFF0000"/>
      <name val="Calibri"/>
      <family val="2"/>
      <charset val="1"/>
    </font>
    <font>
      <vertAlign val="superscript"/>
      <sz val="11"/>
      <color rgb="FF000000"/>
      <name val="Calibri"/>
      <family val="2"/>
      <charset val="1"/>
    </font>
    <font>
      <sz val="11"/>
      <color rgb="FF000000"/>
      <name val="Arial Narrow"/>
      <family val="2"/>
      <charset val="1"/>
    </font>
    <font>
      <i val="true"/>
      <sz val="11"/>
      <color rgb="FF000000"/>
      <name val="Arial Narrow"/>
      <family val="2"/>
      <charset val="1"/>
    </font>
    <font>
      <b val="true"/>
      <sz val="36"/>
      <color rgb="FF000000"/>
      <name val="Calibri"/>
      <family val="2"/>
      <charset val="1"/>
    </font>
    <font>
      <sz val="7"/>
      <color rgb="FF000000"/>
      <name val="Times New Roman"/>
      <family val="1"/>
      <charset val="1"/>
    </font>
    <font>
      <sz val="11.5"/>
      <color rgb="FF000000"/>
      <name val="Calibri"/>
      <family val="2"/>
      <charset val="1"/>
    </font>
    <font>
      <sz val="11"/>
      <color rgb="FF000000"/>
      <name val="Arial Unicode MS"/>
      <family val="2"/>
      <charset val="1"/>
    </font>
    <font>
      <sz val="11"/>
      <color rgb="FF000000"/>
      <name val="Times New Roman"/>
      <family val="1"/>
      <charset val="1"/>
    </font>
    <font>
      <sz val="10"/>
      <color rgb="FF000000"/>
      <name val="Calibri"/>
      <family val="2"/>
      <charset val="1"/>
    </font>
  </fonts>
  <fills count="11">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0070C0"/>
        <bgColor rgb="FF008080"/>
      </patternFill>
    </fill>
    <fill>
      <patternFill patternType="solid">
        <fgColor rgb="FF808080"/>
        <bgColor rgb="FF7F7F7F"/>
      </patternFill>
    </fill>
    <fill>
      <patternFill patternType="solid">
        <fgColor rgb="FFFFFF00"/>
        <bgColor rgb="FFFFFF00"/>
      </patternFill>
    </fill>
    <fill>
      <patternFill patternType="solid">
        <fgColor rgb="FF4F81BD"/>
        <bgColor rgb="FF558ED5"/>
      </patternFill>
    </fill>
    <fill>
      <patternFill patternType="solid">
        <fgColor rgb="FF7F7F7F"/>
        <bgColor rgb="FF808080"/>
      </patternFill>
    </fill>
    <fill>
      <patternFill patternType="solid">
        <fgColor rgb="FFA6A6A6"/>
        <bgColor rgb="FFC0C0C0"/>
      </patternFill>
    </fill>
    <fill>
      <patternFill patternType="solid">
        <fgColor rgb="FF558ED5"/>
        <bgColor rgb="FF4F81BD"/>
      </patternFill>
    </fill>
  </fills>
  <borders count="22">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style="thin"/>
      <diagonal/>
    </border>
    <border diagonalUp="false" diagonalDown="false">
      <left/>
      <right/>
      <top/>
      <bottom style="medium"/>
      <diagonal/>
    </border>
    <border diagonalUp="false" diagonalDown="false">
      <left/>
      <right/>
      <top style="thin"/>
      <bottom style="thin"/>
      <diagonal/>
    </border>
    <border diagonalUp="false" diagonalDown="false">
      <left style="thin"/>
      <right style="thin"/>
      <top/>
      <bottom/>
      <diagonal/>
    </border>
    <border diagonalUp="false" diagonalDown="false">
      <left/>
      <right/>
      <top/>
      <bottom style="thin"/>
      <diagonal/>
    </border>
    <border diagonalUp="false" diagonalDown="false">
      <left/>
      <right style="medium"/>
      <top/>
      <bottom style="medium"/>
      <diagonal/>
    </border>
    <border diagonalUp="false" diagonalDown="false">
      <left style="thin"/>
      <right style="thin"/>
      <top style="medium"/>
      <bottom style="thin"/>
      <diagonal/>
    </border>
    <border diagonalUp="false" diagonalDown="false">
      <left style="medium"/>
      <right/>
      <top/>
      <bottom/>
      <diagonal/>
    </border>
    <border diagonalUp="false" diagonalDown="false">
      <left/>
      <right style="thin"/>
      <top/>
      <bottom/>
      <diagonal/>
    </border>
    <border diagonalUp="false" diagonalDown="false">
      <left style="medium"/>
      <right style="thin"/>
      <top style="medium"/>
      <bottom/>
      <diagonal/>
    </border>
    <border diagonalUp="false" diagonalDown="false">
      <left style="medium"/>
      <right/>
      <top/>
      <bottom style="medium"/>
      <diagonal/>
    </border>
    <border diagonalUp="false" diagonalDown="false">
      <left style="thin"/>
      <right/>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4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2" borderId="1" xfId="0" applyFont="true" applyBorder="true" applyAlignment="true" applyProtection="true">
      <alignment horizontal="general" vertical="top" textRotation="0" wrapText="false" indent="0" shrinkToFit="false"/>
      <protection locked="false" hidden="false"/>
    </xf>
    <xf numFmtId="164" fontId="8" fillId="0" borderId="2" xfId="0" applyFont="true" applyBorder="true" applyAlignment="true" applyProtection="false">
      <alignment horizontal="center" vertical="top" textRotation="0" wrapText="true" indent="0" shrinkToFit="false"/>
      <protection locked="true" hidden="false"/>
    </xf>
    <xf numFmtId="164" fontId="8" fillId="0" borderId="3" xfId="0" applyFont="true" applyBorder="true" applyAlignment="true" applyProtection="false">
      <alignment horizontal="center" vertical="top" textRotation="0" wrapText="false" indent="0" shrinkToFit="false"/>
      <protection locked="true" hidden="false"/>
    </xf>
    <xf numFmtId="164" fontId="8" fillId="3" borderId="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true" applyProtection="false">
      <alignment horizontal="center" vertical="top" textRotation="0" wrapText="tru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9" fillId="4" borderId="1" xfId="0" applyFont="true" applyBorder="true" applyAlignment="true" applyProtection="false">
      <alignment horizontal="left"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false" indent="0" shrinkToFit="false"/>
      <protection locked="true" hidden="false"/>
    </xf>
    <xf numFmtId="164" fontId="11" fillId="4" borderId="5" xfId="0" applyFont="true" applyBorder="true" applyAlignment="true" applyProtection="false">
      <alignment horizontal="left" vertical="top" textRotation="0" wrapText="true" indent="0" shrinkToFit="false"/>
      <protection locked="true" hidden="false"/>
    </xf>
    <xf numFmtId="164" fontId="12" fillId="6" borderId="1" xfId="0" applyFont="true" applyBorder="true" applyAlignment="true" applyProtection="false">
      <alignment horizontal="center" vertical="top" textRotation="0" wrapText="true" indent="0" shrinkToFit="false"/>
      <protection locked="true" hidden="false"/>
    </xf>
    <xf numFmtId="164" fontId="11" fillId="4"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9" fillId="0" borderId="6"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true">
      <alignment horizontal="center" vertical="top" textRotation="0" wrapText="true" indent="0" shrinkToFit="false"/>
      <protection locked="fals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true">
      <alignment horizontal="left" vertical="top" textRotation="0" wrapText="false" indent="0" shrinkToFit="false"/>
      <protection locked="fals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true">
      <alignment horizontal="center" vertical="top" textRotation="0" wrapText="false" indent="0" shrinkToFit="false"/>
      <protection locked="false" hidden="false"/>
    </xf>
    <xf numFmtId="164" fontId="9" fillId="0" borderId="7" xfId="0" applyFont="true" applyBorder="true" applyAlignment="true" applyProtection="false">
      <alignment horizontal="left" vertical="top" textRotation="0" wrapText="fals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false" indent="0" shrinkToFit="false"/>
      <protection locked="true" hidden="false"/>
    </xf>
    <xf numFmtId="164" fontId="12" fillId="6" borderId="1"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general" vertical="bottom" textRotation="0" wrapText="tru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top" textRotation="0" wrapText="false" indent="0" shrinkToFit="false"/>
      <protection locked="true" hidden="false"/>
    </xf>
    <xf numFmtId="164" fontId="11" fillId="4" borderId="5" xfId="0" applyFont="true" applyBorder="true" applyAlignment="true" applyProtection="false">
      <alignment horizontal="general" vertical="top" textRotation="0" wrapText="true" indent="0" shrinkToFit="false"/>
      <protection locked="true" hidden="false"/>
    </xf>
    <xf numFmtId="164" fontId="13" fillId="3" borderId="1" xfId="0" applyFont="true" applyBorder="true" applyAlignment="true" applyProtection="false">
      <alignment horizontal="left" vertical="top" textRotation="0" wrapText="true" indent="0" shrinkToFit="false"/>
      <protection locked="true" hidden="false"/>
    </xf>
    <xf numFmtId="164" fontId="9" fillId="0" borderId="8" xfId="0" applyFont="true" applyBorder="true" applyAlignment="true" applyProtection="false">
      <alignment horizontal="left" vertical="top" textRotation="0" wrapText="false" indent="0" shrinkToFit="false"/>
      <protection locked="true" hidden="false"/>
    </xf>
    <xf numFmtId="164" fontId="9" fillId="0" borderId="6"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3" borderId="8"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13" fillId="0" borderId="6" xfId="0" applyFont="true" applyBorder="true" applyAlignment="true" applyProtection="false">
      <alignment horizontal="left"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9" fillId="0" borderId="10" xfId="0" applyFont="true" applyBorder="true" applyAlignment="true" applyProtection="false">
      <alignment horizontal="left" vertical="top" textRotation="0" wrapText="false" indent="0" shrinkToFit="false"/>
      <protection locked="true" hidden="false"/>
    </xf>
    <xf numFmtId="164" fontId="9" fillId="0" borderId="5" xfId="0" applyFont="true" applyBorder="true" applyAlignment="true" applyProtection="false">
      <alignment horizontal="general" vertical="top" textRotation="0" wrapText="false" indent="0" shrinkToFit="false"/>
      <protection locked="true" hidden="false"/>
    </xf>
    <xf numFmtId="164" fontId="9" fillId="0" borderId="5"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3" fillId="3" borderId="3" xfId="0" applyFont="true" applyBorder="true" applyAlignment="true" applyProtection="false">
      <alignment horizontal="left" vertical="top" textRotation="0" wrapText="true" indent="0" shrinkToFit="false"/>
      <protection locked="true" hidden="false"/>
    </xf>
    <xf numFmtId="164" fontId="0" fillId="3" borderId="8" xfId="0" applyFont="true" applyBorder="true" applyAlignment="true" applyProtection="false">
      <alignment horizontal="general" vertical="top" textRotation="0" wrapText="true" indent="0" shrinkToFit="false"/>
      <protection locked="true" hidden="false"/>
    </xf>
    <xf numFmtId="164" fontId="13" fillId="3" borderId="6" xfId="0" applyFont="true" applyBorder="true" applyAlignment="true" applyProtection="false">
      <alignment horizontal="left" vertical="top" textRotation="0" wrapText="true" indent="0" shrinkToFit="false"/>
      <protection locked="true" hidden="false"/>
    </xf>
    <xf numFmtId="164" fontId="11" fillId="7" borderId="1"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true">
      <alignment horizontal="center" vertical="top" textRotation="0" wrapText="false" indent="0" shrinkToFit="false"/>
      <protection locked="false" hidden="false"/>
    </xf>
    <xf numFmtId="164" fontId="0" fillId="0" borderId="7" xfId="0" applyFont="true" applyBorder="true" applyAlignment="true" applyProtection="false">
      <alignment horizontal="general" vertical="top" textRotation="0" wrapText="false" indent="0" shrinkToFit="false"/>
      <protection locked="true" hidden="false"/>
    </xf>
    <xf numFmtId="164" fontId="0" fillId="0" borderId="7" xfId="0" applyFont="false" applyBorder="true" applyAlignment="true" applyProtection="true">
      <alignment horizontal="general" vertical="top" textRotation="0" wrapText="false" indent="0" shrinkToFit="false"/>
      <protection locked="fals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9" fillId="3" borderId="8" xfId="0" applyFont="true" applyBorder="true" applyAlignment="true" applyProtection="false">
      <alignment horizontal="general" vertical="top" textRotation="0" wrapText="true" indent="0" shrinkToFit="false"/>
      <protection locked="true" hidden="false"/>
    </xf>
    <xf numFmtId="164" fontId="9" fillId="3" borderId="1" xfId="0" applyFont="true" applyBorder="true" applyAlignment="true" applyProtection="false">
      <alignment horizontal="center" vertical="top" textRotation="0" wrapText="false" indent="0" shrinkToFit="false"/>
      <protection locked="true" hidden="false"/>
    </xf>
    <xf numFmtId="164" fontId="9" fillId="3" borderId="7" xfId="0" applyFont="true" applyBorder="true" applyAlignment="true" applyProtection="false">
      <alignment horizontal="left" vertical="top" textRotation="0" wrapText="false" indent="0" shrinkToFit="false"/>
      <protection locked="true" hidden="false"/>
    </xf>
    <xf numFmtId="164" fontId="9" fillId="3" borderId="1" xfId="0" applyFont="true" applyBorder="true" applyAlignment="true" applyProtection="false">
      <alignment horizontal="left" vertical="top" textRotation="0" wrapText="true" indent="0" shrinkToFit="false"/>
      <protection locked="true" hidden="false"/>
    </xf>
    <xf numFmtId="164" fontId="11" fillId="4" borderId="2"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9" fillId="0" borderId="3" xfId="0" applyFont="true" applyBorder="true" applyAlignment="true" applyProtection="false">
      <alignment horizontal="general" vertical="top" textRotation="0" wrapText="true" indent="0" shrinkToFit="false"/>
      <protection locked="true" hidden="false"/>
    </xf>
    <xf numFmtId="164" fontId="9" fillId="0" borderId="4"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left" vertical="top" textRotation="0" wrapText="true" indent="0" shrinkToFit="false"/>
      <protection locked="true" hidden="false"/>
    </xf>
    <xf numFmtId="164" fontId="15" fillId="3"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fals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3" fillId="0" borderId="6"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9" fillId="0" borderId="12" xfId="0" applyFont="true" applyBorder="true" applyAlignment="true" applyProtection="false">
      <alignment horizontal="left" vertical="top" textRotation="0" wrapText="fals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3" borderId="8"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general" vertical="top" textRotation="0" wrapText="true" indent="0" shrinkToFit="false"/>
      <protection locked="true" hidden="false"/>
    </xf>
    <xf numFmtId="164" fontId="11" fillId="4"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3" fillId="0" borderId="13"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9" fillId="0" borderId="6" xfId="0" applyFont="true" applyBorder="true" applyAlignment="true" applyProtection="false">
      <alignment horizontal="left" vertical="top" textRotation="0" wrapText="true" indent="0" shrinkToFit="false"/>
      <protection locked="true" hidden="false"/>
    </xf>
    <xf numFmtId="164" fontId="9" fillId="0" borderId="10" xfId="0" applyFont="true" applyBorder="true" applyAlignment="true" applyProtection="false">
      <alignment horizontal="general" vertical="top" textRotation="0" wrapText="false" indent="0" shrinkToFit="false"/>
      <protection locked="true" hidden="false"/>
    </xf>
    <xf numFmtId="164" fontId="11" fillId="4" borderId="1" xfId="0" applyFont="true" applyBorder="true" applyAlignment="true" applyProtection="false">
      <alignment horizontal="center" vertical="top" textRotation="0" wrapText="true" indent="0" shrinkToFit="false"/>
      <protection locked="true" hidden="false"/>
    </xf>
    <xf numFmtId="164" fontId="11" fillId="4"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general" vertical="top" textRotation="0" wrapText="false" indent="0" shrinkToFit="false"/>
      <protection locked="true" hidden="false"/>
    </xf>
    <xf numFmtId="164" fontId="16" fillId="5" borderId="1" xfId="0" applyFont="true" applyBorder="true" applyAlignment="true" applyProtection="false">
      <alignment horizontal="center" vertical="top" textRotation="0" wrapText="fals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17" fillId="4"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18" fillId="4" borderId="1" xfId="0" applyFont="true" applyBorder="true" applyAlignment="true" applyProtection="false">
      <alignment horizontal="center" vertical="top" textRotation="0" wrapText="true" indent="0" shrinkToFit="false"/>
      <protection locked="true" hidden="false"/>
    </xf>
    <xf numFmtId="164" fontId="19" fillId="4" borderId="8" xfId="0" applyFont="true" applyBorder="true" applyAlignment="true" applyProtection="false">
      <alignment horizontal="general" vertical="top" textRotation="0" wrapText="true" indent="0" shrinkToFit="false"/>
      <protection locked="true" hidden="false"/>
    </xf>
    <xf numFmtId="164" fontId="20" fillId="0" borderId="8" xfId="0" applyFont="true" applyBorder="true" applyAlignment="true" applyProtection="false">
      <alignment horizontal="general" vertical="top" textRotation="0" wrapText="true" indent="0" shrinkToFit="false"/>
      <protection locked="true" hidden="false"/>
    </xf>
    <xf numFmtId="164" fontId="21" fillId="6" borderId="8" xfId="0" applyFont="true" applyBorder="true" applyAlignment="true" applyProtection="false">
      <alignment horizontal="center" vertical="center" textRotation="0" wrapText="true" indent="0" shrinkToFit="false"/>
      <protection locked="true" hidden="false"/>
    </xf>
    <xf numFmtId="164" fontId="22" fillId="4" borderId="8"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24" fillId="0" borderId="8"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25" fillId="0" borderId="0" xfId="0" applyFont="true" applyBorder="true" applyAlignment="true" applyProtection="false">
      <alignment horizontal="left" vertical="top" textRotation="0" wrapText="true" indent="0" shrinkToFit="false"/>
      <protection locked="true" hidden="false"/>
    </xf>
    <xf numFmtId="164" fontId="25" fillId="0" borderId="0" xfId="0" applyFont="true" applyBorder="true" applyAlignment="true" applyProtection="false">
      <alignment horizontal="left" vertical="top" textRotation="0" wrapText="false" indent="0" shrinkToFit="false"/>
      <protection locked="true" hidden="false"/>
    </xf>
    <xf numFmtId="164" fontId="4" fillId="3" borderId="0" xfId="0" applyFont="true" applyBorder="true" applyAlignment="true" applyProtection="false">
      <alignment horizontal="left" vertical="top"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6" fillId="0" borderId="8" xfId="0" applyFont="true" applyBorder="true" applyAlignment="true" applyProtection="false">
      <alignment horizontal="center" vertical="top" textRotation="0" wrapText="true" indent="0" shrinkToFit="false"/>
      <protection locked="true" hidden="false"/>
    </xf>
    <xf numFmtId="164" fontId="7" fillId="2" borderId="1" xfId="0" applyFont="true" applyBorder="true" applyAlignment="true" applyProtection="false">
      <alignment horizontal="center"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26" fillId="0" borderId="1" xfId="0" applyFont="true" applyBorder="tru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center" vertical="top" textRotation="0" wrapText="true" indent="0" shrinkToFit="false"/>
      <protection locked="true" hidden="false"/>
    </xf>
    <xf numFmtId="164" fontId="17" fillId="0" borderId="1" xfId="0" applyFont="true" applyBorder="true" applyAlignment="true" applyProtection="false">
      <alignment horizontal="center" vertical="top" textRotation="0" wrapText="true" indent="0" shrinkToFit="false"/>
      <protection locked="true" hidden="false"/>
    </xf>
    <xf numFmtId="164" fontId="4" fillId="4" borderId="0" xfId="0" applyFont="true" applyBorder="false" applyAlignment="true" applyProtection="false">
      <alignment horizontal="left" vertical="top" textRotation="0" wrapText="true" indent="0" shrinkToFit="false"/>
      <protection locked="true" hidden="false"/>
    </xf>
    <xf numFmtId="164" fontId="27" fillId="5" borderId="12" xfId="0" applyFont="true" applyBorder="true" applyAlignment="true" applyProtection="false">
      <alignment horizontal="center" vertical="top" textRotation="0" wrapText="true" indent="0" shrinkToFit="false"/>
      <protection locked="true" hidden="false"/>
    </xf>
    <xf numFmtId="164" fontId="28" fillId="6" borderId="1" xfId="0" applyFont="true" applyBorder="true" applyAlignment="true" applyProtection="false">
      <alignment horizontal="center" vertical="top"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3" borderId="1" xfId="0" applyFont="false" applyBorder="true" applyAlignment="true" applyProtection="false">
      <alignment horizontal="center" vertical="top" textRotation="0" wrapText="true" indent="0" shrinkToFit="false"/>
      <protection locked="true" hidden="false"/>
    </xf>
    <xf numFmtId="164" fontId="9" fillId="3" borderId="1" xfId="0" applyFont="true" applyBorder="true" applyAlignment="true" applyProtection="false">
      <alignment horizontal="center"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27" fillId="5" borderId="8" xfId="0" applyFont="true" applyBorder="true" applyAlignment="true" applyProtection="false">
      <alignment horizontal="center" vertical="top"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13" fillId="3" borderId="1"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28" fillId="6" borderId="1" xfId="0" applyFont="true" applyBorder="true" applyAlignment="true" applyProtection="false">
      <alignment horizontal="center" vertical="center" textRotation="0" wrapText="true" indent="0" shrinkToFit="false"/>
      <protection locked="true" hidden="false"/>
    </xf>
    <xf numFmtId="164" fontId="27" fillId="5"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center" vertical="top" textRotation="0" wrapText="true" indent="0" shrinkToFit="false"/>
      <protection locked="true" hidden="false"/>
    </xf>
    <xf numFmtId="164" fontId="9" fillId="0" borderId="2" xfId="0" applyFont="true" applyBorder="true" applyAlignment="true" applyProtection="false">
      <alignment horizontal="center" vertical="top" textRotation="0" wrapText="true" indent="0" shrinkToFit="false"/>
      <protection locked="true" hidden="false"/>
    </xf>
    <xf numFmtId="164" fontId="9" fillId="0" borderId="5" xfId="0" applyFont="true" applyBorder="true" applyAlignment="true" applyProtection="false">
      <alignment horizontal="center" vertical="top" textRotation="0" wrapText="true" indent="0" shrinkToFit="false"/>
      <protection locked="true" hidden="false"/>
    </xf>
    <xf numFmtId="164" fontId="14" fillId="3" borderId="8" xfId="0" applyFont="true" applyBorder="true" applyAlignment="true" applyProtection="false">
      <alignment horizontal="left" vertical="top" textRotation="0" wrapText="true" indent="0" shrinkToFit="false"/>
      <protection locked="true" hidden="false"/>
    </xf>
    <xf numFmtId="164" fontId="14" fillId="3" borderId="3" xfId="0" applyFont="true" applyBorder="true" applyAlignment="true" applyProtection="false">
      <alignment horizontal="left" vertical="top" textRotation="0" wrapText="true" indent="0" shrinkToFit="false"/>
      <protection locked="true" hidden="false"/>
    </xf>
    <xf numFmtId="164" fontId="14" fillId="3" borderId="6"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11" fillId="4" borderId="0" xfId="0" applyFont="true" applyBorder="true" applyAlignment="true" applyProtection="false">
      <alignment horizontal="left" vertical="top" textRotation="0" wrapText="true" indent="0" shrinkToFit="false"/>
      <protection locked="true" hidden="false"/>
    </xf>
    <xf numFmtId="164" fontId="27" fillId="5" borderId="14" xfId="0" applyFont="true" applyBorder="true" applyAlignment="true" applyProtection="false">
      <alignment horizontal="center" vertical="top" textRotation="0" wrapText="true" indent="0" shrinkToFit="false"/>
      <protection locked="true" hidden="false"/>
    </xf>
    <xf numFmtId="164" fontId="9" fillId="0" borderId="13" xfId="0" applyFont="true" applyBorder="true" applyAlignment="true" applyProtection="false">
      <alignment horizontal="left" vertical="top" textRotation="0" wrapText="true" indent="0" shrinkToFit="false"/>
      <protection locked="true" hidden="false"/>
    </xf>
    <xf numFmtId="164" fontId="0" fillId="0" borderId="13" xfId="0" applyFont="false" applyBorder="true" applyAlignment="true" applyProtection="false">
      <alignment horizontal="center" vertical="top"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28" fillId="6" borderId="8" xfId="0" applyFont="true" applyBorder="true" applyAlignment="true" applyProtection="false">
      <alignment horizontal="center"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25" fillId="3" borderId="1" xfId="0" applyFont="true" applyBorder="true" applyAlignment="true" applyProtection="false">
      <alignment horizontal="general" vertical="top" textRotation="0" wrapText="false" indent="0" shrinkToFit="false"/>
      <protection locked="true" hidden="false"/>
    </xf>
    <xf numFmtId="164" fontId="25" fillId="8" borderId="0" xfId="0" applyFont="true" applyBorder="fals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4" fontId="25" fillId="0" borderId="8" xfId="0" applyFont="true" applyBorder="true" applyAlignment="true" applyProtection="false">
      <alignment horizontal="left" vertical="top" textRotation="0" wrapText="true" indent="0" shrinkToFit="false"/>
      <protection locked="true" hidden="false"/>
    </xf>
    <xf numFmtId="164" fontId="26" fillId="9" borderId="1" xfId="0" applyFont="true" applyBorder="true" applyAlignment="true" applyProtection="false">
      <alignment horizontal="center" vertical="top" textRotation="0" wrapText="true" indent="0" shrinkToFit="false"/>
      <protection locked="true" hidden="false"/>
    </xf>
    <xf numFmtId="164" fontId="28" fillId="9" borderId="1" xfId="0" applyFont="true" applyBorder="true" applyAlignment="true" applyProtection="false">
      <alignment horizontal="center" vertical="top" textRotation="0" wrapText="true" indent="0" shrinkToFit="false"/>
      <protection locked="true" hidden="false"/>
    </xf>
    <xf numFmtId="164" fontId="14" fillId="0" borderId="13" xfId="0" applyFont="true" applyBorder="true" applyAlignment="true" applyProtection="false">
      <alignment horizontal="left" vertical="top" textRotation="0" wrapText="true" indent="0" shrinkToFit="false"/>
      <protection locked="true" hidden="false"/>
    </xf>
    <xf numFmtId="164" fontId="9" fillId="0" borderId="5" xfId="0" applyFont="true" applyBorder="true" applyAlignment="true" applyProtection="false">
      <alignment horizontal="left" vertical="top" textRotation="0" wrapText="true" indent="0" shrinkToFit="false"/>
      <protection locked="true" hidden="false"/>
    </xf>
    <xf numFmtId="164" fontId="27" fillId="4" borderId="1" xfId="0" applyFont="true" applyBorder="true" applyAlignment="true" applyProtection="false">
      <alignment horizontal="left" vertical="top" textRotation="0" wrapText="true" indent="0" shrinkToFit="false"/>
      <protection locked="true" hidden="false"/>
    </xf>
    <xf numFmtId="164" fontId="11" fillId="4" borderId="0" xfId="0" applyFont="true" applyBorder="false" applyAlignment="true" applyProtection="false">
      <alignment horizontal="left" vertical="top" textRotation="0" wrapText="true" indent="0" shrinkToFit="false"/>
      <protection locked="true" hidden="false"/>
    </xf>
    <xf numFmtId="164" fontId="21" fillId="6" borderId="1" xfId="0" applyFont="true" applyBorder="true" applyAlignment="true" applyProtection="false">
      <alignment horizontal="center" vertical="center" textRotation="0" wrapText="true" indent="0" shrinkToFit="false"/>
      <protection locked="true" hidden="false"/>
    </xf>
    <xf numFmtId="164" fontId="24"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25" fillId="0"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4" fontId="26" fillId="0" borderId="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8" fillId="0" borderId="13" xfId="0" applyFont="true" applyBorder="true" applyAlignment="true" applyProtection="false">
      <alignment horizontal="center" vertical="top" textRotation="0" wrapText="true" indent="0" shrinkToFit="false"/>
      <protection locked="true" hidden="false"/>
    </xf>
    <xf numFmtId="164" fontId="8" fillId="0" borderId="13" xfId="0" applyFont="true" applyBorder="true" applyAlignment="true" applyProtection="false">
      <alignment horizontal="center" vertical="center" textRotation="0" wrapText="true" indent="0" shrinkToFit="false"/>
      <protection locked="true" hidden="false"/>
    </xf>
    <xf numFmtId="164" fontId="29" fillId="4" borderId="1" xfId="0" applyFont="true" applyBorder="true" applyAlignment="true" applyProtection="false">
      <alignment horizontal="left" vertical="top" textRotation="0" wrapText="true" indent="0" shrinkToFit="false"/>
      <protection locked="true" hidden="false"/>
    </xf>
    <xf numFmtId="164" fontId="30" fillId="6" borderId="1"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general" vertical="top" textRotation="0" wrapText="true" indent="0" shrinkToFit="false"/>
      <protection locked="true" hidden="false"/>
    </xf>
    <xf numFmtId="164" fontId="10" fillId="5" borderId="1" xfId="0" applyFont="true" applyBorder="true" applyAlignment="true" applyProtection="false">
      <alignment horizontal="general" vertical="top" textRotation="0" wrapText="false" indent="0" shrinkToFit="false"/>
      <protection locked="true" hidden="false"/>
    </xf>
    <xf numFmtId="164" fontId="13" fillId="3" borderId="1" xfId="0" applyFont="true" applyBorder="true" applyAlignment="true" applyProtection="false">
      <alignment horizontal="left" vertical="center" textRotation="0" wrapText="true" indent="0" shrinkToFit="false"/>
      <protection locked="true" hidden="false"/>
    </xf>
    <xf numFmtId="164" fontId="9" fillId="3"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left" vertical="top" textRotation="0" wrapText="false" indent="0" shrinkToFit="false"/>
      <protection locked="true" hidden="false"/>
    </xf>
    <xf numFmtId="164" fontId="31" fillId="0" borderId="1" xfId="0" applyFont="true" applyBorder="true" applyAlignment="true" applyProtection="false">
      <alignment horizontal="left" vertical="center" textRotation="0" wrapText="true" indent="0" shrinkToFit="false"/>
      <protection locked="true" hidden="false"/>
    </xf>
    <xf numFmtId="164" fontId="9" fillId="0" borderId="15" xfId="0" applyFont="true" applyBorder="true" applyAlignment="true" applyProtection="false">
      <alignment horizontal="general" vertical="top" textRotation="0" wrapText="true" indent="0" shrinkToFit="false"/>
      <protection locked="true" hidden="false"/>
    </xf>
    <xf numFmtId="164" fontId="31" fillId="0" borderId="1" xfId="0" applyFont="true" applyBorder="true" applyAlignment="true" applyProtection="false">
      <alignment horizontal="left" vertical="top" textRotation="0" wrapText="true" indent="0" shrinkToFit="false"/>
      <protection locked="true" hidden="false"/>
    </xf>
    <xf numFmtId="164" fontId="31" fillId="3" borderId="1" xfId="0" applyFont="true" applyBorder="true" applyAlignment="true" applyProtection="false">
      <alignment horizontal="left" vertical="top" textRotation="0" wrapText="true" indent="0" shrinkToFit="false"/>
      <protection locked="true" hidden="false"/>
    </xf>
    <xf numFmtId="164" fontId="13" fillId="3" borderId="2"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13" fillId="3" borderId="5" xfId="0" applyFont="true" applyBorder="true" applyAlignment="true" applyProtection="false">
      <alignment horizontal="left" vertical="top" textRotation="0" wrapText="true" indent="0" shrinkToFit="false"/>
      <protection locked="true" hidden="false"/>
    </xf>
    <xf numFmtId="164" fontId="9" fillId="0" borderId="13" xfId="0" applyFont="true" applyBorder="true" applyAlignment="true" applyProtection="false">
      <alignment horizontal="general" vertical="top" textRotation="0" wrapText="true" indent="0" shrinkToFit="false"/>
      <protection locked="true" hidden="false"/>
    </xf>
    <xf numFmtId="164" fontId="17" fillId="3" borderId="1" xfId="0" applyFont="true" applyBorder="tru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31" fillId="0" borderId="8"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9" fillId="3"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4" borderId="1" xfId="0" applyFont="false" applyBorder="true" applyAlignment="true" applyProtection="false">
      <alignment horizontal="left"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5" fontId="9" fillId="0" borderId="1" xfId="19" applyFont="true" applyBorder="true" applyAlignment="true" applyProtection="tru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general" vertical="top" textRotation="0" wrapText="true" indent="0" shrinkToFit="false"/>
      <protection locked="true" hidden="false"/>
    </xf>
    <xf numFmtId="164" fontId="17" fillId="6" borderId="1"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true" applyProtection="false">
      <alignment horizontal="left" vertical="top" textRotation="0" wrapText="true" indent="0" shrinkToFit="false"/>
      <protection locked="true" hidden="false"/>
    </xf>
    <xf numFmtId="164" fontId="21" fillId="6" borderId="1" xfId="0" applyFont="true" applyBorder="true" applyAlignment="true" applyProtection="false">
      <alignment horizontal="center" vertical="top" textRotation="0" wrapText="true" indent="0" shrinkToFit="false"/>
      <protection locked="true" hidden="false"/>
    </xf>
    <xf numFmtId="164" fontId="32" fillId="3"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25" fillId="0" borderId="0" xfId="0" applyFont="true" applyBorder="false" applyAlignment="true" applyProtection="false">
      <alignment horizontal="left" vertical="top" textRotation="0" wrapText="fals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center" vertical="top" textRotation="0" wrapText="true" indent="0" shrinkToFit="false"/>
      <protection locked="true" hidden="false"/>
    </xf>
    <xf numFmtId="164" fontId="24" fillId="0" borderId="1" xfId="0" applyFont="true" applyBorder="true" applyAlignment="true" applyProtection="false">
      <alignment horizontal="left" vertical="bottom" textRotation="0" wrapText="false" indent="0" shrinkToFit="false"/>
      <protection locked="true" hidden="false"/>
    </xf>
    <xf numFmtId="164" fontId="23" fillId="4" borderId="0" xfId="0" applyFont="true" applyBorder="false" applyAlignment="true" applyProtection="false">
      <alignment horizontal="left" vertical="center" textRotation="0" wrapText="true" indent="0" shrinkToFit="false"/>
      <protection locked="true" hidden="false"/>
    </xf>
    <xf numFmtId="164" fontId="10" fillId="5" borderId="12" xfId="0" applyFont="true" applyBorder="true" applyAlignment="true" applyProtection="false">
      <alignment horizontal="center" vertical="bottom" textRotation="0" wrapText="false" indent="0" shrinkToFit="false"/>
      <protection locked="true" hidden="false"/>
    </xf>
    <xf numFmtId="164" fontId="33" fillId="4" borderId="1" xfId="0" applyFont="true" applyBorder="true" applyAlignment="true" applyProtection="false">
      <alignment horizontal="general" vertical="center" textRotation="0" wrapText="true" indent="0" shrinkToFit="false"/>
      <protection locked="true" hidden="false"/>
    </xf>
    <xf numFmtId="164" fontId="28" fillId="6" borderId="1" xfId="0" applyFont="true" applyBorder="true" applyAlignment="true" applyProtection="false">
      <alignment horizontal="center" vertical="bottom" textRotation="0" wrapText="true" indent="0" shrinkToFit="false"/>
      <protection locked="true" hidden="false"/>
    </xf>
    <xf numFmtId="164" fontId="33" fillId="4"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0" fillId="5" borderId="12" xfId="0" applyFont="true" applyBorder="true" applyAlignment="true" applyProtection="false">
      <alignment horizontal="center" vertical="top" textRotation="0" wrapText="false" indent="0" shrinkToFit="false"/>
      <protection locked="true" hidden="false"/>
    </xf>
    <xf numFmtId="164" fontId="14" fillId="3"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3" borderId="5" xfId="0" applyFont="true" applyBorder="true" applyAlignment="true" applyProtection="false">
      <alignment horizontal="left" vertical="top" textRotation="0" wrapText="true" indent="0" shrinkToFit="false"/>
      <protection locked="true" hidden="false"/>
    </xf>
    <xf numFmtId="164" fontId="11" fillId="7" borderId="1" xfId="0" applyFont="true" applyBorder="true" applyAlignment="true" applyProtection="false">
      <alignment horizontal="left" vertical="center" textRotation="0" wrapText="true" indent="0" shrinkToFit="false"/>
      <protection locked="true" hidden="false"/>
    </xf>
    <xf numFmtId="164" fontId="0" fillId="0" borderId="5" xfId="0" applyFont="false" applyBorder="true" applyAlignment="true" applyProtection="false">
      <alignment horizontal="center" vertical="top" textRotation="0" wrapText="false" indent="0" shrinkToFit="false"/>
      <protection locked="true" hidden="false"/>
    </xf>
    <xf numFmtId="164" fontId="28" fillId="3" borderId="1"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left" vertical="top" textRotation="0" wrapText="true" indent="0" shrinkToFit="false"/>
      <protection locked="true" hidden="false"/>
    </xf>
    <xf numFmtId="164" fontId="0" fillId="0" borderId="5" xfId="0" applyFont="false" applyBorder="true" applyAlignment="true" applyProtection="false">
      <alignment horizontal="left" vertical="top" textRotation="0" wrapText="false" indent="0" shrinkToFit="false"/>
      <protection locked="true" hidden="false"/>
    </xf>
    <xf numFmtId="164" fontId="26" fillId="4" borderId="0" xfId="0" applyFont="true" applyBorder="false" applyAlignment="true" applyProtection="false">
      <alignment horizontal="left" vertical="center" textRotation="0" wrapText="true" indent="0" shrinkToFit="false"/>
      <protection locked="true" hidden="false"/>
    </xf>
    <xf numFmtId="164" fontId="27" fillId="5" borderId="14" xfId="0" applyFont="true" applyBorder="true" applyAlignment="true" applyProtection="false">
      <alignment horizontal="center" vertical="top" textRotation="0" wrapText="false" indent="0" shrinkToFit="false"/>
      <protection locked="true" hidden="false"/>
    </xf>
    <xf numFmtId="164" fontId="10" fillId="5" borderId="7" xfId="0" applyFont="true" applyBorder="true" applyAlignment="true" applyProtection="false">
      <alignment horizontal="center" vertical="top" textRotation="0" wrapText="false" indent="0" shrinkToFit="false"/>
      <protection locked="true" hidden="false"/>
    </xf>
    <xf numFmtId="164" fontId="34" fillId="4" borderId="1" xfId="0" applyFont="true" applyBorder="true" applyAlignment="true" applyProtection="false">
      <alignment horizontal="left" vertical="center" textRotation="0" wrapText="true" indent="0" shrinkToFit="false"/>
      <protection locked="true" hidden="false"/>
    </xf>
    <xf numFmtId="164" fontId="28" fillId="6" borderId="5" xfId="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left" vertical="top" textRotation="0" wrapText="true" indent="0" shrinkToFit="false"/>
      <protection locked="true" hidden="false"/>
    </xf>
    <xf numFmtId="164" fontId="14" fillId="0" borderId="12" xfId="0" applyFont="true" applyBorder="true" applyAlignment="true" applyProtection="false">
      <alignment horizontal="left" vertical="top" textRotation="0" wrapText="true" indent="0" shrinkToFit="false"/>
      <protection locked="true" hidden="false"/>
    </xf>
    <xf numFmtId="164" fontId="33" fillId="4" borderId="5" xfId="0" applyFont="true" applyBorder="true" applyAlignment="true" applyProtection="false">
      <alignment horizontal="left" vertical="center" textRotation="0" wrapText="true" indent="0" shrinkToFit="false"/>
      <protection locked="true" hidden="false"/>
    </xf>
    <xf numFmtId="164" fontId="0" fillId="3" borderId="1" xfId="0" applyFont="false" applyBorder="true" applyAlignment="true" applyProtection="false">
      <alignment horizontal="center" vertical="top" textRotation="0" wrapText="fals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0" fillId="3" borderId="1" xfId="0" applyFont="false" applyBorder="true" applyAlignment="true" applyProtection="false">
      <alignment horizontal="general" vertical="top" textRotation="0" wrapText="false" indent="0" shrinkToFit="false"/>
      <protection locked="true" hidden="false"/>
    </xf>
    <xf numFmtId="164" fontId="35" fillId="4" borderId="0" xfId="0" applyFont="true" applyBorder="false" applyAlignment="true" applyProtection="false">
      <alignment horizontal="left" vertical="center" textRotation="0" wrapText="true" indent="0" shrinkToFit="false"/>
      <protection locked="true" hidden="false"/>
    </xf>
    <xf numFmtId="164" fontId="10" fillId="4" borderId="0" xfId="0" applyFont="true" applyBorder="false" applyAlignment="true" applyProtection="false">
      <alignment horizontal="left" vertical="center" textRotation="0" wrapText="true" indent="0" shrinkToFit="false"/>
      <protection locked="true" hidden="false"/>
    </xf>
    <xf numFmtId="164" fontId="11" fillId="4" borderId="1" xfId="0" applyFont="true" applyBorder="true" applyAlignment="true" applyProtection="false">
      <alignment horizontal="general" vertical="center" textRotation="0" wrapText="true" indent="0" shrinkToFit="false"/>
      <protection locked="true" hidden="false"/>
    </xf>
    <xf numFmtId="164" fontId="9" fillId="0" borderId="5" xfId="0" applyFont="true" applyBorder="true" applyAlignment="true" applyProtection="false">
      <alignment horizontal="center" vertical="top" textRotation="0" wrapText="false" indent="0" shrinkToFit="false"/>
      <protection locked="true" hidden="false"/>
    </xf>
    <xf numFmtId="164" fontId="33" fillId="4" borderId="8" xfId="0" applyFont="true" applyBorder="true" applyAlignment="true" applyProtection="false">
      <alignment horizontal="general" vertical="center" textRotation="0" wrapText="true" indent="0" shrinkToFit="false"/>
      <protection locked="true" hidden="false"/>
    </xf>
    <xf numFmtId="164" fontId="33" fillId="4" borderId="0"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0" fillId="5" borderId="8" xfId="0" applyFont="true" applyBorder="true" applyAlignment="true" applyProtection="false">
      <alignment horizontal="center" vertical="top" textRotation="0" wrapText="false" indent="0" shrinkToFit="false"/>
      <protection locked="true" hidden="false"/>
    </xf>
    <xf numFmtId="164" fontId="26" fillId="0" borderId="0" xfId="0" applyFont="true" applyBorder="false" applyAlignment="true" applyProtection="false">
      <alignment horizontal="left"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true" indent="0" shrinkToFit="false"/>
      <protection locked="true" hidden="false"/>
    </xf>
    <xf numFmtId="164" fontId="21" fillId="6" borderId="1" xfId="0" applyFont="true" applyBorder="true" applyAlignment="true" applyProtection="false">
      <alignment horizontal="left" vertical="top" textRotation="0" wrapText="true" indent="0" shrinkToFit="false"/>
      <protection locked="true" hidden="false"/>
    </xf>
    <xf numFmtId="164" fontId="11" fillId="3" borderId="0" xfId="0" applyFont="true" applyBorder="true" applyAlignment="true" applyProtection="false">
      <alignment horizontal="left" vertical="center" textRotation="0" wrapText="tru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17" fillId="3" borderId="0" xfId="0" applyFont="true" applyBorder="true" applyAlignment="true" applyProtection="false">
      <alignment horizontal="center"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4" fontId="11" fillId="3" borderId="0" xfId="0" applyFont="true" applyBorder="true" applyAlignment="true" applyProtection="false">
      <alignment horizontal="center" vertical="top"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4" fontId="33" fillId="3" borderId="0" xfId="0" applyFont="true" applyBorder="false" applyAlignment="true" applyProtection="false">
      <alignment horizontal="left" vertical="center" textRotation="0" wrapText="true" indent="0" shrinkToFit="false"/>
      <protection locked="true" hidden="false"/>
    </xf>
    <xf numFmtId="164" fontId="4" fillId="3" borderId="0" xfId="0" applyFont="true" applyBorder="false" applyAlignment="true" applyProtection="false">
      <alignment horizontal="center" vertical="top" textRotation="0" wrapText="false" indent="0" shrinkToFit="false"/>
      <protection locked="true" hidden="false"/>
    </xf>
    <xf numFmtId="164" fontId="37" fillId="3" borderId="0" xfId="0" applyFont="true" applyBorder="false" applyAlignment="true" applyProtection="false">
      <alignment horizontal="left" vertical="center" textRotation="0" wrapText="true" indent="0" shrinkToFit="false"/>
      <protection locked="true" hidden="false"/>
    </xf>
    <xf numFmtId="164" fontId="25" fillId="3" borderId="0" xfId="0" applyFont="true" applyBorder="false" applyAlignment="true" applyProtection="false">
      <alignment horizontal="left" vertical="top" textRotation="0" wrapText="false" indent="0" shrinkToFit="false"/>
      <protection locked="true" hidden="false"/>
    </xf>
    <xf numFmtId="164" fontId="25" fillId="3" borderId="0" xfId="0" applyFont="true" applyBorder="false" applyAlignment="true" applyProtection="false">
      <alignment horizontal="left" vertical="top" textRotation="0" wrapText="true" indent="0" shrinkToFit="false"/>
      <protection locked="true" hidden="false"/>
    </xf>
    <xf numFmtId="164" fontId="25" fillId="3" borderId="0" xfId="0" applyFont="true" applyBorder="false" applyAlignment="true" applyProtection="false">
      <alignment horizontal="center" vertical="top"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24" fillId="0" borderId="1" xfId="0" applyFont="true" applyBorder="true" applyAlignment="true" applyProtection="false">
      <alignment horizontal="left" vertical="top" textRotation="0" wrapText="false" indent="0" shrinkToFit="false"/>
      <protection locked="true" hidden="false"/>
    </xf>
    <xf numFmtId="164" fontId="25" fillId="4" borderId="0" xfId="0" applyFont="true" applyBorder="false" applyAlignment="true" applyProtection="false">
      <alignment horizontal="left" vertical="top" textRotation="0" wrapText="true" indent="0" shrinkToFit="false"/>
      <protection locked="true" hidden="false"/>
    </xf>
    <xf numFmtId="164" fontId="27" fillId="5" borderId="12" xfId="0" applyFont="true" applyBorder="true" applyAlignment="true" applyProtection="false">
      <alignment horizontal="center" vertical="top" textRotation="0" wrapText="false" indent="0" shrinkToFit="false"/>
      <protection locked="true" hidden="false"/>
    </xf>
    <xf numFmtId="164" fontId="26" fillId="6" borderId="1" xfId="0" applyFont="true" applyBorder="true" applyAlignment="true" applyProtection="false">
      <alignment horizontal="center" vertical="top" textRotation="0" wrapText="true" indent="0" shrinkToFit="false"/>
      <protection locked="true" hidden="false"/>
    </xf>
    <xf numFmtId="164" fontId="27" fillId="5" borderId="8" xfId="0" applyFont="true" applyBorder="true" applyAlignment="true" applyProtection="false">
      <alignment horizontal="center" vertical="top" textRotation="0" wrapText="false" indent="0" shrinkToFit="false"/>
      <protection locked="true" hidden="false"/>
    </xf>
    <xf numFmtId="164" fontId="26" fillId="6" borderId="1" xfId="0" applyFont="true" applyBorder="true" applyAlignment="true" applyProtection="false">
      <alignment horizontal="center" vertical="center" textRotation="0" wrapText="true" indent="0" shrinkToFit="false"/>
      <protection locked="true" hidden="false"/>
    </xf>
    <xf numFmtId="164" fontId="13" fillId="3" borderId="0" xfId="0" applyFont="true" applyBorder="true" applyAlignment="true" applyProtection="false">
      <alignment horizontal="left" vertical="top" textRotation="0" wrapText="true" indent="0" shrinkToFit="false"/>
      <protection locked="true" hidden="false"/>
    </xf>
    <xf numFmtId="164" fontId="30" fillId="6" borderId="1" xfId="0" applyFont="true" applyBorder="true" applyAlignment="true" applyProtection="false">
      <alignment horizontal="general" vertical="bottom" textRotation="0" wrapText="true" indent="0" shrinkToFit="false"/>
      <protection locked="true" hidden="false"/>
    </xf>
    <xf numFmtId="164" fontId="8" fillId="6" borderId="1" xfId="0" applyFont="true" applyBorder="true" applyAlignment="true" applyProtection="false">
      <alignment horizontal="center" vertical="top" textRotation="0" wrapText="true" indent="0" shrinkToFit="false"/>
      <protection locked="true" hidden="false"/>
    </xf>
    <xf numFmtId="164" fontId="0" fillId="3" borderId="1" xfId="0" applyFont="false" applyBorder="true" applyAlignment="true" applyProtection="false">
      <alignment horizontal="left" vertical="top" textRotation="0" wrapText="false" indent="0" shrinkToFit="false"/>
      <protection locked="true" hidden="false"/>
    </xf>
    <xf numFmtId="164" fontId="0" fillId="3" borderId="0" xfId="0" applyFont="true" applyBorder="fals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33" fillId="4" borderId="1" xfId="0" applyFont="true" applyBorder="true" applyAlignment="true" applyProtection="false">
      <alignment horizontal="left"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27" fillId="5" borderId="12" xfId="0" applyFont="true" applyBorder="true" applyAlignment="true" applyProtection="false">
      <alignment horizontal="general" vertical="top" textRotation="0" wrapText="false" indent="0" shrinkToFit="false"/>
      <protection locked="true" hidden="false"/>
    </xf>
    <xf numFmtId="164" fontId="25" fillId="3" borderId="1" xfId="0" applyFont="true" applyBorder="true" applyAlignment="true" applyProtection="false">
      <alignment horizontal="general" vertical="top" textRotation="0" wrapText="true" indent="0" shrinkToFit="false"/>
      <protection locked="true" hidden="false"/>
    </xf>
    <xf numFmtId="164" fontId="25" fillId="8" borderId="1"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9" fillId="8" borderId="0" xfId="0" applyFont="true" applyBorder="false" applyAlignment="false" applyProtection="false">
      <alignment horizontal="general" vertical="bottom" textRotation="0" wrapText="false" indent="0" shrinkToFit="false"/>
      <protection locked="true" hidden="false"/>
    </xf>
    <xf numFmtId="164" fontId="25" fillId="8"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28" fillId="6" borderId="8" xfId="0" applyFont="tru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25" fillId="0" borderId="0" xfId="0" applyFont="true" applyBorder="false" applyAlignment="true" applyProtection="false">
      <alignment horizontal="center" vertical="top"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35" fillId="5" borderId="8"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center" vertical="top" textRotation="0" wrapText="false" indent="0" shrinkToFit="false"/>
      <protection locked="true" hidden="false"/>
    </xf>
    <xf numFmtId="164" fontId="0" fillId="3"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12" xfId="0" applyFont="true" applyBorder="true" applyAlignment="true" applyProtection="false">
      <alignment horizontal="left" vertical="top" textRotation="0" wrapText="false" indent="0" shrinkToFit="false"/>
      <protection locked="true" hidden="false"/>
    </xf>
    <xf numFmtId="164" fontId="28" fillId="3" borderId="8"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6" fontId="0" fillId="0" borderId="1" xfId="15" applyFont="true" applyBorder="true" applyAlignment="true" applyProtection="true">
      <alignment horizontal="general" vertical="top" textRotation="0" wrapText="true" indent="0" shrinkToFit="false"/>
      <protection locked="true" hidden="false"/>
    </xf>
    <xf numFmtId="164" fontId="14" fillId="0"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14" fillId="0" borderId="5"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4" fontId="39" fillId="0" borderId="1"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4" fillId="4"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19" applyFont="true" applyBorder="true" applyAlignment="true" applyProtection="true">
      <alignment horizontal="general" vertical="top"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4" fontId="41" fillId="4" borderId="1" xfId="0" applyFont="true" applyBorder="true" applyAlignment="true" applyProtection="false">
      <alignment horizontal="center" vertical="top" textRotation="0" wrapText="true" indent="0" shrinkToFit="false"/>
      <protection locked="true" hidden="false"/>
    </xf>
    <xf numFmtId="164" fontId="41" fillId="6" borderId="1" xfId="0" applyFont="true" applyBorder="true" applyAlignment="true" applyProtection="false">
      <alignment horizontal="center" vertical="top" textRotation="0" wrapText="true" indent="0" shrinkToFit="false"/>
      <protection locked="true" hidden="false"/>
    </xf>
    <xf numFmtId="164" fontId="24" fillId="3" borderId="1" xfId="0" applyFont="true" applyBorder="true" applyAlignment="true" applyProtection="false">
      <alignment horizontal="center"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6" fillId="0" borderId="8" xfId="0" applyFont="true" applyBorder="true" applyAlignment="true" applyProtection="false">
      <alignment horizontal="center" vertical="top" textRotation="0" wrapText="false" indent="0" shrinkToFit="false"/>
      <protection locked="true" hidden="false"/>
    </xf>
    <xf numFmtId="164" fontId="7" fillId="2" borderId="7" xfId="0" applyFont="true" applyBorder="true" applyAlignment="true" applyProtection="false">
      <alignment horizontal="center" vertical="top"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28" fillId="0" borderId="1" xfId="0" applyFont="true" applyBorder="tru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4" fontId="28" fillId="0" borderId="1" xfId="0" applyFont="true" applyBorder="true" applyAlignment="true" applyProtection="false">
      <alignment horizontal="center" vertical="center" textRotation="0" wrapText="false" indent="0" shrinkToFit="false"/>
      <protection locked="true" hidden="false"/>
    </xf>
    <xf numFmtId="164" fontId="23" fillId="4" borderId="0" xfId="0" applyFont="true" applyBorder="false" applyAlignment="true" applyProtection="false">
      <alignment horizontal="left" vertical="top" textRotation="0" wrapText="true" indent="0" shrinkToFit="false"/>
      <protection locked="true" hidden="false"/>
    </xf>
    <xf numFmtId="164" fontId="27" fillId="4" borderId="17" xfId="0" applyFont="true" applyBorder="true" applyAlignment="true" applyProtection="false">
      <alignment horizontal="left" vertical="top" textRotation="0" wrapText="true" indent="0" shrinkToFit="false"/>
      <protection locked="true" hidden="false"/>
    </xf>
    <xf numFmtId="164" fontId="33" fillId="4" borderId="18" xfId="0" applyFont="true" applyBorder="true" applyAlignment="true" applyProtection="false">
      <alignment horizontal="left" vertical="top" textRotation="0" wrapText="true" indent="0" shrinkToFit="false"/>
      <protection locked="true" hidden="false"/>
    </xf>
    <xf numFmtId="164" fontId="33" fillId="4" borderId="19" xfId="0" applyFont="true" applyBorder="true" applyAlignment="true" applyProtection="false">
      <alignment horizontal="left" vertical="top" textRotation="0" wrapText="true" indent="0" shrinkToFit="false"/>
      <protection locked="true" hidden="false"/>
    </xf>
    <xf numFmtId="164" fontId="33" fillId="4" borderId="17" xfId="0" applyFont="true" applyBorder="true" applyAlignment="true" applyProtection="false">
      <alignment horizontal="left" vertical="top" textRotation="0" wrapText="true" indent="0" shrinkToFit="false"/>
      <protection locked="true" hidden="false"/>
    </xf>
    <xf numFmtId="164" fontId="33" fillId="4" borderId="20" xfId="0" applyFont="true" applyBorder="true" applyAlignment="true" applyProtection="false">
      <alignment horizontal="left" vertical="top" textRotation="0" wrapText="true" indent="0" shrinkToFit="false"/>
      <protection locked="true" hidden="false"/>
    </xf>
    <xf numFmtId="164" fontId="23" fillId="4" borderId="1" xfId="0" applyFont="true" applyBorder="true" applyAlignment="true" applyProtection="false">
      <alignment horizontal="left" vertical="top" textRotation="0" wrapText="true" indent="0" shrinkToFit="false"/>
      <protection locked="true" hidden="false"/>
    </xf>
    <xf numFmtId="164" fontId="27" fillId="4" borderId="1" xfId="0" applyFont="true" applyBorder="true" applyAlignment="true" applyProtection="false">
      <alignment horizontal="general"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7" fillId="4" borderId="5" xfId="0" applyFont="true" applyBorder="true" applyAlignment="true" applyProtection="false">
      <alignment horizontal="general" vertical="top" textRotation="0" wrapText="true" indent="0" shrinkToFit="false"/>
      <protection locked="true" hidden="false"/>
    </xf>
    <xf numFmtId="164" fontId="28" fillId="6" borderId="5" xfId="0" applyFont="true" applyBorder="true" applyAlignment="true" applyProtection="false">
      <alignment horizontal="center" vertical="top" textRotation="0" wrapText="true" indent="0" shrinkToFit="false"/>
      <protection locked="true" hidden="false"/>
    </xf>
    <xf numFmtId="164" fontId="33" fillId="4" borderId="1" xfId="0" applyFont="true" applyBorder="true" applyAlignment="true" applyProtection="false">
      <alignment horizontal="general" vertical="top" textRotation="0" wrapText="true" indent="0" shrinkToFit="false"/>
      <protection locked="true" hidden="false"/>
    </xf>
    <xf numFmtId="164" fontId="27" fillId="4" borderId="1" xfId="0" applyFont="true" applyBorder="true" applyAlignment="true" applyProtection="false">
      <alignment horizontal="center" vertical="top"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1" fillId="4" borderId="0" xfId="0" applyFont="true" applyBorder="true" applyAlignment="true" applyProtection="false">
      <alignment horizontal="general" vertical="top" textRotation="0" wrapText="true" indent="0" shrinkToFit="false"/>
      <protection locked="true" hidden="false"/>
    </xf>
    <xf numFmtId="164" fontId="33" fillId="4" borderId="7" xfId="0" applyFont="true" applyBorder="true" applyAlignment="true" applyProtection="false">
      <alignment horizontal="general" vertical="top" textRotation="0" wrapText="true" indent="0" shrinkToFit="false"/>
      <protection locked="true" hidden="false"/>
    </xf>
    <xf numFmtId="164" fontId="25"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general" vertical="top" textRotation="0" wrapText="false" indent="0" shrinkToFit="false"/>
      <protection locked="true" hidden="false"/>
    </xf>
    <xf numFmtId="164" fontId="24" fillId="4" borderId="1" xfId="0" applyFont="true" applyBorder="true" applyAlignment="true" applyProtection="false">
      <alignment horizontal="left" vertical="top" textRotation="0" wrapText="true" indent="0" shrinkToFit="false"/>
      <protection locked="true" hidden="false"/>
    </xf>
    <xf numFmtId="164" fontId="0" fillId="4" borderId="1" xfId="0" applyFont="false" applyBorder="true" applyAlignment="true" applyProtection="false">
      <alignment horizontal="general" vertical="top"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5" borderId="8"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42" fillId="0" borderId="1" xfId="0" applyFont="true" applyBorder="true" applyAlignment="true" applyProtection="false">
      <alignment horizontal="general" vertical="top"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11" fillId="4"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11" fillId="4" borderId="1" xfId="0" applyFont="true" applyBorder="true" applyAlignment="true" applyProtection="false">
      <alignment horizontal="center" vertical="bottom" textRotation="0" wrapText="true" indent="0" shrinkToFit="false"/>
      <protection locked="true" hidden="false"/>
    </xf>
    <xf numFmtId="164" fontId="43" fillId="3" borderId="1" xfId="0" applyFont="true" applyBorder="true" applyAlignment="true" applyProtection="false">
      <alignment horizontal="general" vertical="top" textRotation="0" wrapText="true" indent="0" shrinkToFit="false"/>
      <protection locked="true" hidden="false"/>
    </xf>
    <xf numFmtId="164" fontId="12" fillId="6" borderId="8"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25" fillId="3" borderId="1" xfId="0" applyFont="true" applyBorder="true" applyAlignment="false" applyProtection="false">
      <alignment horizontal="general" vertical="bottom" textRotation="0" wrapText="false" indent="0" shrinkToFit="false"/>
      <protection locked="true" hidden="false"/>
    </xf>
    <xf numFmtId="164" fontId="9" fillId="3" borderId="8" xfId="0" applyFont="true" applyBorder="true" applyAlignment="true" applyProtection="false">
      <alignment horizontal="left"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25" fillId="3" borderId="1" xfId="0" applyFont="true" applyBorder="true" applyAlignment="true" applyProtection="false">
      <alignment horizontal="left" vertical="top" textRotation="0" wrapText="false" indent="0" shrinkToFit="false"/>
      <protection locked="true" hidden="false"/>
    </xf>
    <xf numFmtId="164" fontId="25" fillId="3" borderId="8" xfId="0" applyFont="true" applyBorder="true" applyAlignment="true" applyProtection="false">
      <alignment horizontal="left" vertical="top"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28" fillId="6" borderId="2" xfId="0" applyFont="true" applyBorder="true" applyAlignment="true" applyProtection="false">
      <alignment horizontal="center" vertical="center" textRotation="0" wrapText="true" indent="0" shrinkToFit="false"/>
      <protection locked="true" hidden="false"/>
    </xf>
    <xf numFmtId="164" fontId="9" fillId="3" borderId="21" xfId="0" applyFont="true" applyBorder="true" applyAlignment="true" applyProtection="false">
      <alignment horizontal="general" vertical="top" textRotation="0" wrapText="true" indent="0" shrinkToFit="false"/>
      <protection locked="true" hidden="false"/>
    </xf>
    <xf numFmtId="164" fontId="9" fillId="3" borderId="6" xfId="0" applyFont="true" applyBorder="true" applyAlignment="true" applyProtection="false">
      <alignment horizontal="general" vertical="top"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26" fillId="3" borderId="1" xfId="0" applyFont="true" applyBorder="true" applyAlignment="true" applyProtection="false">
      <alignment horizontal="left" vertical="top" textRotation="0" wrapText="true" indent="0" shrinkToFit="false"/>
      <protection locked="true" hidden="false"/>
    </xf>
    <xf numFmtId="164" fontId="24" fillId="0" borderId="8"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17" fillId="0" borderId="7" xfId="0" applyFont="true" applyBorder="true" applyAlignment="true" applyProtection="false">
      <alignment horizontal="left" vertical="top" textRotation="0" wrapText="true" indent="0" shrinkToFit="false"/>
      <protection locked="true" hidden="false"/>
    </xf>
    <xf numFmtId="164" fontId="0" fillId="4" borderId="8" xfId="0" applyFont="true" applyBorder="true" applyAlignment="true" applyProtection="false">
      <alignment horizontal="left" vertical="top" textRotation="0" wrapText="true" indent="0" shrinkToFit="false"/>
      <protection locked="true" hidden="false"/>
    </xf>
    <xf numFmtId="164" fontId="0" fillId="5" borderId="1" xfId="0" applyFont="false" applyBorder="true" applyAlignment="true" applyProtection="false">
      <alignment horizontal="general" vertical="top" textRotation="0" wrapText="false" indent="0" shrinkToFit="false"/>
      <protection locked="true" hidden="false"/>
    </xf>
    <xf numFmtId="164" fontId="27" fillId="5" borderId="8" xfId="0" applyFont="true" applyBorder="true" applyAlignment="true" applyProtection="false">
      <alignment horizontal="general" vertical="top" textRotation="0" wrapText="false" indent="0" shrinkToFit="false"/>
      <protection locked="true" hidden="false"/>
    </xf>
    <xf numFmtId="164" fontId="27" fillId="5" borderId="1" xfId="0" applyFont="true" applyBorder="true" applyAlignment="true" applyProtection="false">
      <alignment horizontal="center" vertical="top" textRotation="0" wrapText="false" indent="0" shrinkToFit="false"/>
      <protection locked="true" hidden="false"/>
    </xf>
    <xf numFmtId="164" fontId="12" fillId="5" borderId="7" xfId="0" applyFont="true" applyBorder="true" applyAlignment="true" applyProtection="false">
      <alignment horizontal="general" vertical="top" textRotation="0" wrapText="false" indent="0" shrinkToFit="false"/>
      <protection locked="true" hidden="false"/>
    </xf>
    <xf numFmtId="164" fontId="27" fillId="5" borderId="1" xfId="0" applyFont="true" applyBorder="true" applyAlignment="true" applyProtection="false">
      <alignment horizontal="general" vertical="top" textRotation="0" wrapText="false" indent="0" shrinkToFit="false"/>
      <protection locked="true" hidden="false"/>
    </xf>
    <xf numFmtId="164" fontId="28" fillId="6" borderId="1" xfId="0" applyFont="true" applyBorder="true" applyAlignment="true" applyProtection="false">
      <alignment horizontal="center"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7" fillId="5" borderId="1" xfId="0" applyFont="true" applyBorder="tru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left" vertical="top" textRotation="0" wrapText="true" indent="0" shrinkToFit="false"/>
      <protection locked="true" hidden="false"/>
    </xf>
    <xf numFmtId="164" fontId="27" fillId="5" borderId="1"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4" fillId="4" borderId="0" xfId="0" applyFont="true" applyBorder="true" applyAlignment="true" applyProtection="false">
      <alignment horizontal="left" vertical="top" textRotation="0" wrapText="true" indent="0" shrinkToFit="false"/>
      <protection locked="true" hidden="false"/>
    </xf>
    <xf numFmtId="164" fontId="9" fillId="0" borderId="4" xfId="0" applyFont="true" applyBorder="true" applyAlignment="true" applyProtection="false">
      <alignment horizontal="left" vertical="top" textRotation="0" wrapText="false" indent="0" shrinkToFit="false"/>
      <protection locked="true" hidden="false"/>
    </xf>
    <xf numFmtId="164" fontId="0" fillId="4" borderId="0" xfId="0" applyFont="false" applyBorder="true" applyAlignment="true" applyProtection="false">
      <alignment horizontal="left" vertical="top" textRotation="0" wrapText="true" indent="0" shrinkToFit="false"/>
      <protection locked="true" hidden="false"/>
    </xf>
    <xf numFmtId="164" fontId="17" fillId="3" borderId="1" xfId="0" applyFont="true" applyBorder="true" applyAlignment="true" applyProtection="false">
      <alignment horizontal="center" vertical="center" textRotation="0" wrapText="true" indent="0" shrinkToFit="false"/>
      <protection locked="true" hidden="false"/>
    </xf>
    <xf numFmtId="164" fontId="17" fillId="3" borderId="0"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11" fillId="3" borderId="0" xfId="0" applyFont="true" applyBorder="true" applyAlignment="true" applyProtection="false">
      <alignment horizontal="left" vertical="top" textRotation="0" wrapText="true" indent="0" shrinkToFit="false"/>
      <protection locked="true" hidden="false"/>
    </xf>
    <xf numFmtId="164" fontId="4" fillId="3"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center" vertical="top" textRotation="0" wrapText="false" indent="0" shrinkToFit="false"/>
      <protection locked="true" hidden="false"/>
    </xf>
    <xf numFmtId="164" fontId="24" fillId="0" borderId="1" xfId="0" applyFont="true" applyBorder="true" applyAlignment="true" applyProtection="false">
      <alignment horizontal="center" vertical="top" textRotation="0" wrapText="false" indent="0" shrinkToFit="false"/>
      <protection locked="true" hidden="false"/>
    </xf>
    <xf numFmtId="164" fontId="14" fillId="0" borderId="6"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true" indent="0" shrinkToFit="false"/>
      <protection locked="true" hidden="false"/>
    </xf>
    <xf numFmtId="164" fontId="11" fillId="10" borderId="1"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8" fillId="4" borderId="1" xfId="0" applyFont="tru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false" indent="0" shrinkToFit="false"/>
      <protection locked="true" hidden="false"/>
    </xf>
    <xf numFmtId="164" fontId="44" fillId="3" borderId="1" xfId="0" applyFont="true" applyBorder="true" applyAlignment="true" applyProtection="false">
      <alignment horizontal="left" vertical="top" textRotation="0" wrapText="true" indent="0" shrinkToFit="false"/>
      <protection locked="true" hidden="false"/>
    </xf>
    <xf numFmtId="164" fontId="45"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true">
      <alignment horizontal="general"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center"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1" fillId="4" borderId="12" xfId="0" applyFont="true" applyBorder="true" applyAlignment="true" applyProtection="false">
      <alignment horizontal="left" vertical="top" textRotation="0" wrapText="true" indent="0" shrinkToFit="false"/>
      <protection locked="true" hidden="false"/>
    </xf>
    <xf numFmtId="164" fontId="26" fillId="6" borderId="7" xfId="0" applyFont="true" applyBorder="true" applyAlignment="true" applyProtection="false">
      <alignment horizontal="center" vertical="top" textRotation="0" wrapText="true" indent="0" shrinkToFit="false"/>
      <protection locked="true" hidden="false"/>
    </xf>
    <xf numFmtId="164" fontId="13" fillId="0" borderId="12" xfId="0" applyFont="true" applyBorder="true" applyAlignment="true" applyProtection="false">
      <alignment horizontal="left" vertical="top" textRotation="0" wrapText="true" indent="0" shrinkToFit="false"/>
      <protection locked="true" hidden="false"/>
    </xf>
    <xf numFmtId="164" fontId="9" fillId="4"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false" indent="0" shrinkToFit="false"/>
      <protection locked="true" hidden="false"/>
    </xf>
    <xf numFmtId="164" fontId="25" fillId="3" borderId="5"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58ED5"/>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9CC00"/>
      <rgbColor rgb="FFFFCC00"/>
      <rgbColor rgb="FFFF9900"/>
      <rgbColor rgb="FFFF6600"/>
      <rgbColor rgb="FF7F7F7F"/>
      <rgbColor rgb="FFA6A6A6"/>
      <rgbColor rgb="FF003366"/>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452"/>
  <sheetViews>
    <sheetView windowProtection="false" showFormulas="false" showGridLines="true" showRowColHeaders="true" showZeros="true" rightToLeft="false" tabSelected="false" showOutlineSymbols="true" defaultGridColor="true" view="normal" topLeftCell="A365" colorId="64" zoomScale="75" zoomScaleNormal="75" zoomScalePageLayoutView="100" workbookViewId="0">
      <selection pane="topLeft" activeCell="B368" activeCellId="0" sqref="B368"/>
    </sheetView>
  </sheetViews>
  <sheetFormatPr defaultRowHeight="15"/>
  <cols>
    <col collapsed="false" hidden="false" max="1" min="1" style="1" width="14.3724489795918"/>
    <col collapsed="false" hidden="false" max="2" min="2" style="0" width="29.0969387755102"/>
    <col collapsed="false" hidden="false" max="3" min="3" style="0" width="29.4540816326531"/>
    <col collapsed="false" hidden="false" max="4" min="4" style="2" width="12.3724489795918"/>
    <col collapsed="false" hidden="false" max="5" min="5" style="0" width="15.0816326530612"/>
    <col collapsed="false" hidden="false" max="6" min="6" style="0" width="28.2755102040816"/>
    <col collapsed="false" hidden="false" max="7" min="7" style="0" width="21.3214285714286"/>
    <col collapsed="false" hidden="false" max="9" min="8" style="3" width="8.60204081632653"/>
    <col collapsed="false" hidden="false" max="1025" min="10" style="0" width="8.60204081632653"/>
  </cols>
  <sheetData>
    <row r="1" customFormat="false" ht="33.75" hidden="false" customHeight="false" outlineLevel="0" collapsed="false">
      <c r="A1" s="4" t="s">
        <v>0</v>
      </c>
      <c r="B1" s="4"/>
      <c r="C1" s="4"/>
      <c r="D1" s="4"/>
      <c r="E1" s="4"/>
      <c r="F1" s="4"/>
      <c r="G1" s="4"/>
      <c r="K1" s="3" t="n">
        <v>0</v>
      </c>
      <c r="L1" s="3" t="n">
        <v>1</v>
      </c>
      <c r="M1" s="3" t="n">
        <v>2</v>
      </c>
    </row>
    <row r="2" customFormat="false" ht="26.25" hidden="false" customHeight="false" outlineLevel="0" collapsed="false">
      <c r="A2" s="5" t="s">
        <v>1</v>
      </c>
      <c r="B2" s="5"/>
      <c r="C2" s="5"/>
      <c r="D2" s="5"/>
      <c r="E2" s="5"/>
      <c r="F2" s="5"/>
      <c r="G2" s="6" t="n">
        <v>1</v>
      </c>
    </row>
    <row r="3" customFormat="false" ht="35.25" hidden="false" customHeight="true" outlineLevel="0" collapsed="false">
      <c r="A3" s="7" t="s">
        <v>2</v>
      </c>
      <c r="B3" s="7" t="s">
        <v>3</v>
      </c>
      <c r="C3" s="8" t="s">
        <v>4</v>
      </c>
      <c r="D3" s="9" t="s">
        <v>5</v>
      </c>
      <c r="E3" s="10" t="s">
        <v>6</v>
      </c>
      <c r="F3" s="11" t="s">
        <v>7</v>
      </c>
      <c r="G3" s="11" t="s">
        <v>8</v>
      </c>
    </row>
    <row r="4" customFormat="false" ht="21" hidden="false" customHeight="false" outlineLevel="0" collapsed="false">
      <c r="A4" s="12" t="s">
        <v>9</v>
      </c>
      <c r="B4" s="13" t="s">
        <v>10</v>
      </c>
      <c r="C4" s="13"/>
      <c r="D4" s="13"/>
      <c r="E4" s="13"/>
      <c r="F4" s="13"/>
      <c r="G4" s="13"/>
      <c r="H4" s="3" t="n">
        <f aca="false">H5+H14+H20+H23</f>
        <v>16</v>
      </c>
      <c r="I4" s="3" t="n">
        <f aca="false">I5+I14+I20+I23</f>
        <v>32</v>
      </c>
    </row>
    <row r="5" customFormat="false" ht="36" hidden="false" customHeight="true" outlineLevel="0" collapsed="false">
      <c r="A5" s="14" t="s">
        <v>11</v>
      </c>
      <c r="B5" s="15" t="s">
        <v>12</v>
      </c>
      <c r="C5" s="15"/>
      <c r="D5" s="15"/>
      <c r="E5" s="15"/>
      <c r="F5" s="15"/>
      <c r="G5" s="15"/>
      <c r="H5" s="3" t="n">
        <f aca="false">SUM(D6:D13)</f>
        <v>8</v>
      </c>
      <c r="I5" s="3" t="n">
        <f aca="false">COUNT(D6:D13)*2</f>
        <v>16</v>
      </c>
    </row>
    <row r="6" customFormat="false" ht="135" hidden="false" customHeight="false" outlineLevel="0" collapsed="false">
      <c r="A6" s="16" t="s">
        <v>13</v>
      </c>
      <c r="B6" s="17" t="s">
        <v>14</v>
      </c>
      <c r="C6" s="18" t="s">
        <v>15</v>
      </c>
      <c r="D6" s="19" t="n">
        <v>1</v>
      </c>
      <c r="E6" s="20" t="s">
        <v>16</v>
      </c>
      <c r="F6" s="21" t="s">
        <v>17</v>
      </c>
      <c r="G6" s="22"/>
    </row>
    <row r="7" customFormat="false" ht="75" hidden="false" customHeight="false" outlineLevel="0" collapsed="false">
      <c r="A7" s="16" t="s">
        <v>18</v>
      </c>
      <c r="B7" s="17" t="s">
        <v>19</v>
      </c>
      <c r="C7" s="23" t="s">
        <v>20</v>
      </c>
      <c r="D7" s="19" t="n">
        <v>1</v>
      </c>
      <c r="E7" s="20" t="s">
        <v>16</v>
      </c>
      <c r="F7" s="21" t="s">
        <v>21</v>
      </c>
      <c r="G7" s="22"/>
    </row>
    <row r="8" customFormat="false" ht="60" hidden="false" customHeight="false" outlineLevel="0" collapsed="false">
      <c r="A8" s="16" t="s">
        <v>22</v>
      </c>
      <c r="B8" s="17" t="s">
        <v>23</v>
      </c>
      <c r="C8" s="23" t="s">
        <v>24</v>
      </c>
      <c r="D8" s="19" t="n">
        <v>1</v>
      </c>
      <c r="E8" s="20" t="s">
        <v>16</v>
      </c>
      <c r="F8" s="24" t="s">
        <v>25</v>
      </c>
      <c r="G8" s="22"/>
    </row>
    <row r="9" customFormat="false" ht="60" hidden="false" customHeight="false" outlineLevel="0" collapsed="false">
      <c r="A9" s="16" t="s">
        <v>26</v>
      </c>
      <c r="B9" s="17" t="s">
        <v>27</v>
      </c>
      <c r="C9" s="23" t="s">
        <v>28</v>
      </c>
      <c r="D9" s="19" t="n">
        <v>1</v>
      </c>
      <c r="E9" s="20" t="s">
        <v>16</v>
      </c>
      <c r="F9" s="24" t="s">
        <v>29</v>
      </c>
      <c r="G9" s="22"/>
    </row>
    <row r="10" customFormat="false" ht="31.5" hidden="false" customHeight="false" outlineLevel="0" collapsed="false">
      <c r="A10" s="16" t="s">
        <v>30</v>
      </c>
      <c r="B10" s="17" t="s">
        <v>31</v>
      </c>
      <c r="C10" s="23" t="s">
        <v>32</v>
      </c>
      <c r="D10" s="19" t="n">
        <v>1</v>
      </c>
      <c r="E10" s="20" t="s">
        <v>16</v>
      </c>
      <c r="F10" s="24" t="s">
        <v>33</v>
      </c>
      <c r="G10" s="22"/>
    </row>
    <row r="11" customFormat="false" ht="30" hidden="false" customHeight="false" outlineLevel="0" collapsed="false">
      <c r="A11" s="16" t="s">
        <v>9</v>
      </c>
      <c r="B11" s="17"/>
      <c r="C11" s="23" t="s">
        <v>34</v>
      </c>
      <c r="D11" s="19" t="n">
        <v>1</v>
      </c>
      <c r="E11" s="20" t="s">
        <v>16</v>
      </c>
      <c r="F11" s="24" t="s">
        <v>35</v>
      </c>
      <c r="G11" s="22"/>
    </row>
    <row r="12" customFormat="false" ht="31.5" hidden="false" customHeight="false" outlineLevel="0" collapsed="false">
      <c r="A12" s="16" t="s">
        <v>36</v>
      </c>
      <c r="B12" s="17" t="s">
        <v>37</v>
      </c>
      <c r="C12" s="23" t="s">
        <v>38</v>
      </c>
      <c r="D12" s="25" t="n">
        <v>1</v>
      </c>
      <c r="E12" s="26" t="s">
        <v>39</v>
      </c>
      <c r="F12" s="21" t="s">
        <v>40</v>
      </c>
      <c r="G12" s="22"/>
    </row>
    <row r="13" customFormat="false" ht="60" hidden="false" customHeight="false" outlineLevel="0" collapsed="false">
      <c r="A13" s="16" t="s">
        <v>41</v>
      </c>
      <c r="B13" s="17" t="s">
        <v>42</v>
      </c>
      <c r="C13" s="23" t="s">
        <v>43</v>
      </c>
      <c r="D13" s="19" t="n">
        <v>1</v>
      </c>
      <c r="E13" s="20" t="s">
        <v>16</v>
      </c>
      <c r="F13" s="24" t="s">
        <v>44</v>
      </c>
      <c r="G13" s="22"/>
    </row>
    <row r="14" customFormat="false" ht="35.25" hidden="false" customHeight="true" outlineLevel="0" collapsed="false">
      <c r="A14" s="16" t="s">
        <v>45</v>
      </c>
      <c r="B14" s="15" t="s">
        <v>46</v>
      </c>
      <c r="C14" s="15"/>
      <c r="D14" s="15"/>
      <c r="E14" s="15"/>
      <c r="F14" s="15"/>
      <c r="G14" s="15"/>
      <c r="H14" s="3" t="n">
        <f aca="false">SUM(D15:D19)</f>
        <v>5</v>
      </c>
      <c r="I14" s="3" t="n">
        <f aca="false">COUNT(D15:D19)*2</f>
        <v>10</v>
      </c>
    </row>
    <row r="15" customFormat="false" ht="31.5" hidden="false" customHeight="false" outlineLevel="0" collapsed="false">
      <c r="A15" s="16" t="s">
        <v>47</v>
      </c>
      <c r="B15" s="17" t="s">
        <v>48</v>
      </c>
      <c r="C15" s="27" t="s">
        <v>49</v>
      </c>
      <c r="D15" s="25" t="n">
        <v>1</v>
      </c>
      <c r="E15" s="20" t="s">
        <v>16</v>
      </c>
      <c r="F15" s="28"/>
      <c r="G15" s="28"/>
    </row>
    <row r="16" customFormat="false" ht="30" hidden="false" customHeight="false" outlineLevel="0" collapsed="false">
      <c r="A16" s="16"/>
      <c r="B16" s="17"/>
      <c r="C16" s="27" t="s">
        <v>50</v>
      </c>
      <c r="D16" s="25" t="n">
        <v>1</v>
      </c>
      <c r="E16" s="20" t="s">
        <v>51</v>
      </c>
      <c r="F16" s="21" t="s">
        <v>52</v>
      </c>
      <c r="G16" s="28"/>
    </row>
    <row r="17" customFormat="false" ht="31.5" hidden="false" customHeight="false" outlineLevel="0" collapsed="false">
      <c r="A17" s="16" t="s">
        <v>53</v>
      </c>
      <c r="B17" s="17" t="s">
        <v>54</v>
      </c>
      <c r="C17" s="23" t="s">
        <v>55</v>
      </c>
      <c r="D17" s="25" t="n">
        <v>1</v>
      </c>
      <c r="E17" s="20" t="s">
        <v>16</v>
      </c>
      <c r="F17" s="21" t="s">
        <v>56</v>
      </c>
      <c r="G17" s="28"/>
    </row>
    <row r="18" customFormat="false" ht="30" hidden="false" customHeight="false" outlineLevel="0" collapsed="false">
      <c r="A18" s="16"/>
      <c r="B18" s="17"/>
      <c r="C18" s="23" t="s">
        <v>57</v>
      </c>
      <c r="D18" s="25" t="n">
        <v>1</v>
      </c>
      <c r="E18" s="20"/>
      <c r="F18" s="21"/>
      <c r="G18" s="28"/>
    </row>
    <row r="19" customFormat="false" ht="47.25" hidden="false" customHeight="false" outlineLevel="0" collapsed="false">
      <c r="A19" s="16" t="s">
        <v>58</v>
      </c>
      <c r="B19" s="17" t="s">
        <v>59</v>
      </c>
      <c r="C19" s="23" t="s">
        <v>60</v>
      </c>
      <c r="D19" s="25" t="n">
        <v>1</v>
      </c>
      <c r="E19" s="20" t="s">
        <v>16</v>
      </c>
      <c r="F19" s="28"/>
      <c r="G19" s="28"/>
    </row>
    <row r="20" customFormat="false" ht="18.75" hidden="false" customHeight="true" outlineLevel="0" collapsed="false">
      <c r="A20" s="16" t="s">
        <v>61</v>
      </c>
      <c r="B20" s="29" t="s">
        <v>62</v>
      </c>
      <c r="C20" s="29"/>
      <c r="D20" s="29"/>
      <c r="E20" s="29"/>
      <c r="F20" s="29"/>
      <c r="G20" s="29"/>
      <c r="H20" s="3" t="n">
        <f aca="false">SUM(D21:D22)</f>
        <v>2</v>
      </c>
      <c r="I20" s="3" t="n">
        <f aca="false">COUNT(D21:D22)*2</f>
        <v>4</v>
      </c>
    </row>
    <row r="21" customFormat="false" ht="31.5" hidden="false" customHeight="false" outlineLevel="0" collapsed="false">
      <c r="A21" s="16" t="s">
        <v>63</v>
      </c>
      <c r="B21" s="17" t="s">
        <v>64</v>
      </c>
      <c r="C21" s="30" t="s">
        <v>65</v>
      </c>
      <c r="D21" s="25" t="n">
        <v>1</v>
      </c>
      <c r="E21" s="31" t="s">
        <v>16</v>
      </c>
      <c r="F21" s="28" t="s">
        <v>66</v>
      </c>
      <c r="G21" s="28"/>
    </row>
    <row r="22" customFormat="false" ht="45" hidden="false" customHeight="true" outlineLevel="0" collapsed="false">
      <c r="A22" s="16" t="s">
        <v>67</v>
      </c>
      <c r="B22" s="17" t="s">
        <v>68</v>
      </c>
      <c r="C22" s="27" t="s">
        <v>69</v>
      </c>
      <c r="D22" s="25" t="n">
        <v>1</v>
      </c>
      <c r="E22" s="31" t="s">
        <v>16</v>
      </c>
      <c r="F22" s="28"/>
      <c r="G22" s="28"/>
    </row>
    <row r="23" customFormat="false" ht="28.5" hidden="false" customHeight="true" outlineLevel="0" collapsed="false">
      <c r="A23" s="16" t="s">
        <v>70</v>
      </c>
      <c r="B23" s="15" t="s">
        <v>71</v>
      </c>
      <c r="C23" s="15"/>
      <c r="D23" s="15"/>
      <c r="E23" s="15"/>
      <c r="F23" s="15"/>
      <c r="G23" s="15"/>
      <c r="H23" s="3" t="n">
        <f aca="false">SUM(D24)</f>
        <v>1</v>
      </c>
      <c r="I23" s="3" t="n">
        <f aca="false">COUNT(D24)*2</f>
        <v>2</v>
      </c>
    </row>
    <row r="24" customFormat="false" ht="75" hidden="false" customHeight="false" outlineLevel="0" collapsed="false">
      <c r="A24" s="16" t="s">
        <v>72</v>
      </c>
      <c r="B24" s="17" t="s">
        <v>73</v>
      </c>
      <c r="C24" s="23" t="s">
        <v>74</v>
      </c>
      <c r="D24" s="32" t="n">
        <v>1</v>
      </c>
      <c r="E24" s="20" t="s">
        <v>16</v>
      </c>
      <c r="F24" s="24" t="s">
        <v>75</v>
      </c>
      <c r="G24" s="28"/>
    </row>
    <row r="25" customFormat="false" ht="21" hidden="false" customHeight="false" outlineLevel="0" collapsed="false">
      <c r="A25" s="12" t="s">
        <v>9</v>
      </c>
      <c r="B25" s="13" t="s">
        <v>76</v>
      </c>
      <c r="C25" s="13"/>
      <c r="D25" s="13"/>
      <c r="E25" s="13"/>
      <c r="F25" s="13"/>
      <c r="G25" s="13"/>
      <c r="H25" s="3" t="n">
        <f aca="false">H26+H35+H45+H51+H57</f>
        <v>29</v>
      </c>
      <c r="I25" s="3" t="n">
        <f aca="false">I26+I35+I45+I51+I57</f>
        <v>58</v>
      </c>
    </row>
    <row r="26" customFormat="false" ht="41.25" hidden="false" customHeight="true" outlineLevel="0" collapsed="false">
      <c r="A26" s="33" t="s">
        <v>77</v>
      </c>
      <c r="B26" s="15" t="s">
        <v>78</v>
      </c>
      <c r="C26" s="15"/>
      <c r="D26" s="15"/>
      <c r="E26" s="15"/>
      <c r="F26" s="15"/>
      <c r="G26" s="15"/>
      <c r="H26" s="3" t="n">
        <f aca="false">SUM(D27:D34)</f>
        <v>8</v>
      </c>
      <c r="I26" s="3" t="n">
        <f aca="false">COUNT(D27:D34)*2</f>
        <v>16</v>
      </c>
    </row>
    <row r="27" customFormat="false" ht="45" hidden="false" customHeight="false" outlineLevel="0" collapsed="false">
      <c r="A27" s="16" t="s">
        <v>79</v>
      </c>
      <c r="B27" s="34" t="s">
        <v>80</v>
      </c>
      <c r="C27" s="27" t="s">
        <v>81</v>
      </c>
      <c r="D27" s="25" t="n">
        <v>1</v>
      </c>
      <c r="E27" s="20" t="s">
        <v>82</v>
      </c>
      <c r="F27" s="27" t="s">
        <v>83</v>
      </c>
      <c r="G27" s="22"/>
    </row>
    <row r="28" customFormat="false" ht="30" hidden="false" customHeight="false" outlineLevel="0" collapsed="false">
      <c r="A28" s="16" t="s">
        <v>9</v>
      </c>
      <c r="B28" s="34"/>
      <c r="C28" s="27" t="s">
        <v>84</v>
      </c>
      <c r="D28" s="25" t="n">
        <v>1</v>
      </c>
      <c r="E28" s="26" t="s">
        <v>85</v>
      </c>
      <c r="F28" s="27" t="s">
        <v>86</v>
      </c>
      <c r="G28" s="22"/>
    </row>
    <row r="29" customFormat="false" ht="47.25" hidden="false" customHeight="false" outlineLevel="0" collapsed="false">
      <c r="A29" s="16" t="s">
        <v>87</v>
      </c>
      <c r="B29" s="34" t="s">
        <v>88</v>
      </c>
      <c r="C29" s="27" t="s">
        <v>89</v>
      </c>
      <c r="D29" s="25" t="n">
        <v>1</v>
      </c>
      <c r="E29" s="26" t="s">
        <v>85</v>
      </c>
      <c r="F29" s="35"/>
      <c r="G29" s="22"/>
    </row>
    <row r="30" customFormat="false" ht="45" hidden="false" customHeight="false" outlineLevel="0" collapsed="false">
      <c r="A30" s="16" t="s">
        <v>9</v>
      </c>
      <c r="B30" s="34"/>
      <c r="C30" s="27" t="s">
        <v>90</v>
      </c>
      <c r="D30" s="25" t="n">
        <v>1</v>
      </c>
      <c r="E30" s="26" t="s">
        <v>85</v>
      </c>
      <c r="F30" s="36"/>
      <c r="G30" s="22"/>
    </row>
    <row r="31" customFormat="false" ht="30" hidden="false" customHeight="false" outlineLevel="0" collapsed="false">
      <c r="A31" s="16" t="s">
        <v>9</v>
      </c>
      <c r="B31" s="34"/>
      <c r="C31" s="27" t="s">
        <v>91</v>
      </c>
      <c r="D31" s="25" t="n">
        <v>1</v>
      </c>
      <c r="E31" s="26" t="s">
        <v>85</v>
      </c>
      <c r="F31" s="36"/>
      <c r="G31" s="22"/>
    </row>
    <row r="32" customFormat="false" ht="45" hidden="false" customHeight="false" outlineLevel="0" collapsed="false">
      <c r="A32" s="16" t="s">
        <v>9</v>
      </c>
      <c r="B32" s="34"/>
      <c r="C32" s="27" t="s">
        <v>92</v>
      </c>
      <c r="D32" s="25" t="n">
        <v>1</v>
      </c>
      <c r="E32" s="26" t="s">
        <v>85</v>
      </c>
      <c r="F32" s="36"/>
      <c r="G32" s="22"/>
    </row>
    <row r="33" customFormat="false" ht="47.25" hidden="false" customHeight="false" outlineLevel="0" collapsed="false">
      <c r="A33" s="16" t="s">
        <v>93</v>
      </c>
      <c r="B33" s="34" t="s">
        <v>94</v>
      </c>
      <c r="C33" s="27" t="s">
        <v>95</v>
      </c>
      <c r="D33" s="25" t="n">
        <v>1</v>
      </c>
      <c r="E33" s="26" t="s">
        <v>85</v>
      </c>
      <c r="F33" s="35"/>
      <c r="G33" s="22"/>
    </row>
    <row r="34" customFormat="false" ht="47.25" hidden="false" customHeight="false" outlineLevel="0" collapsed="false">
      <c r="A34" s="16" t="s">
        <v>96</v>
      </c>
      <c r="B34" s="34" t="s">
        <v>97</v>
      </c>
      <c r="C34" s="27" t="s">
        <v>98</v>
      </c>
      <c r="D34" s="25" t="n">
        <v>1</v>
      </c>
      <c r="E34" s="26" t="s">
        <v>99</v>
      </c>
      <c r="F34" s="35"/>
      <c r="G34" s="22"/>
    </row>
    <row r="35" customFormat="false" ht="42.75" hidden="false" customHeight="true" outlineLevel="0" collapsed="false">
      <c r="A35" s="16" t="s">
        <v>100</v>
      </c>
      <c r="B35" s="15" t="s">
        <v>101</v>
      </c>
      <c r="C35" s="15"/>
      <c r="D35" s="15"/>
      <c r="E35" s="15"/>
      <c r="F35" s="15"/>
      <c r="G35" s="15"/>
      <c r="H35" s="3" t="n">
        <f aca="false">SUM(D36:D44)</f>
        <v>8</v>
      </c>
      <c r="I35" s="3" t="n">
        <f aca="false">COUNT(D36:D44)*2</f>
        <v>16</v>
      </c>
    </row>
    <row r="36" customFormat="false" ht="47.25" hidden="false" customHeight="false" outlineLevel="0" collapsed="false">
      <c r="A36" s="16" t="s">
        <v>102</v>
      </c>
      <c r="B36" s="17" t="s">
        <v>103</v>
      </c>
      <c r="C36" s="27" t="s">
        <v>104</v>
      </c>
      <c r="D36" s="32" t="n">
        <v>1</v>
      </c>
      <c r="E36" s="26" t="s">
        <v>85</v>
      </c>
      <c r="F36" s="35"/>
      <c r="G36" s="28"/>
    </row>
    <row r="37" customFormat="false" ht="60" hidden="false" customHeight="false" outlineLevel="0" collapsed="false">
      <c r="A37" s="16" t="s">
        <v>9</v>
      </c>
      <c r="B37" s="17"/>
      <c r="C37" s="27" t="s">
        <v>105</v>
      </c>
      <c r="D37" s="32" t="n">
        <v>1</v>
      </c>
      <c r="E37" s="26" t="s">
        <v>106</v>
      </c>
      <c r="F37" s="35"/>
      <c r="G37" s="28"/>
    </row>
    <row r="38" customFormat="false" ht="45" hidden="false" customHeight="false" outlineLevel="0" collapsed="false">
      <c r="A38" s="16" t="s">
        <v>9</v>
      </c>
      <c r="B38" s="17"/>
      <c r="C38" s="27" t="s">
        <v>107</v>
      </c>
      <c r="D38" s="32" t="n">
        <v>1</v>
      </c>
      <c r="E38" s="26" t="s">
        <v>108</v>
      </c>
      <c r="F38" s="35"/>
      <c r="G38" s="28"/>
    </row>
    <row r="39" customFormat="false" ht="45" hidden="false" customHeight="false" outlineLevel="0" collapsed="false">
      <c r="A39" s="16" t="s">
        <v>9</v>
      </c>
      <c r="B39" s="17"/>
      <c r="C39" s="27" t="s">
        <v>109</v>
      </c>
      <c r="D39" s="32" t="n">
        <v>1</v>
      </c>
      <c r="E39" s="26" t="s">
        <v>110</v>
      </c>
      <c r="F39" s="37"/>
      <c r="G39" s="28"/>
    </row>
    <row r="40" customFormat="false" ht="45" hidden="false" customHeight="false" outlineLevel="0" collapsed="false">
      <c r="A40" s="16"/>
      <c r="B40" s="17"/>
      <c r="C40" s="27" t="s">
        <v>111</v>
      </c>
      <c r="D40" s="32" t="n">
        <v>1</v>
      </c>
      <c r="E40" s="26" t="s">
        <v>112</v>
      </c>
      <c r="F40" s="38"/>
      <c r="G40" s="28"/>
    </row>
    <row r="41" customFormat="false" ht="45" hidden="false" customHeight="false" outlineLevel="0" collapsed="false">
      <c r="A41" s="16"/>
      <c r="B41" s="17"/>
      <c r="C41" s="27" t="s">
        <v>113</v>
      </c>
      <c r="D41" s="32"/>
      <c r="E41" s="26"/>
      <c r="F41" s="38"/>
      <c r="G41" s="28"/>
    </row>
    <row r="42" customFormat="false" ht="63" hidden="false" customHeight="false" outlineLevel="0" collapsed="false">
      <c r="A42" s="16" t="s">
        <v>114</v>
      </c>
      <c r="B42" s="39" t="s">
        <v>115</v>
      </c>
      <c r="C42" s="27" t="s">
        <v>116</v>
      </c>
      <c r="D42" s="32" t="n">
        <v>1</v>
      </c>
      <c r="E42" s="26" t="s">
        <v>85</v>
      </c>
      <c r="F42" s="38"/>
      <c r="G42" s="28"/>
    </row>
    <row r="43" customFormat="false" ht="15.75" hidden="false" customHeight="false" outlineLevel="0" collapsed="false">
      <c r="A43" s="16"/>
      <c r="B43" s="17"/>
      <c r="C43" s="27" t="s">
        <v>117</v>
      </c>
      <c r="D43" s="32" t="n">
        <v>1</v>
      </c>
      <c r="E43" s="26" t="s">
        <v>85</v>
      </c>
      <c r="F43" s="35"/>
      <c r="G43" s="28"/>
    </row>
    <row r="44" customFormat="false" ht="90" hidden="false" customHeight="false" outlineLevel="0" collapsed="false">
      <c r="A44" s="16"/>
      <c r="B44" s="17"/>
      <c r="C44" s="27" t="s">
        <v>118</v>
      </c>
      <c r="D44" s="32" t="n">
        <v>1</v>
      </c>
      <c r="E44" s="26" t="s">
        <v>85</v>
      </c>
      <c r="F44" s="27" t="s">
        <v>119</v>
      </c>
      <c r="G44" s="28"/>
    </row>
    <row r="45" customFormat="false" ht="42.75" hidden="false" customHeight="true" outlineLevel="0" collapsed="false">
      <c r="A45" s="16" t="s">
        <v>120</v>
      </c>
      <c r="B45" s="15" t="s">
        <v>121</v>
      </c>
      <c r="C45" s="15"/>
      <c r="D45" s="15"/>
      <c r="E45" s="15"/>
      <c r="F45" s="15"/>
      <c r="G45" s="15"/>
      <c r="H45" s="3" t="n">
        <f aca="false">SUM(D46:D50)</f>
        <v>5</v>
      </c>
      <c r="I45" s="3" t="n">
        <f aca="false">COUNT(D46:D50)*2</f>
        <v>10</v>
      </c>
    </row>
    <row r="46" customFormat="false" ht="47.25" hidden="false" customHeight="false" outlineLevel="0" collapsed="false">
      <c r="A46" s="16" t="s">
        <v>122</v>
      </c>
      <c r="B46" s="17" t="s">
        <v>123</v>
      </c>
      <c r="C46" s="27" t="s">
        <v>124</v>
      </c>
      <c r="D46" s="32" t="n">
        <v>1</v>
      </c>
      <c r="E46" s="26" t="s">
        <v>85</v>
      </c>
      <c r="F46" s="27" t="s">
        <v>125</v>
      </c>
      <c r="G46" s="28"/>
    </row>
    <row r="47" customFormat="false" ht="47.25" hidden="false" customHeight="false" outlineLevel="0" collapsed="false">
      <c r="A47" s="16" t="s">
        <v>126</v>
      </c>
      <c r="B47" s="17" t="s">
        <v>127</v>
      </c>
      <c r="C47" s="27" t="s">
        <v>128</v>
      </c>
      <c r="D47" s="32" t="n">
        <v>1</v>
      </c>
      <c r="E47" s="26" t="s">
        <v>16</v>
      </c>
      <c r="F47" s="35"/>
      <c r="G47" s="28"/>
    </row>
    <row r="48" customFormat="false" ht="45" hidden="false" customHeight="false" outlineLevel="0" collapsed="false">
      <c r="A48" s="16"/>
      <c r="B48" s="17"/>
      <c r="C48" s="27" t="s">
        <v>129</v>
      </c>
      <c r="D48" s="32" t="n">
        <v>1</v>
      </c>
      <c r="E48" s="26" t="s">
        <v>16</v>
      </c>
      <c r="F48" s="35"/>
      <c r="G48" s="28"/>
    </row>
    <row r="49" customFormat="false" ht="63" hidden="false" customHeight="false" outlineLevel="0" collapsed="false">
      <c r="A49" s="16" t="s">
        <v>130</v>
      </c>
      <c r="B49" s="17" t="s">
        <v>131</v>
      </c>
      <c r="C49" s="27" t="s">
        <v>132</v>
      </c>
      <c r="D49" s="32" t="n">
        <v>1</v>
      </c>
      <c r="E49" s="26" t="s">
        <v>133</v>
      </c>
      <c r="F49" s="35"/>
      <c r="G49" s="28"/>
    </row>
    <row r="50" customFormat="false" ht="94.5" hidden="false" customHeight="false" outlineLevel="0" collapsed="false">
      <c r="A50" s="16" t="s">
        <v>134</v>
      </c>
      <c r="B50" s="17" t="s">
        <v>135</v>
      </c>
      <c r="C50" s="27" t="s">
        <v>136</v>
      </c>
      <c r="D50" s="32" t="n">
        <v>1</v>
      </c>
      <c r="E50" s="26" t="s">
        <v>16</v>
      </c>
      <c r="F50" s="35"/>
      <c r="G50" s="28"/>
    </row>
    <row r="51" customFormat="false" ht="50.25" hidden="false" customHeight="true" outlineLevel="0" collapsed="false">
      <c r="A51" s="16" t="s">
        <v>137</v>
      </c>
      <c r="B51" s="15" t="s">
        <v>138</v>
      </c>
      <c r="C51" s="15"/>
      <c r="D51" s="15"/>
      <c r="E51" s="15"/>
      <c r="F51" s="15"/>
      <c r="G51" s="15"/>
      <c r="H51" s="3" t="n">
        <f aca="false">SUM(D52:D56)</f>
        <v>5</v>
      </c>
      <c r="I51" s="3" t="n">
        <f aca="false">COUNT(D52:D56)*2</f>
        <v>10</v>
      </c>
    </row>
    <row r="52" customFormat="false" ht="63" hidden="false" customHeight="false" outlineLevel="0" collapsed="false">
      <c r="A52" s="16" t="s">
        <v>139</v>
      </c>
      <c r="B52" s="17" t="s">
        <v>140</v>
      </c>
      <c r="C52" s="27" t="s">
        <v>141</v>
      </c>
      <c r="D52" s="32" t="n">
        <v>1</v>
      </c>
      <c r="E52" s="26" t="s">
        <v>39</v>
      </c>
      <c r="F52" s="27" t="s">
        <v>142</v>
      </c>
      <c r="G52" s="28"/>
    </row>
    <row r="53" customFormat="false" ht="47.25" hidden="false" customHeight="false" outlineLevel="0" collapsed="false">
      <c r="A53" s="16" t="s">
        <v>143</v>
      </c>
      <c r="B53" s="17" t="s">
        <v>144</v>
      </c>
      <c r="C53" s="27" t="s">
        <v>145</v>
      </c>
      <c r="D53" s="32" t="n">
        <v>1</v>
      </c>
      <c r="E53" s="26" t="s">
        <v>82</v>
      </c>
      <c r="F53" s="35"/>
      <c r="G53" s="28"/>
    </row>
    <row r="54" customFormat="false" ht="31.5" hidden="false" customHeight="false" outlineLevel="0" collapsed="false">
      <c r="A54" s="16" t="s">
        <v>146</v>
      </c>
      <c r="B54" s="17" t="s">
        <v>147</v>
      </c>
      <c r="C54" s="27" t="s">
        <v>148</v>
      </c>
      <c r="D54" s="32" t="n">
        <v>1</v>
      </c>
      <c r="E54" s="26" t="s">
        <v>149</v>
      </c>
      <c r="F54" s="37"/>
      <c r="G54" s="28"/>
    </row>
    <row r="55" customFormat="false" ht="63" hidden="false" customHeight="false" outlineLevel="0" collapsed="false">
      <c r="A55" s="16" t="s">
        <v>150</v>
      </c>
      <c r="B55" s="17" t="s">
        <v>151</v>
      </c>
      <c r="C55" s="40" t="s">
        <v>152</v>
      </c>
      <c r="D55" s="32" t="n">
        <v>1</v>
      </c>
      <c r="E55" s="26" t="s">
        <v>153</v>
      </c>
      <c r="F55" s="27" t="s">
        <v>154</v>
      </c>
      <c r="G55" s="28"/>
    </row>
    <row r="56" customFormat="false" ht="60" hidden="false" customHeight="false" outlineLevel="0" collapsed="false">
      <c r="A56" s="16" t="s">
        <v>155</v>
      </c>
      <c r="B56" s="17" t="s">
        <v>156</v>
      </c>
      <c r="C56" s="23" t="s">
        <v>157</v>
      </c>
      <c r="D56" s="32" t="n">
        <v>1</v>
      </c>
      <c r="E56" s="26" t="s">
        <v>82</v>
      </c>
      <c r="F56" s="27" t="s">
        <v>158</v>
      </c>
      <c r="G56" s="28"/>
    </row>
    <row r="57" customFormat="false" ht="45" hidden="false" customHeight="true" outlineLevel="0" collapsed="false">
      <c r="A57" s="16" t="s">
        <v>159</v>
      </c>
      <c r="B57" s="15" t="s">
        <v>160</v>
      </c>
      <c r="C57" s="15"/>
      <c r="D57" s="15"/>
      <c r="E57" s="15"/>
      <c r="F57" s="15"/>
      <c r="G57" s="15"/>
      <c r="H57" s="3" t="n">
        <f aca="false">SUM(D58:D60)</f>
        <v>3</v>
      </c>
      <c r="I57" s="3" t="n">
        <f aca="false">COUNT(D58:D60)*2</f>
        <v>6</v>
      </c>
    </row>
    <row r="58" customFormat="false" ht="78.75" hidden="false" customHeight="false" outlineLevel="0" collapsed="false">
      <c r="A58" s="16" t="s">
        <v>161</v>
      </c>
      <c r="B58" s="17" t="s">
        <v>162</v>
      </c>
      <c r="C58" s="27" t="s">
        <v>163</v>
      </c>
      <c r="D58" s="32" t="n">
        <v>1</v>
      </c>
      <c r="E58" s="26" t="s">
        <v>164</v>
      </c>
      <c r="F58" s="35"/>
      <c r="G58" s="28"/>
    </row>
    <row r="59" customFormat="false" ht="60" hidden="false" customHeight="false" outlineLevel="0" collapsed="false">
      <c r="A59" s="16" t="s">
        <v>165</v>
      </c>
      <c r="B59" s="17" t="s">
        <v>166</v>
      </c>
      <c r="C59" s="27" t="s">
        <v>167</v>
      </c>
      <c r="D59" s="32" t="n">
        <v>1</v>
      </c>
      <c r="E59" s="26" t="s">
        <v>164</v>
      </c>
      <c r="F59" s="35"/>
      <c r="G59" s="28"/>
    </row>
    <row r="60" customFormat="false" ht="47.25" hidden="false" customHeight="false" outlineLevel="0" collapsed="false">
      <c r="A60" s="16" t="s">
        <v>168</v>
      </c>
      <c r="B60" s="17" t="s">
        <v>169</v>
      </c>
      <c r="C60" s="27" t="s">
        <v>170</v>
      </c>
      <c r="D60" s="32" t="n">
        <v>1</v>
      </c>
      <c r="E60" s="26" t="s">
        <v>164</v>
      </c>
      <c r="F60" s="35"/>
      <c r="G60" s="28"/>
    </row>
    <row r="61" customFormat="false" ht="21" hidden="false" customHeight="false" outlineLevel="0" collapsed="false">
      <c r="A61" s="12" t="s">
        <v>9</v>
      </c>
      <c r="B61" s="13" t="s">
        <v>171</v>
      </c>
      <c r="C61" s="13"/>
      <c r="D61" s="13"/>
      <c r="E61" s="13"/>
      <c r="F61" s="13"/>
      <c r="G61" s="13"/>
      <c r="H61" s="3" t="n">
        <f aca="false">H62+H88+H97+H112+H129</f>
        <v>74</v>
      </c>
      <c r="I61" s="3" t="n">
        <f aca="false">I62+I88+I97+I112+I129</f>
        <v>148</v>
      </c>
    </row>
    <row r="62" customFormat="false" ht="36" hidden="false" customHeight="true" outlineLevel="0" collapsed="false">
      <c r="A62" s="14" t="s">
        <v>172</v>
      </c>
      <c r="B62" s="15" t="s">
        <v>173</v>
      </c>
      <c r="C62" s="15"/>
      <c r="D62" s="15"/>
      <c r="E62" s="15"/>
      <c r="F62" s="15"/>
      <c r="G62" s="15"/>
      <c r="H62" s="3" t="n">
        <f aca="false">SUM(D63:D87)</f>
        <v>25</v>
      </c>
      <c r="I62" s="3" t="n">
        <f aca="false">COUNT(D63:D87)*2</f>
        <v>50</v>
      </c>
    </row>
    <row r="63" customFormat="false" ht="47.25" hidden="false" customHeight="false" outlineLevel="0" collapsed="false">
      <c r="A63" s="16" t="s">
        <v>174</v>
      </c>
      <c r="B63" s="41" t="s">
        <v>175</v>
      </c>
      <c r="C63" s="23" t="s">
        <v>176</v>
      </c>
      <c r="D63" s="32" t="n">
        <v>1</v>
      </c>
      <c r="E63" s="26" t="s">
        <v>82</v>
      </c>
      <c r="F63" s="42"/>
      <c r="G63" s="28"/>
    </row>
    <row r="64" customFormat="false" ht="31.5" hidden="false" customHeight="false" outlineLevel="0" collapsed="false">
      <c r="A64" s="16" t="s">
        <v>177</v>
      </c>
      <c r="B64" s="43" t="s">
        <v>178</v>
      </c>
      <c r="C64" s="23" t="s">
        <v>179</v>
      </c>
      <c r="D64" s="25" t="n">
        <v>1</v>
      </c>
      <c r="E64" s="26" t="s">
        <v>82</v>
      </c>
      <c r="F64" s="28"/>
      <c r="G64" s="22"/>
    </row>
    <row r="65" customFormat="false" ht="15.75" hidden="false" customHeight="false" outlineLevel="0" collapsed="false">
      <c r="A65" s="16" t="s">
        <v>9</v>
      </c>
      <c r="B65" s="43"/>
      <c r="C65" s="23" t="s">
        <v>180</v>
      </c>
      <c r="D65" s="25" t="n">
        <v>1</v>
      </c>
      <c r="E65" s="26" t="s">
        <v>82</v>
      </c>
      <c r="F65" s="28"/>
      <c r="G65" s="22"/>
    </row>
    <row r="66" customFormat="false" ht="30" hidden="false" customHeight="false" outlineLevel="0" collapsed="false">
      <c r="A66" s="16" t="s">
        <v>9</v>
      </c>
      <c r="B66" s="43"/>
      <c r="C66" s="23" t="s">
        <v>181</v>
      </c>
      <c r="D66" s="25" t="n">
        <v>1</v>
      </c>
      <c r="E66" s="26" t="s">
        <v>82</v>
      </c>
      <c r="F66" s="21" t="s">
        <v>182</v>
      </c>
      <c r="G66" s="22"/>
    </row>
    <row r="67" customFormat="false" ht="47.25" hidden="false" customHeight="false" outlineLevel="0" collapsed="false">
      <c r="A67" s="16" t="s">
        <v>183</v>
      </c>
      <c r="B67" s="41" t="s">
        <v>184</v>
      </c>
      <c r="C67" s="23" t="s">
        <v>185</v>
      </c>
      <c r="D67" s="32" t="n">
        <v>1</v>
      </c>
      <c r="E67" s="26" t="s">
        <v>82</v>
      </c>
      <c r="F67" s="28"/>
      <c r="G67" s="28"/>
    </row>
    <row r="68" customFormat="false" ht="30" hidden="false" customHeight="false" outlineLevel="0" collapsed="false">
      <c r="A68" s="16" t="s">
        <v>9</v>
      </c>
      <c r="B68" s="41"/>
      <c r="C68" s="23" t="s">
        <v>186</v>
      </c>
      <c r="D68" s="32" t="n">
        <v>1</v>
      </c>
      <c r="E68" s="26" t="s">
        <v>82</v>
      </c>
      <c r="F68" s="28"/>
      <c r="G68" s="28"/>
    </row>
    <row r="69" customFormat="false" ht="15.75" hidden="false" customHeight="false" outlineLevel="0" collapsed="false">
      <c r="A69" s="16" t="s">
        <v>9</v>
      </c>
      <c r="B69" s="41"/>
      <c r="C69" s="27" t="s">
        <v>187</v>
      </c>
      <c r="D69" s="32" t="n">
        <v>1</v>
      </c>
      <c r="E69" s="26" t="s">
        <v>82</v>
      </c>
      <c r="F69" s="28"/>
      <c r="G69" s="28"/>
    </row>
    <row r="70" customFormat="false" ht="30" hidden="false" customHeight="false" outlineLevel="0" collapsed="false">
      <c r="A70" s="16" t="s">
        <v>9</v>
      </c>
      <c r="B70" s="41"/>
      <c r="C70" s="23" t="s">
        <v>188</v>
      </c>
      <c r="D70" s="32" t="n">
        <v>1</v>
      </c>
      <c r="E70" s="26" t="s">
        <v>82</v>
      </c>
      <c r="F70" s="28"/>
      <c r="G70" s="28"/>
    </row>
    <row r="71" customFormat="false" ht="15.75" hidden="false" customHeight="false" outlineLevel="0" collapsed="false">
      <c r="A71" s="16" t="s">
        <v>9</v>
      </c>
      <c r="B71" s="41"/>
      <c r="C71" s="23" t="s">
        <v>189</v>
      </c>
      <c r="D71" s="32" t="n">
        <v>1</v>
      </c>
      <c r="E71" s="26" t="s">
        <v>82</v>
      </c>
      <c r="F71" s="28"/>
      <c r="G71" s="28"/>
    </row>
    <row r="72" customFormat="false" ht="30" hidden="false" customHeight="false" outlineLevel="0" collapsed="false">
      <c r="A72" s="16" t="s">
        <v>9</v>
      </c>
      <c r="B72" s="41"/>
      <c r="C72" s="23" t="s">
        <v>190</v>
      </c>
      <c r="D72" s="32" t="n">
        <v>1</v>
      </c>
      <c r="E72" s="26" t="s">
        <v>82</v>
      </c>
      <c r="F72" s="28"/>
      <c r="G72" s="28"/>
    </row>
    <row r="73" customFormat="false" ht="30" hidden="false" customHeight="false" outlineLevel="0" collapsed="false">
      <c r="A73" s="16" t="s">
        <v>9</v>
      </c>
      <c r="B73" s="41"/>
      <c r="C73" s="23" t="s">
        <v>191</v>
      </c>
      <c r="D73" s="32" t="n">
        <v>1</v>
      </c>
      <c r="E73" s="26" t="s">
        <v>82</v>
      </c>
      <c r="F73" s="28"/>
      <c r="G73" s="28"/>
    </row>
    <row r="74" customFormat="false" ht="15.75" hidden="false" customHeight="false" outlineLevel="0" collapsed="false">
      <c r="A74" s="16" t="s">
        <v>9</v>
      </c>
      <c r="B74" s="41"/>
      <c r="C74" s="23" t="s">
        <v>192</v>
      </c>
      <c r="D74" s="32" t="n">
        <v>1</v>
      </c>
      <c r="E74" s="26" t="s">
        <v>82</v>
      </c>
      <c r="F74" s="28"/>
      <c r="G74" s="28"/>
    </row>
    <row r="75" customFormat="false" ht="45" hidden="false" customHeight="false" outlineLevel="0" collapsed="false">
      <c r="A75" s="16" t="s">
        <v>9</v>
      </c>
      <c r="B75" s="41"/>
      <c r="C75" s="23" t="s">
        <v>193</v>
      </c>
      <c r="D75" s="32" t="n">
        <v>1</v>
      </c>
      <c r="E75" s="26" t="s">
        <v>82</v>
      </c>
      <c r="F75" s="28"/>
      <c r="G75" s="28"/>
    </row>
    <row r="76" customFormat="false" ht="30" hidden="false" customHeight="false" outlineLevel="0" collapsed="false">
      <c r="A76" s="16" t="s">
        <v>9</v>
      </c>
      <c r="B76" s="41"/>
      <c r="C76" s="23" t="s">
        <v>194</v>
      </c>
      <c r="D76" s="32" t="n">
        <v>1</v>
      </c>
      <c r="E76" s="26" t="s">
        <v>82</v>
      </c>
      <c r="F76" s="21" t="s">
        <v>195</v>
      </c>
      <c r="G76" s="28"/>
    </row>
    <row r="77" customFormat="false" ht="60" hidden="false" customHeight="false" outlineLevel="0" collapsed="false">
      <c r="A77" s="16" t="s">
        <v>9</v>
      </c>
      <c r="B77" s="41"/>
      <c r="C77" s="23" t="s">
        <v>196</v>
      </c>
      <c r="D77" s="32" t="n">
        <v>1</v>
      </c>
      <c r="E77" s="26" t="s">
        <v>82</v>
      </c>
      <c r="F77" s="21" t="s">
        <v>197</v>
      </c>
      <c r="G77" s="28"/>
    </row>
    <row r="78" customFormat="false" ht="15.75" hidden="false" customHeight="false" outlineLevel="0" collapsed="false">
      <c r="A78" s="16" t="s">
        <v>9</v>
      </c>
      <c r="B78" s="41"/>
      <c r="C78" s="35" t="s">
        <v>198</v>
      </c>
      <c r="D78" s="32" t="n">
        <v>1</v>
      </c>
      <c r="E78" s="26" t="s">
        <v>82</v>
      </c>
      <c r="F78" s="28"/>
      <c r="G78" s="28"/>
    </row>
    <row r="79" customFormat="false" ht="15.75" hidden="false" customHeight="false" outlineLevel="0" collapsed="false">
      <c r="A79" s="16" t="s">
        <v>9</v>
      </c>
      <c r="B79" s="41"/>
      <c r="C79" s="23" t="s">
        <v>199</v>
      </c>
      <c r="D79" s="32" t="n">
        <v>1</v>
      </c>
      <c r="E79" s="26" t="s">
        <v>82</v>
      </c>
      <c r="F79" s="28"/>
      <c r="G79" s="28"/>
    </row>
    <row r="80" customFormat="false" ht="30" hidden="false" customHeight="false" outlineLevel="0" collapsed="false">
      <c r="A80" s="16" t="s">
        <v>9</v>
      </c>
      <c r="B80" s="17"/>
      <c r="C80" s="44" t="s">
        <v>200</v>
      </c>
      <c r="D80" s="45" t="n">
        <v>1</v>
      </c>
      <c r="E80" s="46"/>
      <c r="F80" s="38"/>
      <c r="G80" s="28"/>
    </row>
    <row r="81" customFormat="false" ht="63" hidden="false" customHeight="false" outlineLevel="0" collapsed="false">
      <c r="A81" s="16" t="s">
        <v>201</v>
      </c>
      <c r="B81" s="47" t="s">
        <v>202</v>
      </c>
      <c r="C81" s="48" t="s">
        <v>203</v>
      </c>
      <c r="D81" s="32" t="n">
        <v>1</v>
      </c>
      <c r="E81" s="49" t="s">
        <v>82</v>
      </c>
      <c r="F81" s="50" t="s">
        <v>204</v>
      </c>
      <c r="G81" s="51"/>
    </row>
    <row r="82" customFormat="false" ht="47.25" hidden="false" customHeight="false" outlineLevel="0" collapsed="false">
      <c r="A82" s="16" t="s">
        <v>205</v>
      </c>
      <c r="B82" s="41" t="s">
        <v>206</v>
      </c>
      <c r="C82" s="23" t="s">
        <v>207</v>
      </c>
      <c r="D82" s="32" t="n">
        <v>1</v>
      </c>
      <c r="E82" s="26" t="s">
        <v>82</v>
      </c>
      <c r="F82" s="28"/>
      <c r="G82" s="28"/>
    </row>
    <row r="83" customFormat="false" ht="45" hidden="false" customHeight="false" outlineLevel="0" collapsed="false">
      <c r="A83" s="16" t="s">
        <v>9</v>
      </c>
      <c r="B83" s="41"/>
      <c r="C83" s="23" t="s">
        <v>208</v>
      </c>
      <c r="D83" s="32" t="n">
        <v>1</v>
      </c>
      <c r="E83" s="26" t="s">
        <v>82</v>
      </c>
      <c r="F83" s="28"/>
      <c r="G83" s="28"/>
    </row>
    <row r="84" customFormat="false" ht="31.5" hidden="false" customHeight="false" outlineLevel="0" collapsed="false">
      <c r="A84" s="16" t="s">
        <v>209</v>
      </c>
      <c r="B84" s="41" t="s">
        <v>210</v>
      </c>
      <c r="C84" s="23" t="s">
        <v>211</v>
      </c>
      <c r="D84" s="32" t="n">
        <v>1</v>
      </c>
      <c r="E84" s="26" t="s">
        <v>82</v>
      </c>
      <c r="F84" s="24" t="s">
        <v>212</v>
      </c>
      <c r="G84" s="28"/>
    </row>
    <row r="85" customFormat="false" ht="94.5" hidden="false" customHeight="false" outlineLevel="0" collapsed="false">
      <c r="A85" s="16" t="s">
        <v>213</v>
      </c>
      <c r="B85" s="41" t="s">
        <v>214</v>
      </c>
      <c r="C85" s="23" t="s">
        <v>215</v>
      </c>
      <c r="D85" s="32" t="n">
        <v>1</v>
      </c>
      <c r="E85" s="26" t="s">
        <v>82</v>
      </c>
      <c r="F85" s="24" t="s">
        <v>216</v>
      </c>
      <c r="G85" s="28"/>
    </row>
    <row r="86" customFormat="false" ht="30" hidden="false" customHeight="false" outlineLevel="0" collapsed="false">
      <c r="A86" s="16" t="s">
        <v>9</v>
      </c>
      <c r="B86" s="41"/>
      <c r="C86" s="23" t="s">
        <v>217</v>
      </c>
      <c r="D86" s="32" t="n">
        <v>1</v>
      </c>
      <c r="E86" s="26" t="s">
        <v>82</v>
      </c>
      <c r="F86" s="52"/>
      <c r="G86" s="28"/>
    </row>
    <row r="87" customFormat="false" ht="30" hidden="false" customHeight="false" outlineLevel="0" collapsed="false">
      <c r="A87" s="16"/>
      <c r="B87" s="17"/>
      <c r="C87" s="23" t="s">
        <v>218</v>
      </c>
      <c r="D87" s="32" t="n">
        <v>1</v>
      </c>
      <c r="E87" s="26" t="s">
        <v>82</v>
      </c>
      <c r="F87" s="21"/>
      <c r="G87" s="28"/>
    </row>
    <row r="88" customFormat="false" ht="39.75" hidden="false" customHeight="true" outlineLevel="0" collapsed="false">
      <c r="A88" s="16" t="s">
        <v>219</v>
      </c>
      <c r="B88" s="15" t="s">
        <v>220</v>
      </c>
      <c r="C88" s="15"/>
      <c r="D88" s="15"/>
      <c r="E88" s="15"/>
      <c r="F88" s="15"/>
      <c r="G88" s="15"/>
      <c r="H88" s="3" t="n">
        <f aca="false">SUM(D89:D96)</f>
        <v>8</v>
      </c>
      <c r="I88" s="3" t="n">
        <f aca="false">COUNT(D89:D96)*2</f>
        <v>16</v>
      </c>
    </row>
    <row r="89" customFormat="false" ht="75" hidden="false" customHeight="false" outlineLevel="0" collapsed="false">
      <c r="A89" s="16" t="s">
        <v>221</v>
      </c>
      <c r="B89" s="43" t="s">
        <v>222</v>
      </c>
      <c r="C89" s="27" t="s">
        <v>223</v>
      </c>
      <c r="D89" s="25" t="n">
        <v>1</v>
      </c>
      <c r="E89" s="26" t="s">
        <v>82</v>
      </c>
      <c r="F89" s="21" t="s">
        <v>224</v>
      </c>
      <c r="G89" s="22"/>
    </row>
    <row r="90" customFormat="false" ht="45" hidden="false" customHeight="false" outlineLevel="0" collapsed="false">
      <c r="A90" s="16" t="s">
        <v>225</v>
      </c>
      <c r="B90" s="43" t="s">
        <v>226</v>
      </c>
      <c r="C90" s="40" t="s">
        <v>227</v>
      </c>
      <c r="D90" s="25" t="n">
        <v>1</v>
      </c>
      <c r="E90" s="26" t="s">
        <v>82</v>
      </c>
      <c r="F90" s="28"/>
      <c r="G90" s="22"/>
    </row>
    <row r="91" customFormat="false" ht="47.25" hidden="false" customHeight="false" outlineLevel="0" collapsed="false">
      <c r="A91" s="16" t="s">
        <v>228</v>
      </c>
      <c r="B91" s="53" t="s">
        <v>229</v>
      </c>
      <c r="C91" s="54" t="s">
        <v>230</v>
      </c>
      <c r="D91" s="25" t="n">
        <v>1</v>
      </c>
      <c r="E91" s="26" t="s">
        <v>82</v>
      </c>
      <c r="F91" s="28"/>
      <c r="G91" s="22"/>
    </row>
    <row r="92" customFormat="false" ht="30" hidden="false" customHeight="false" outlineLevel="0" collapsed="false">
      <c r="A92" s="16" t="s">
        <v>9</v>
      </c>
      <c r="B92" s="53"/>
      <c r="C92" s="54" t="s">
        <v>231</v>
      </c>
      <c r="D92" s="25" t="n">
        <v>1</v>
      </c>
      <c r="E92" s="26" t="s">
        <v>82</v>
      </c>
      <c r="F92" s="28"/>
      <c r="G92" s="22"/>
    </row>
    <row r="93" customFormat="false" ht="45" hidden="false" customHeight="false" outlineLevel="0" collapsed="false">
      <c r="A93" s="16" t="s">
        <v>232</v>
      </c>
      <c r="B93" s="43" t="s">
        <v>233</v>
      </c>
      <c r="C93" s="40" t="s">
        <v>234</v>
      </c>
      <c r="D93" s="25" t="n">
        <v>1</v>
      </c>
      <c r="E93" s="26" t="s">
        <v>110</v>
      </c>
      <c r="F93" s="28"/>
      <c r="G93" s="22"/>
    </row>
    <row r="94" customFormat="false" ht="45" hidden="false" customHeight="false" outlineLevel="0" collapsed="false">
      <c r="A94" s="16" t="s">
        <v>235</v>
      </c>
      <c r="B94" s="55" t="s">
        <v>236</v>
      </c>
      <c r="C94" s="40" t="s">
        <v>237</v>
      </c>
      <c r="D94" s="25" t="n">
        <v>1</v>
      </c>
      <c r="E94" s="26" t="s">
        <v>82</v>
      </c>
      <c r="F94" s="28"/>
      <c r="G94" s="22"/>
    </row>
    <row r="95" customFormat="false" ht="75" hidden="false" customHeight="false" outlineLevel="0" collapsed="false">
      <c r="A95" s="16" t="s">
        <v>9</v>
      </c>
      <c r="B95" s="55"/>
      <c r="C95" s="40" t="s">
        <v>238</v>
      </c>
      <c r="D95" s="25" t="n">
        <v>1</v>
      </c>
      <c r="E95" s="26" t="s">
        <v>108</v>
      </c>
      <c r="F95" s="28"/>
      <c r="G95" s="22"/>
    </row>
    <row r="96" customFormat="false" ht="78.75" hidden="false" customHeight="false" outlineLevel="0" collapsed="false">
      <c r="A96" s="16" t="s">
        <v>239</v>
      </c>
      <c r="B96" s="43" t="s">
        <v>240</v>
      </c>
      <c r="C96" s="27" t="s">
        <v>241</v>
      </c>
      <c r="D96" s="25" t="n">
        <v>1</v>
      </c>
      <c r="E96" s="26" t="s">
        <v>39</v>
      </c>
      <c r="F96" s="28"/>
      <c r="G96" s="22"/>
    </row>
    <row r="97" customFormat="false" ht="41.25" hidden="false" customHeight="true" outlineLevel="0" collapsed="false">
      <c r="A97" s="16" t="s">
        <v>242</v>
      </c>
      <c r="B97" s="15" t="s">
        <v>243</v>
      </c>
      <c r="C97" s="15"/>
      <c r="D97" s="15"/>
      <c r="E97" s="15"/>
      <c r="F97" s="15"/>
      <c r="G97" s="15"/>
      <c r="H97" s="3" t="n">
        <f aca="false">SUM(D98:D111)</f>
        <v>13</v>
      </c>
      <c r="I97" s="3" t="n">
        <f aca="false">COUNT(D98:D111)*2</f>
        <v>26</v>
      </c>
    </row>
    <row r="98" customFormat="false" ht="57.75" hidden="false" customHeight="true" outlineLevel="0" collapsed="false">
      <c r="A98" s="56" t="s">
        <v>244</v>
      </c>
      <c r="B98" s="57" t="s">
        <v>245</v>
      </c>
      <c r="C98" s="40" t="s">
        <v>246</v>
      </c>
      <c r="D98" s="58" t="n">
        <v>1</v>
      </c>
      <c r="E98" s="59" t="s">
        <v>108</v>
      </c>
      <c r="F98" s="42" t="s">
        <v>247</v>
      </c>
      <c r="G98" s="60"/>
    </row>
    <row r="99" customFormat="false" ht="63" hidden="false" customHeight="false" outlineLevel="0" collapsed="false">
      <c r="A99" s="16" t="s">
        <v>248</v>
      </c>
      <c r="B99" s="61" t="s">
        <v>249</v>
      </c>
      <c r="C99" s="23" t="s">
        <v>250</v>
      </c>
      <c r="D99" s="32" t="n">
        <v>1</v>
      </c>
      <c r="E99" s="20" t="s">
        <v>108</v>
      </c>
      <c r="F99" s="24"/>
      <c r="G99" s="28"/>
    </row>
    <row r="100" customFormat="false" ht="47.25" hidden="false" customHeight="false" outlineLevel="0" collapsed="false">
      <c r="A100" s="16" t="s">
        <v>251</v>
      </c>
      <c r="B100" s="41" t="s">
        <v>252</v>
      </c>
      <c r="C100" s="23" t="s">
        <v>253</v>
      </c>
      <c r="D100" s="32" t="n">
        <v>1</v>
      </c>
      <c r="E100" s="26" t="s">
        <v>254</v>
      </c>
      <c r="F100" s="21"/>
      <c r="G100" s="28"/>
    </row>
    <row r="101" customFormat="false" ht="47.25" hidden="false" customHeight="false" outlineLevel="0" collapsed="false">
      <c r="A101" s="16" t="s">
        <v>255</v>
      </c>
      <c r="B101" s="41" t="s">
        <v>256</v>
      </c>
      <c r="C101" s="23" t="s">
        <v>257</v>
      </c>
      <c r="D101" s="32" t="n">
        <v>1</v>
      </c>
      <c r="E101" s="26" t="s">
        <v>110</v>
      </c>
      <c r="F101" s="28"/>
      <c r="G101" s="28"/>
    </row>
    <row r="102" customFormat="false" ht="31.5" hidden="false" customHeight="false" outlineLevel="0" collapsed="false">
      <c r="A102" s="16" t="s">
        <v>258</v>
      </c>
      <c r="B102" s="41" t="s">
        <v>259</v>
      </c>
      <c r="C102" s="23" t="s">
        <v>260</v>
      </c>
      <c r="D102" s="32" t="n">
        <v>1</v>
      </c>
      <c r="E102" s="26" t="s">
        <v>39</v>
      </c>
      <c r="F102" s="21" t="s">
        <v>261</v>
      </c>
      <c r="G102" s="28"/>
    </row>
    <row r="103" customFormat="false" ht="60.75" hidden="false" customHeight="true" outlineLevel="0" collapsed="false">
      <c r="A103" s="16" t="s">
        <v>262</v>
      </c>
      <c r="B103" s="41" t="s">
        <v>263</v>
      </c>
      <c r="C103" s="27" t="s">
        <v>264</v>
      </c>
      <c r="D103" s="32" t="n">
        <v>1</v>
      </c>
      <c r="E103" s="26" t="s">
        <v>265</v>
      </c>
      <c r="F103" s="28"/>
      <c r="G103" s="28"/>
    </row>
    <row r="104" customFormat="false" ht="30" hidden="false" customHeight="false" outlineLevel="0" collapsed="false">
      <c r="A104" s="16" t="s">
        <v>9</v>
      </c>
      <c r="B104" s="41"/>
      <c r="C104" s="27" t="s">
        <v>266</v>
      </c>
      <c r="D104" s="32" t="n">
        <v>1</v>
      </c>
      <c r="E104" s="26" t="s">
        <v>265</v>
      </c>
      <c r="F104" s="28"/>
      <c r="G104" s="28"/>
    </row>
    <row r="105" customFormat="false" ht="15.75" hidden="false" customHeight="false" outlineLevel="0" collapsed="false">
      <c r="A105" s="16"/>
      <c r="B105" s="41"/>
      <c r="C105" s="27" t="s">
        <v>267</v>
      </c>
      <c r="D105" s="32"/>
      <c r="E105" s="26"/>
      <c r="F105" s="28"/>
      <c r="G105" s="28"/>
    </row>
    <row r="106" customFormat="false" ht="15.75" hidden="false" customHeight="false" outlineLevel="0" collapsed="false">
      <c r="A106" s="16" t="s">
        <v>9</v>
      </c>
      <c r="B106" s="41"/>
      <c r="C106" s="27" t="s">
        <v>268</v>
      </c>
      <c r="D106" s="32" t="n">
        <v>1</v>
      </c>
      <c r="E106" s="26" t="s">
        <v>265</v>
      </c>
      <c r="F106" s="24"/>
      <c r="G106" s="28"/>
    </row>
    <row r="107" customFormat="false" ht="30" hidden="false" customHeight="false" outlineLevel="0" collapsed="false">
      <c r="A107" s="16" t="s">
        <v>9</v>
      </c>
      <c r="B107" s="41"/>
      <c r="C107" s="23" t="s">
        <v>269</v>
      </c>
      <c r="D107" s="32" t="n">
        <v>1</v>
      </c>
      <c r="E107" s="26" t="s">
        <v>265</v>
      </c>
      <c r="F107" s="24"/>
      <c r="G107" s="28"/>
    </row>
    <row r="108" customFormat="false" ht="15.75" hidden="false" customHeight="false" outlineLevel="0" collapsed="false">
      <c r="A108" s="16"/>
      <c r="B108" s="41"/>
      <c r="C108" s="23" t="s">
        <v>270</v>
      </c>
      <c r="D108" s="32" t="n">
        <v>1</v>
      </c>
      <c r="E108" s="26"/>
      <c r="F108" s="24"/>
      <c r="G108" s="28"/>
    </row>
    <row r="109" customFormat="false" ht="31.5" hidden="false" customHeight="false" outlineLevel="0" collapsed="false">
      <c r="A109" s="16" t="s">
        <v>271</v>
      </c>
      <c r="B109" s="41" t="s">
        <v>272</v>
      </c>
      <c r="C109" s="27" t="s">
        <v>273</v>
      </c>
      <c r="D109" s="32" t="n">
        <v>1</v>
      </c>
      <c r="E109" s="26" t="s">
        <v>265</v>
      </c>
      <c r="F109" s="28"/>
      <c r="G109" s="28"/>
    </row>
    <row r="110" customFormat="false" ht="45" hidden="false" customHeight="false" outlineLevel="0" collapsed="false">
      <c r="A110" s="16"/>
      <c r="B110" s="17"/>
      <c r="C110" s="27" t="s">
        <v>274</v>
      </c>
      <c r="D110" s="32" t="n">
        <v>1</v>
      </c>
      <c r="E110" s="26" t="s">
        <v>265</v>
      </c>
      <c r="F110" s="28"/>
      <c r="G110" s="26"/>
    </row>
    <row r="111" customFormat="false" ht="30" hidden="false" customHeight="false" outlineLevel="0" collapsed="false">
      <c r="A111" s="16"/>
      <c r="B111" s="17"/>
      <c r="C111" s="23" t="s">
        <v>275</v>
      </c>
      <c r="D111" s="32" t="n">
        <v>1</v>
      </c>
      <c r="E111" s="26" t="s">
        <v>265</v>
      </c>
      <c r="F111" s="28"/>
      <c r="G111" s="26"/>
    </row>
    <row r="112" customFormat="false" ht="27" hidden="false" customHeight="true" outlineLevel="0" collapsed="false">
      <c r="A112" s="16" t="s">
        <v>276</v>
      </c>
      <c r="B112" s="15" t="s">
        <v>277</v>
      </c>
      <c r="C112" s="15"/>
      <c r="D112" s="15"/>
      <c r="E112" s="15"/>
      <c r="F112" s="15"/>
      <c r="G112" s="15"/>
      <c r="H112" s="3" t="n">
        <f aca="false">SUM(D113:D128)</f>
        <v>16</v>
      </c>
      <c r="I112" s="3" t="n">
        <f aca="false">COUNT(D113:D128)*2</f>
        <v>32</v>
      </c>
    </row>
    <row r="113" customFormat="false" ht="47.25" hidden="false" customHeight="false" outlineLevel="0" collapsed="false">
      <c r="A113" s="16" t="s">
        <v>278</v>
      </c>
      <c r="B113" s="41" t="s">
        <v>279</v>
      </c>
      <c r="C113" s="23" t="s">
        <v>280</v>
      </c>
      <c r="D113" s="32" t="n">
        <v>1</v>
      </c>
      <c r="E113" s="26" t="s">
        <v>281</v>
      </c>
      <c r="F113" s="21" t="s">
        <v>282</v>
      </c>
      <c r="G113" s="28"/>
    </row>
    <row r="114" customFormat="false" ht="30" hidden="false" customHeight="false" outlineLevel="0" collapsed="false">
      <c r="A114" s="16" t="s">
        <v>9</v>
      </c>
      <c r="B114" s="41"/>
      <c r="C114" s="23" t="s">
        <v>283</v>
      </c>
      <c r="D114" s="32" t="n">
        <v>1</v>
      </c>
      <c r="E114" s="26" t="s">
        <v>281</v>
      </c>
      <c r="F114" s="21" t="s">
        <v>282</v>
      </c>
      <c r="G114" s="28"/>
    </row>
    <row r="115" customFormat="false" ht="15.75" hidden="false" customHeight="false" outlineLevel="0" collapsed="false">
      <c r="A115" s="16" t="s">
        <v>9</v>
      </c>
      <c r="B115" s="41"/>
      <c r="C115" s="62" t="s">
        <v>284</v>
      </c>
      <c r="D115" s="63" t="n">
        <v>1</v>
      </c>
      <c r="E115" s="64" t="s">
        <v>281</v>
      </c>
      <c r="F115" s="65" t="s">
        <v>282</v>
      </c>
      <c r="G115" s="28"/>
    </row>
    <row r="116" customFormat="false" ht="30" hidden="false" customHeight="false" outlineLevel="0" collapsed="false">
      <c r="A116" s="16" t="s">
        <v>9</v>
      </c>
      <c r="B116" s="41"/>
      <c r="C116" s="23" t="s">
        <v>285</v>
      </c>
      <c r="D116" s="32" t="n">
        <v>1</v>
      </c>
      <c r="E116" s="26" t="s">
        <v>281</v>
      </c>
      <c r="F116" s="21" t="s">
        <v>282</v>
      </c>
      <c r="G116" s="28"/>
    </row>
    <row r="117" customFormat="false" ht="30" hidden="false" customHeight="false" outlineLevel="0" collapsed="false">
      <c r="A117" s="16" t="s">
        <v>9</v>
      </c>
      <c r="B117" s="41"/>
      <c r="C117" s="23" t="s">
        <v>286</v>
      </c>
      <c r="D117" s="32" t="n">
        <v>1</v>
      </c>
      <c r="E117" s="26" t="s">
        <v>281</v>
      </c>
      <c r="F117" s="21" t="s">
        <v>282</v>
      </c>
      <c r="G117" s="28"/>
    </row>
    <row r="118" customFormat="false" ht="30" hidden="false" customHeight="false" outlineLevel="0" collapsed="false">
      <c r="A118" s="16" t="s">
        <v>9</v>
      </c>
      <c r="B118" s="41"/>
      <c r="C118" s="23" t="s">
        <v>287</v>
      </c>
      <c r="D118" s="32" t="n">
        <v>1</v>
      </c>
      <c r="E118" s="26" t="s">
        <v>281</v>
      </c>
      <c r="F118" s="21" t="s">
        <v>282</v>
      </c>
      <c r="G118" s="28"/>
    </row>
    <row r="119" customFormat="false" ht="15.75" hidden="false" customHeight="false" outlineLevel="0" collapsed="false">
      <c r="A119" s="16" t="s">
        <v>9</v>
      </c>
      <c r="B119" s="41"/>
      <c r="C119" s="23" t="s">
        <v>288</v>
      </c>
      <c r="D119" s="32" t="n">
        <v>1</v>
      </c>
      <c r="E119" s="26" t="s">
        <v>281</v>
      </c>
      <c r="F119" s="21" t="s">
        <v>282</v>
      </c>
      <c r="G119" s="28"/>
    </row>
    <row r="120" customFormat="false" ht="30" hidden="false" customHeight="false" outlineLevel="0" collapsed="false">
      <c r="A120" s="16" t="s">
        <v>9</v>
      </c>
      <c r="B120" s="41"/>
      <c r="C120" s="23" t="s">
        <v>289</v>
      </c>
      <c r="D120" s="32" t="n">
        <v>1</v>
      </c>
      <c r="E120" s="26" t="s">
        <v>281</v>
      </c>
      <c r="F120" s="21" t="s">
        <v>282</v>
      </c>
      <c r="G120" s="28"/>
    </row>
    <row r="121" customFormat="false" ht="30" hidden="false" customHeight="false" outlineLevel="0" collapsed="false">
      <c r="A121" s="16" t="s">
        <v>9</v>
      </c>
      <c r="B121" s="41"/>
      <c r="C121" s="23" t="s">
        <v>290</v>
      </c>
      <c r="D121" s="32" t="n">
        <v>1</v>
      </c>
      <c r="E121" s="26" t="s">
        <v>281</v>
      </c>
      <c r="F121" s="21" t="s">
        <v>291</v>
      </c>
      <c r="G121" s="28"/>
    </row>
    <row r="122" customFormat="false" ht="30" hidden="false" customHeight="false" outlineLevel="0" collapsed="false">
      <c r="A122" s="16" t="s">
        <v>9</v>
      </c>
      <c r="B122" s="41"/>
      <c r="C122" s="23" t="s">
        <v>292</v>
      </c>
      <c r="D122" s="32" t="n">
        <v>1</v>
      </c>
      <c r="E122" s="26" t="s">
        <v>281</v>
      </c>
      <c r="F122" s="21" t="s">
        <v>293</v>
      </c>
      <c r="G122" s="28"/>
    </row>
    <row r="123" customFormat="false" ht="45" hidden="false" customHeight="false" outlineLevel="0" collapsed="false">
      <c r="A123" s="16"/>
      <c r="B123" s="41"/>
      <c r="C123" s="23" t="s">
        <v>294</v>
      </c>
      <c r="D123" s="32" t="n">
        <v>1</v>
      </c>
      <c r="E123" s="26" t="s">
        <v>281</v>
      </c>
      <c r="F123" s="21" t="s">
        <v>295</v>
      </c>
      <c r="G123" s="28"/>
    </row>
    <row r="124" customFormat="false" ht="30" hidden="false" customHeight="false" outlineLevel="0" collapsed="false">
      <c r="A124" s="16"/>
      <c r="B124" s="41"/>
      <c r="C124" s="23" t="s">
        <v>296</v>
      </c>
      <c r="D124" s="32" t="n">
        <v>1</v>
      </c>
      <c r="E124" s="26" t="s">
        <v>281</v>
      </c>
      <c r="F124" s="21" t="s">
        <v>297</v>
      </c>
      <c r="G124" s="28"/>
    </row>
    <row r="125" customFormat="false" ht="47.25" hidden="false" customHeight="false" outlineLevel="0" collapsed="false">
      <c r="A125" s="16" t="s">
        <v>298</v>
      </c>
      <c r="B125" s="41" t="s">
        <v>299</v>
      </c>
      <c r="C125" s="23" t="s">
        <v>300</v>
      </c>
      <c r="D125" s="32" t="n">
        <v>1</v>
      </c>
      <c r="E125" s="26" t="s">
        <v>281</v>
      </c>
      <c r="F125" s="24" t="s">
        <v>301</v>
      </c>
      <c r="G125" s="28"/>
    </row>
    <row r="126" customFormat="false" ht="31.5" hidden="false" customHeight="false" outlineLevel="0" collapsed="false">
      <c r="A126" s="16" t="s">
        <v>9</v>
      </c>
      <c r="B126" s="41"/>
      <c r="C126" s="41" t="s">
        <v>302</v>
      </c>
      <c r="D126" s="32" t="n">
        <v>1</v>
      </c>
      <c r="E126" s="26" t="s">
        <v>281</v>
      </c>
      <c r="F126" s="24"/>
      <c r="G126" s="28"/>
    </row>
    <row r="127" customFormat="false" ht="30" hidden="false" customHeight="false" outlineLevel="0" collapsed="false">
      <c r="A127" s="16" t="s">
        <v>9</v>
      </c>
      <c r="B127" s="41"/>
      <c r="C127" s="27" t="s">
        <v>303</v>
      </c>
      <c r="D127" s="32" t="n">
        <v>1</v>
      </c>
      <c r="E127" s="26" t="s">
        <v>281</v>
      </c>
      <c r="F127" s="24" t="s">
        <v>304</v>
      </c>
      <c r="G127" s="28"/>
    </row>
    <row r="128" customFormat="false" ht="63" hidden="false" customHeight="false" outlineLevel="0" collapsed="false">
      <c r="A128" s="16" t="s">
        <v>305</v>
      </c>
      <c r="B128" s="43" t="s">
        <v>306</v>
      </c>
      <c r="C128" s="27" t="s">
        <v>307</v>
      </c>
      <c r="D128" s="25" t="n">
        <v>1</v>
      </c>
      <c r="E128" s="26" t="s">
        <v>281</v>
      </c>
      <c r="F128" s="28"/>
      <c r="G128" s="22"/>
    </row>
    <row r="129" customFormat="false" ht="15" hidden="false" customHeight="true" outlineLevel="0" collapsed="false">
      <c r="A129" s="16" t="s">
        <v>308</v>
      </c>
      <c r="B129" s="15" t="s">
        <v>309</v>
      </c>
      <c r="C129" s="15"/>
      <c r="D129" s="15"/>
      <c r="E129" s="15"/>
      <c r="F129" s="15"/>
      <c r="G129" s="15"/>
      <c r="H129" s="3" t="n">
        <f aca="false">SUM(D130:D141)</f>
        <v>12</v>
      </c>
      <c r="I129" s="3" t="n">
        <f aca="false">COUNT(D130:D141)*2</f>
        <v>24</v>
      </c>
    </row>
    <row r="130" customFormat="false" ht="47.25" hidden="false" customHeight="false" outlineLevel="0" collapsed="false">
      <c r="A130" s="16" t="s">
        <v>310</v>
      </c>
      <c r="B130" s="41" t="s">
        <v>311</v>
      </c>
      <c r="C130" s="41" t="s">
        <v>312</v>
      </c>
      <c r="D130" s="32" t="n">
        <v>1</v>
      </c>
      <c r="E130" s="20" t="s">
        <v>82</v>
      </c>
      <c r="F130" s="24" t="s">
        <v>313</v>
      </c>
      <c r="G130" s="28"/>
    </row>
    <row r="131" customFormat="false" ht="31.5" hidden="false" customHeight="false" outlineLevel="0" collapsed="false">
      <c r="A131" s="16" t="s">
        <v>9</v>
      </c>
      <c r="B131" s="41"/>
      <c r="C131" s="41" t="s">
        <v>314</v>
      </c>
      <c r="D131" s="32" t="n">
        <v>1</v>
      </c>
      <c r="E131" s="20" t="s">
        <v>82</v>
      </c>
      <c r="F131" s="24"/>
      <c r="G131" s="28"/>
    </row>
    <row r="132" customFormat="false" ht="63" hidden="false" customHeight="false" outlineLevel="0" collapsed="false">
      <c r="A132" s="16" t="s">
        <v>315</v>
      </c>
      <c r="B132" s="41" t="s">
        <v>316</v>
      </c>
      <c r="C132" s="41" t="s">
        <v>317</v>
      </c>
      <c r="D132" s="32" t="n">
        <v>1</v>
      </c>
      <c r="E132" s="20" t="s">
        <v>82</v>
      </c>
      <c r="F132" s="24" t="s">
        <v>318</v>
      </c>
      <c r="G132" s="28"/>
    </row>
    <row r="133" customFormat="false" ht="47.25" hidden="false" customHeight="false" outlineLevel="0" collapsed="false">
      <c r="A133" s="16"/>
      <c r="B133" s="41"/>
      <c r="C133" s="41" t="s">
        <v>319</v>
      </c>
      <c r="D133" s="32" t="n">
        <v>1</v>
      </c>
      <c r="E133" s="20" t="s">
        <v>82</v>
      </c>
      <c r="F133" s="24" t="s">
        <v>320</v>
      </c>
      <c r="G133" s="28"/>
    </row>
    <row r="134" customFormat="false" ht="63" hidden="false" customHeight="false" outlineLevel="0" collapsed="false">
      <c r="A134" s="16" t="s">
        <v>321</v>
      </c>
      <c r="B134" s="41" t="s">
        <v>322</v>
      </c>
      <c r="C134" s="41" t="s">
        <v>323</v>
      </c>
      <c r="D134" s="32" t="n">
        <v>1</v>
      </c>
      <c r="E134" s="20" t="s">
        <v>85</v>
      </c>
      <c r="F134" s="24" t="s">
        <v>324</v>
      </c>
      <c r="G134" s="28"/>
    </row>
    <row r="135" customFormat="false" ht="78.75" hidden="false" customHeight="false" outlineLevel="0" collapsed="false">
      <c r="A135" s="16" t="s">
        <v>325</v>
      </c>
      <c r="B135" s="41" t="s">
        <v>326</v>
      </c>
      <c r="C135" s="41" t="s">
        <v>327</v>
      </c>
      <c r="D135" s="32" t="n">
        <v>1</v>
      </c>
      <c r="E135" s="20" t="s">
        <v>85</v>
      </c>
      <c r="F135" s="24" t="s">
        <v>328</v>
      </c>
      <c r="G135" s="28"/>
    </row>
    <row r="136" customFormat="false" ht="45" hidden="false" customHeight="false" outlineLevel="0" collapsed="false">
      <c r="A136" s="16" t="s">
        <v>329</v>
      </c>
      <c r="B136" s="41" t="s">
        <v>330</v>
      </c>
      <c r="C136" s="41" t="s">
        <v>331</v>
      </c>
      <c r="D136" s="32" t="n">
        <v>1</v>
      </c>
      <c r="E136" s="26" t="s">
        <v>85</v>
      </c>
      <c r="F136" s="21" t="s">
        <v>332</v>
      </c>
      <c r="G136" s="28"/>
    </row>
    <row r="137" customFormat="false" ht="47.25" hidden="false" customHeight="false" outlineLevel="0" collapsed="false">
      <c r="A137" s="16" t="s">
        <v>333</v>
      </c>
      <c r="B137" s="41" t="s">
        <v>334</v>
      </c>
      <c r="C137" s="41" t="s">
        <v>335</v>
      </c>
      <c r="D137" s="32" t="n">
        <v>1</v>
      </c>
      <c r="E137" s="26" t="s">
        <v>82</v>
      </c>
      <c r="F137" s="21" t="s">
        <v>336</v>
      </c>
      <c r="G137" s="28"/>
    </row>
    <row r="138" customFormat="false" ht="47.25" hidden="false" customHeight="false" outlineLevel="0" collapsed="false">
      <c r="A138" s="66" t="s">
        <v>337</v>
      </c>
      <c r="B138" s="17" t="s">
        <v>338</v>
      </c>
      <c r="C138" s="44" t="s">
        <v>339</v>
      </c>
      <c r="D138" s="45" t="n">
        <v>1</v>
      </c>
      <c r="E138" s="46" t="s">
        <v>82</v>
      </c>
      <c r="F138" s="42"/>
      <c r="G138" s="67"/>
    </row>
    <row r="139" customFormat="false" ht="45" hidden="false" customHeight="false" outlineLevel="0" collapsed="false">
      <c r="A139" s="66"/>
      <c r="B139" s="17"/>
      <c r="C139" s="68" t="s">
        <v>340</v>
      </c>
      <c r="D139" s="45" t="n">
        <v>1</v>
      </c>
      <c r="E139" s="69" t="s">
        <v>82</v>
      </c>
      <c r="F139" s="70" t="s">
        <v>341</v>
      </c>
      <c r="G139" s="67"/>
    </row>
    <row r="140" customFormat="false" ht="60" hidden="false" customHeight="false" outlineLevel="0" collapsed="false">
      <c r="A140" s="66"/>
      <c r="B140" s="17"/>
      <c r="C140" s="68" t="s">
        <v>342</v>
      </c>
      <c r="D140" s="45" t="n">
        <v>1</v>
      </c>
      <c r="E140" s="69" t="s">
        <v>82</v>
      </c>
      <c r="F140" s="70" t="s">
        <v>343</v>
      </c>
      <c r="G140" s="67"/>
    </row>
    <row r="141" customFormat="false" ht="45" hidden="false" customHeight="false" outlineLevel="0" collapsed="false">
      <c r="A141" s="66"/>
      <c r="B141" s="17"/>
      <c r="C141" s="71" t="s">
        <v>344</v>
      </c>
      <c r="D141" s="32" t="n">
        <v>1</v>
      </c>
      <c r="E141" s="72" t="s">
        <v>85</v>
      </c>
      <c r="F141" s="73" t="s">
        <v>345</v>
      </c>
      <c r="G141" s="28"/>
    </row>
    <row r="142" customFormat="false" ht="21" hidden="false" customHeight="false" outlineLevel="0" collapsed="false">
      <c r="A142" s="12" t="s">
        <v>9</v>
      </c>
      <c r="B142" s="13" t="s">
        <v>346</v>
      </c>
      <c r="C142" s="13"/>
      <c r="D142" s="13"/>
      <c r="E142" s="13"/>
      <c r="F142" s="13"/>
      <c r="G142" s="13"/>
      <c r="H142" s="3" t="n">
        <f aca="false">H143+H149+H160+H175+H181+H184+H187</f>
        <v>41</v>
      </c>
      <c r="I142" s="3" t="n">
        <f aca="false">I143+I149+I160+I175+I181+I184+I187</f>
        <v>82</v>
      </c>
    </row>
    <row r="143" customFormat="false" ht="41.25" hidden="false" customHeight="true" outlineLevel="0" collapsed="false">
      <c r="A143" s="14" t="s">
        <v>347</v>
      </c>
      <c r="B143" s="15" t="s">
        <v>348</v>
      </c>
      <c r="C143" s="15"/>
      <c r="D143" s="15"/>
      <c r="E143" s="15"/>
      <c r="F143" s="15"/>
      <c r="G143" s="15"/>
      <c r="H143" s="3" t="n">
        <f aca="false">SUM(D144:D148)</f>
        <v>5</v>
      </c>
      <c r="I143" s="3" t="n">
        <f aca="false">COUNT(D144:D148)*2</f>
        <v>10</v>
      </c>
    </row>
    <row r="144" customFormat="false" ht="47.25" hidden="false" customHeight="false" outlineLevel="0" collapsed="false">
      <c r="A144" s="16" t="s">
        <v>349</v>
      </c>
      <c r="B144" s="34" t="s">
        <v>350</v>
      </c>
      <c r="C144" s="27" t="s">
        <v>351</v>
      </c>
      <c r="D144" s="25" t="n">
        <v>1</v>
      </c>
      <c r="E144" s="26" t="s">
        <v>265</v>
      </c>
      <c r="F144" s="28"/>
      <c r="G144" s="22"/>
    </row>
    <row r="145" customFormat="false" ht="45" hidden="false" customHeight="false" outlineLevel="0" collapsed="false">
      <c r="A145" s="16" t="s">
        <v>9</v>
      </c>
      <c r="B145" s="34"/>
      <c r="C145" s="23" t="s">
        <v>352</v>
      </c>
      <c r="D145" s="25" t="n">
        <v>1</v>
      </c>
      <c r="E145" s="26" t="s">
        <v>265</v>
      </c>
      <c r="F145" s="28"/>
      <c r="G145" s="22"/>
    </row>
    <row r="146" customFormat="false" ht="45" hidden="false" customHeight="false" outlineLevel="0" collapsed="false">
      <c r="A146" s="16"/>
      <c r="B146" s="34"/>
      <c r="C146" s="27" t="s">
        <v>353</v>
      </c>
      <c r="D146" s="25" t="n">
        <v>1</v>
      </c>
      <c r="E146" s="26" t="s">
        <v>265</v>
      </c>
      <c r="F146" s="28"/>
      <c r="G146" s="22"/>
    </row>
    <row r="147" customFormat="false" ht="63" hidden="false" customHeight="false" outlineLevel="0" collapsed="false">
      <c r="A147" s="16" t="s">
        <v>354</v>
      </c>
      <c r="B147" s="17" t="s">
        <v>355</v>
      </c>
      <c r="C147" s="27" t="s">
        <v>356</v>
      </c>
      <c r="D147" s="32" t="n">
        <v>1</v>
      </c>
      <c r="E147" s="26" t="s">
        <v>357</v>
      </c>
      <c r="F147" s="21" t="s">
        <v>358</v>
      </c>
      <c r="G147" s="28"/>
    </row>
    <row r="148" customFormat="false" ht="60" hidden="false" customHeight="false" outlineLevel="0" collapsed="false">
      <c r="A148" s="16" t="s">
        <v>359</v>
      </c>
      <c r="B148" s="17" t="s">
        <v>360</v>
      </c>
      <c r="C148" s="40" t="s">
        <v>361</v>
      </c>
      <c r="D148" s="32" t="n">
        <v>1</v>
      </c>
      <c r="E148" s="26" t="s">
        <v>110</v>
      </c>
      <c r="F148" s="21" t="s">
        <v>362</v>
      </c>
      <c r="G148" s="28"/>
    </row>
    <row r="149" customFormat="false" ht="39.75" hidden="false" customHeight="true" outlineLevel="0" collapsed="false">
      <c r="A149" s="16" t="s">
        <v>363</v>
      </c>
      <c r="B149" s="15" t="s">
        <v>364</v>
      </c>
      <c r="C149" s="15"/>
      <c r="D149" s="15"/>
      <c r="E149" s="15"/>
      <c r="F149" s="15"/>
      <c r="G149" s="15"/>
      <c r="H149" s="3" t="n">
        <f aca="false">SUM(D150:D159)</f>
        <v>10</v>
      </c>
      <c r="I149" s="3" t="n">
        <f aca="false">COUNT(D150:D159)*2</f>
        <v>20</v>
      </c>
    </row>
    <row r="150" customFormat="false" ht="47.25" hidden="false" customHeight="false" outlineLevel="0" collapsed="false">
      <c r="A150" s="16" t="s">
        <v>365</v>
      </c>
      <c r="B150" s="17" t="s">
        <v>366</v>
      </c>
      <c r="C150" s="23" t="s">
        <v>367</v>
      </c>
      <c r="D150" s="32" t="n">
        <v>1</v>
      </c>
      <c r="E150" s="26" t="s">
        <v>82</v>
      </c>
      <c r="F150" s="28"/>
      <c r="G150" s="28"/>
    </row>
    <row r="151" customFormat="false" ht="30" hidden="false" customHeight="false" outlineLevel="0" collapsed="false">
      <c r="A151" s="16" t="s">
        <v>9</v>
      </c>
      <c r="B151" s="17"/>
      <c r="C151" s="23" t="s">
        <v>368</v>
      </c>
      <c r="D151" s="32" t="n">
        <v>1</v>
      </c>
      <c r="E151" s="26" t="s">
        <v>82</v>
      </c>
      <c r="F151" s="28"/>
      <c r="G151" s="28"/>
    </row>
    <row r="152" customFormat="false" ht="47.25" hidden="false" customHeight="false" outlineLevel="0" collapsed="false">
      <c r="A152" s="16" t="s">
        <v>369</v>
      </c>
      <c r="B152" s="17" t="s">
        <v>370</v>
      </c>
      <c r="C152" s="27" t="s">
        <v>371</v>
      </c>
      <c r="D152" s="32" t="n">
        <v>1</v>
      </c>
      <c r="E152" s="26" t="s">
        <v>108</v>
      </c>
      <c r="F152" s="28"/>
      <c r="G152" s="28"/>
    </row>
    <row r="153" customFormat="false" ht="15.75" hidden="false" customHeight="false" outlineLevel="0" collapsed="false">
      <c r="A153" s="16" t="s">
        <v>9</v>
      </c>
      <c r="B153" s="17"/>
      <c r="C153" s="74" t="s">
        <v>372</v>
      </c>
      <c r="D153" s="32" t="n">
        <v>1</v>
      </c>
      <c r="E153" s="20" t="s">
        <v>108</v>
      </c>
      <c r="F153" s="28"/>
      <c r="G153" s="28"/>
    </row>
    <row r="154" customFormat="false" ht="60" hidden="false" customHeight="false" outlineLevel="0" collapsed="false">
      <c r="A154" s="16" t="s">
        <v>373</v>
      </c>
      <c r="B154" s="34" t="s">
        <v>374</v>
      </c>
      <c r="C154" s="27" t="s">
        <v>375</v>
      </c>
      <c r="D154" s="25" t="n">
        <v>1</v>
      </c>
      <c r="E154" s="26" t="s">
        <v>112</v>
      </c>
      <c r="F154" s="28"/>
      <c r="G154" s="22"/>
    </row>
    <row r="155" customFormat="false" ht="45" hidden="false" customHeight="false" outlineLevel="0" collapsed="false">
      <c r="A155" s="16" t="s">
        <v>376</v>
      </c>
      <c r="B155" s="21" t="s">
        <v>377</v>
      </c>
      <c r="C155" s="27" t="s">
        <v>378</v>
      </c>
      <c r="D155" s="32" t="n">
        <v>1</v>
      </c>
      <c r="E155" s="26" t="s">
        <v>265</v>
      </c>
      <c r="F155" s="28"/>
      <c r="G155" s="28"/>
    </row>
    <row r="156" customFormat="false" ht="60" hidden="false" customHeight="false" outlineLevel="0" collapsed="false">
      <c r="A156" s="16"/>
      <c r="B156" s="21"/>
      <c r="C156" s="27" t="s">
        <v>379</v>
      </c>
      <c r="D156" s="32" t="n">
        <v>1</v>
      </c>
      <c r="E156" s="26" t="s">
        <v>380</v>
      </c>
      <c r="F156" s="28"/>
      <c r="G156" s="28"/>
    </row>
    <row r="157" customFormat="false" ht="15" hidden="false" customHeight="false" outlineLevel="0" collapsed="false">
      <c r="A157" s="16"/>
      <c r="B157" s="21"/>
      <c r="C157" s="27" t="s">
        <v>381</v>
      </c>
      <c r="D157" s="32" t="n">
        <v>1</v>
      </c>
      <c r="E157" s="26" t="s">
        <v>265</v>
      </c>
      <c r="F157" s="28"/>
      <c r="G157" s="28"/>
    </row>
    <row r="158" customFormat="false" ht="63" hidden="false" customHeight="false" outlineLevel="0" collapsed="false">
      <c r="A158" s="16" t="s">
        <v>382</v>
      </c>
      <c r="B158" s="17" t="s">
        <v>383</v>
      </c>
      <c r="C158" s="23" t="s">
        <v>384</v>
      </c>
      <c r="D158" s="32" t="n">
        <v>1</v>
      </c>
      <c r="E158" s="26" t="s">
        <v>108</v>
      </c>
      <c r="F158" s="21" t="s">
        <v>385</v>
      </c>
      <c r="G158" s="28"/>
    </row>
    <row r="159" customFormat="false" ht="47.25" hidden="false" customHeight="false" outlineLevel="0" collapsed="false">
      <c r="A159" s="16" t="s">
        <v>386</v>
      </c>
      <c r="B159" s="17" t="s">
        <v>387</v>
      </c>
      <c r="C159" s="27" t="s">
        <v>388</v>
      </c>
      <c r="D159" s="32" t="n">
        <v>1</v>
      </c>
      <c r="E159" s="26" t="s">
        <v>110</v>
      </c>
      <c r="F159" s="28"/>
      <c r="G159" s="28"/>
    </row>
    <row r="160" customFormat="false" ht="40.5" hidden="false" customHeight="true" outlineLevel="0" collapsed="false">
      <c r="A160" s="16" t="s">
        <v>389</v>
      </c>
      <c r="B160" s="15" t="s">
        <v>390</v>
      </c>
      <c r="C160" s="15"/>
      <c r="D160" s="15"/>
      <c r="E160" s="15"/>
      <c r="F160" s="15"/>
      <c r="G160" s="15"/>
      <c r="H160" s="3" t="n">
        <f aca="false">SUM(D161:D174)</f>
        <v>14</v>
      </c>
      <c r="I160" s="3" t="n">
        <f aca="false">COUNT(D161:D174)*2</f>
        <v>28</v>
      </c>
    </row>
    <row r="161" customFormat="false" ht="31.5" hidden="false" customHeight="false" outlineLevel="0" collapsed="false">
      <c r="A161" s="16" t="s">
        <v>391</v>
      </c>
      <c r="B161" s="17" t="s">
        <v>392</v>
      </c>
      <c r="C161" s="75" t="s">
        <v>393</v>
      </c>
      <c r="D161" s="32" t="n">
        <v>1</v>
      </c>
      <c r="E161" s="26" t="s">
        <v>82</v>
      </c>
      <c r="F161" s="28"/>
      <c r="G161" s="28"/>
    </row>
    <row r="162" customFormat="false" ht="30" hidden="false" customHeight="false" outlineLevel="0" collapsed="false">
      <c r="A162" s="16"/>
      <c r="B162" s="17"/>
      <c r="C162" s="40" t="s">
        <v>394</v>
      </c>
      <c r="D162" s="32" t="n">
        <v>1</v>
      </c>
      <c r="E162" s="26" t="s">
        <v>82</v>
      </c>
      <c r="F162" s="28"/>
      <c r="G162" s="28"/>
    </row>
    <row r="163" customFormat="false" ht="30" hidden="false" customHeight="false" outlineLevel="0" collapsed="false">
      <c r="A163" s="16"/>
      <c r="B163" s="17"/>
      <c r="C163" s="40" t="s">
        <v>395</v>
      </c>
      <c r="D163" s="32" t="n">
        <v>1</v>
      </c>
      <c r="E163" s="26" t="s">
        <v>82</v>
      </c>
      <c r="F163" s="28"/>
      <c r="G163" s="28"/>
    </row>
    <row r="164" customFormat="false" ht="15.75" hidden="false" customHeight="false" outlineLevel="0" collapsed="false">
      <c r="A164" s="16"/>
      <c r="B164" s="17"/>
      <c r="C164" s="40" t="s">
        <v>396</v>
      </c>
      <c r="D164" s="32" t="n">
        <v>1</v>
      </c>
      <c r="E164" s="26" t="s">
        <v>82</v>
      </c>
      <c r="F164" s="28"/>
      <c r="G164" s="28"/>
    </row>
    <row r="165" customFormat="false" ht="45" hidden="false" customHeight="false" outlineLevel="0" collapsed="false">
      <c r="A165" s="16" t="s">
        <v>397</v>
      </c>
      <c r="B165" s="17" t="s">
        <v>398</v>
      </c>
      <c r="C165" s="40" t="s">
        <v>399</v>
      </c>
      <c r="D165" s="45" t="n">
        <v>1</v>
      </c>
      <c r="E165" s="59" t="s">
        <v>82</v>
      </c>
      <c r="F165" s="42" t="s">
        <v>400</v>
      </c>
      <c r="G165" s="28"/>
    </row>
    <row r="166" customFormat="false" ht="30" hidden="false" customHeight="false" outlineLevel="0" collapsed="false">
      <c r="A166" s="16"/>
      <c r="B166" s="17"/>
      <c r="C166" s="27" t="s">
        <v>401</v>
      </c>
      <c r="D166" s="32" t="n">
        <v>1</v>
      </c>
      <c r="E166" s="26" t="s">
        <v>82</v>
      </c>
      <c r="F166" s="21"/>
      <c r="G166" s="28"/>
    </row>
    <row r="167" customFormat="false" ht="47.25" hidden="false" customHeight="false" outlineLevel="0" collapsed="false">
      <c r="A167" s="16" t="s">
        <v>402</v>
      </c>
      <c r="B167" s="17" t="s">
        <v>403</v>
      </c>
      <c r="C167" s="27" t="s">
        <v>404</v>
      </c>
      <c r="D167" s="32" t="n">
        <v>1</v>
      </c>
      <c r="E167" s="26" t="s">
        <v>82</v>
      </c>
      <c r="F167" s="28"/>
      <c r="G167" s="28"/>
    </row>
    <row r="168" customFormat="false" ht="47.25" hidden="false" customHeight="false" outlineLevel="0" collapsed="false">
      <c r="A168" s="16" t="s">
        <v>405</v>
      </c>
      <c r="B168" s="17" t="s">
        <v>406</v>
      </c>
      <c r="C168" s="23" t="s">
        <v>407</v>
      </c>
      <c r="D168" s="32" t="n">
        <v>1</v>
      </c>
      <c r="E168" s="26" t="s">
        <v>82</v>
      </c>
      <c r="F168" s="28"/>
      <c r="G168" s="28"/>
    </row>
    <row r="169" customFormat="false" ht="47.25" hidden="false" customHeight="false" outlineLevel="0" collapsed="false">
      <c r="A169" s="16" t="s">
        <v>408</v>
      </c>
      <c r="B169" s="17" t="s">
        <v>409</v>
      </c>
      <c r="C169" s="27" t="s">
        <v>410</v>
      </c>
      <c r="D169" s="32" t="n">
        <v>1</v>
      </c>
      <c r="E169" s="26" t="s">
        <v>82</v>
      </c>
      <c r="F169" s="21" t="s">
        <v>411</v>
      </c>
      <c r="G169" s="28"/>
    </row>
    <row r="170" customFormat="false" ht="47.25" hidden="false" customHeight="false" outlineLevel="0" collapsed="false">
      <c r="A170" s="16" t="s">
        <v>412</v>
      </c>
      <c r="B170" s="17" t="s">
        <v>413</v>
      </c>
      <c r="C170" s="27" t="s">
        <v>414</v>
      </c>
      <c r="D170" s="32" t="n">
        <v>1</v>
      </c>
      <c r="E170" s="26" t="s">
        <v>110</v>
      </c>
      <c r="F170" s="21" t="s">
        <v>415</v>
      </c>
      <c r="G170" s="28"/>
    </row>
    <row r="171" customFormat="false" ht="60" hidden="false" customHeight="false" outlineLevel="0" collapsed="false">
      <c r="A171" s="16" t="s">
        <v>416</v>
      </c>
      <c r="B171" s="17" t="s">
        <v>417</v>
      </c>
      <c r="C171" s="27" t="s">
        <v>418</v>
      </c>
      <c r="D171" s="32" t="n">
        <v>1</v>
      </c>
      <c r="E171" s="26" t="s">
        <v>419</v>
      </c>
      <c r="F171" s="21" t="s">
        <v>420</v>
      </c>
      <c r="G171" s="28"/>
    </row>
    <row r="172" customFormat="false" ht="47.25" hidden="false" customHeight="false" outlineLevel="0" collapsed="false">
      <c r="A172" s="16" t="s">
        <v>421</v>
      </c>
      <c r="B172" s="17" t="s">
        <v>422</v>
      </c>
      <c r="C172" s="27" t="s">
        <v>423</v>
      </c>
      <c r="D172" s="32" t="n">
        <v>1</v>
      </c>
      <c r="E172" s="26" t="s">
        <v>51</v>
      </c>
      <c r="F172" s="21" t="s">
        <v>424</v>
      </c>
      <c r="G172" s="28"/>
    </row>
    <row r="173" customFormat="false" ht="45" hidden="false" customHeight="false" outlineLevel="0" collapsed="false">
      <c r="A173" s="16" t="s">
        <v>9</v>
      </c>
      <c r="B173" s="17"/>
      <c r="C173" s="27" t="s">
        <v>425</v>
      </c>
      <c r="D173" s="32" t="n">
        <v>1</v>
      </c>
      <c r="E173" s="26" t="s">
        <v>110</v>
      </c>
      <c r="F173" s="28"/>
      <c r="G173" s="28"/>
    </row>
    <row r="174" customFormat="false" ht="45" hidden="false" customHeight="false" outlineLevel="0" collapsed="false">
      <c r="A174" s="16" t="s">
        <v>426</v>
      </c>
      <c r="B174" s="65" t="s">
        <v>427</v>
      </c>
      <c r="C174" s="27" t="s">
        <v>428</v>
      </c>
      <c r="D174" s="25" t="n">
        <v>1</v>
      </c>
      <c r="E174" s="26" t="s">
        <v>149</v>
      </c>
      <c r="F174" s="28"/>
      <c r="G174" s="22"/>
    </row>
    <row r="175" customFormat="false" ht="39.75" hidden="false" customHeight="true" outlineLevel="0" collapsed="false">
      <c r="A175" s="16" t="s">
        <v>429</v>
      </c>
      <c r="B175" s="15" t="s">
        <v>430</v>
      </c>
      <c r="C175" s="15"/>
      <c r="D175" s="15"/>
      <c r="E175" s="15"/>
      <c r="F175" s="15"/>
      <c r="G175" s="15"/>
      <c r="H175" s="3" t="n">
        <f aca="false">SUM(D176:D180)</f>
        <v>5</v>
      </c>
      <c r="I175" s="3" t="n">
        <f aca="false">COUNT(D176:D180)*2</f>
        <v>10</v>
      </c>
    </row>
    <row r="176" customFormat="false" ht="63" hidden="false" customHeight="false" outlineLevel="0" collapsed="false">
      <c r="A176" s="16" t="s">
        <v>431</v>
      </c>
      <c r="B176" s="17" t="s">
        <v>432</v>
      </c>
      <c r="C176" s="27" t="s">
        <v>433</v>
      </c>
      <c r="D176" s="32" t="n">
        <v>1</v>
      </c>
      <c r="E176" s="26" t="s">
        <v>110</v>
      </c>
      <c r="F176" s="21"/>
      <c r="G176" s="28"/>
    </row>
    <row r="177" customFormat="false" ht="47.25" hidden="false" customHeight="false" outlineLevel="0" collapsed="false">
      <c r="A177" s="16" t="s">
        <v>434</v>
      </c>
      <c r="B177" s="17" t="s">
        <v>435</v>
      </c>
      <c r="C177" s="27" t="s">
        <v>436</v>
      </c>
      <c r="D177" s="32" t="n">
        <v>1</v>
      </c>
      <c r="E177" s="26" t="s">
        <v>110</v>
      </c>
      <c r="F177" s="28"/>
      <c r="G177" s="28"/>
    </row>
    <row r="178" customFormat="false" ht="15.75" hidden="false" customHeight="false" outlineLevel="0" collapsed="false">
      <c r="A178" s="16"/>
      <c r="B178" s="17"/>
      <c r="C178" s="27" t="s">
        <v>437</v>
      </c>
      <c r="D178" s="32" t="n">
        <v>1</v>
      </c>
      <c r="E178" s="26" t="s">
        <v>110</v>
      </c>
      <c r="F178" s="28"/>
      <c r="G178" s="28"/>
    </row>
    <row r="179" customFormat="false" ht="15.75" hidden="false" customHeight="false" outlineLevel="0" collapsed="false">
      <c r="A179" s="16"/>
      <c r="B179" s="17"/>
      <c r="C179" s="27" t="s">
        <v>438</v>
      </c>
      <c r="D179" s="32" t="n">
        <v>1</v>
      </c>
      <c r="E179" s="26" t="s">
        <v>110</v>
      </c>
      <c r="F179" s="28"/>
      <c r="G179" s="28"/>
    </row>
    <row r="180" customFormat="false" ht="60" hidden="false" customHeight="false" outlineLevel="0" collapsed="false">
      <c r="A180" s="16" t="s">
        <v>439</v>
      </c>
      <c r="B180" s="76" t="s">
        <v>440</v>
      </c>
      <c r="C180" s="27" t="s">
        <v>441</v>
      </c>
      <c r="D180" s="25" t="n">
        <v>1</v>
      </c>
      <c r="E180" s="26" t="s">
        <v>82</v>
      </c>
      <c r="F180" s="38"/>
      <c r="G180" s="77"/>
    </row>
    <row r="181" customFormat="false" ht="45" hidden="false" customHeight="true" outlineLevel="0" collapsed="false">
      <c r="A181" s="16" t="s">
        <v>442</v>
      </c>
      <c r="B181" s="15" t="s">
        <v>443</v>
      </c>
      <c r="C181" s="15"/>
      <c r="D181" s="15"/>
      <c r="E181" s="15"/>
      <c r="F181" s="15"/>
      <c r="G181" s="15"/>
      <c r="H181" s="3" t="n">
        <f aca="false">SUM(D182:D183)</f>
        <v>2</v>
      </c>
      <c r="I181" s="3" t="n">
        <f aca="false">COUNT(D182:D183)*2</f>
        <v>4</v>
      </c>
    </row>
    <row r="182" customFormat="false" ht="31.5" hidden="false" customHeight="false" outlineLevel="0" collapsed="false">
      <c r="A182" s="16" t="s">
        <v>444</v>
      </c>
      <c r="B182" s="17" t="s">
        <v>445</v>
      </c>
      <c r="C182" s="40" t="s">
        <v>446</v>
      </c>
      <c r="D182" s="32" t="n">
        <v>1</v>
      </c>
      <c r="E182" s="26" t="s">
        <v>108</v>
      </c>
      <c r="F182" s="28"/>
      <c r="G182" s="28"/>
    </row>
    <row r="183" customFormat="false" ht="47.25" hidden="false" customHeight="false" outlineLevel="0" collapsed="false">
      <c r="A183" s="16" t="s">
        <v>447</v>
      </c>
      <c r="B183" s="17" t="s">
        <v>448</v>
      </c>
      <c r="C183" s="27" t="s">
        <v>449</v>
      </c>
      <c r="D183" s="32" t="n">
        <v>1</v>
      </c>
      <c r="E183" s="26" t="s">
        <v>108</v>
      </c>
      <c r="F183" s="28"/>
      <c r="G183" s="28"/>
    </row>
    <row r="184" customFormat="false" ht="39" hidden="false" customHeight="true" outlineLevel="0" collapsed="false">
      <c r="A184" s="16" t="s">
        <v>450</v>
      </c>
      <c r="B184" s="15" t="s">
        <v>451</v>
      </c>
      <c r="C184" s="15"/>
      <c r="D184" s="15"/>
      <c r="E184" s="15"/>
      <c r="F184" s="15"/>
      <c r="G184" s="15"/>
      <c r="H184" s="3" t="n">
        <f aca="false">SUM(D185:D186)</f>
        <v>2</v>
      </c>
      <c r="I184" s="3" t="n">
        <f aca="false">COUNT(D185:D186)*2</f>
        <v>4</v>
      </c>
    </row>
    <row r="185" customFormat="false" ht="63" hidden="false" customHeight="false" outlineLevel="0" collapsed="false">
      <c r="A185" s="16" t="s">
        <v>452</v>
      </c>
      <c r="B185" s="17" t="s">
        <v>453</v>
      </c>
      <c r="C185" s="27" t="s">
        <v>454</v>
      </c>
      <c r="D185" s="32" t="n">
        <v>1</v>
      </c>
      <c r="E185" s="26" t="s">
        <v>112</v>
      </c>
      <c r="F185" s="28"/>
      <c r="G185" s="28"/>
    </row>
    <row r="186" customFormat="false" ht="47.25" hidden="false" customHeight="false" outlineLevel="0" collapsed="false">
      <c r="A186" s="16" t="s">
        <v>455</v>
      </c>
      <c r="B186" s="34" t="s">
        <v>456</v>
      </c>
      <c r="C186" s="27" t="s">
        <v>457</v>
      </c>
      <c r="D186" s="32" t="n">
        <v>1</v>
      </c>
      <c r="E186" s="26" t="s">
        <v>149</v>
      </c>
      <c r="F186" s="28"/>
      <c r="G186" s="28"/>
    </row>
    <row r="187" customFormat="false" ht="37.5" hidden="false" customHeight="true" outlineLevel="0" collapsed="false">
      <c r="A187" s="16" t="s">
        <v>458</v>
      </c>
      <c r="B187" s="15" t="s">
        <v>459</v>
      </c>
      <c r="C187" s="15"/>
      <c r="D187" s="15"/>
      <c r="E187" s="15"/>
      <c r="F187" s="15"/>
      <c r="G187" s="15"/>
      <c r="H187" s="3" t="n">
        <f aca="false">SUM(D188:D190)</f>
        <v>3</v>
      </c>
      <c r="I187" s="3" t="n">
        <f aca="false">COUNT(D188:D190)*2</f>
        <v>6</v>
      </c>
    </row>
    <row r="188" customFormat="false" ht="63" hidden="false" customHeight="false" outlineLevel="0" collapsed="false">
      <c r="A188" s="16" t="s">
        <v>460</v>
      </c>
      <c r="B188" s="17" t="s">
        <v>461</v>
      </c>
      <c r="C188" s="41" t="s">
        <v>462</v>
      </c>
      <c r="D188" s="32" t="n">
        <v>1</v>
      </c>
      <c r="E188" s="26" t="s">
        <v>149</v>
      </c>
      <c r="F188" s="28"/>
      <c r="G188" s="28"/>
    </row>
    <row r="189" customFormat="false" ht="63" hidden="false" customHeight="false" outlineLevel="0" collapsed="false">
      <c r="A189" s="16" t="s">
        <v>463</v>
      </c>
      <c r="B189" s="17" t="s">
        <v>464</v>
      </c>
      <c r="C189" s="27" t="s">
        <v>465</v>
      </c>
      <c r="D189" s="32" t="n">
        <v>1</v>
      </c>
      <c r="E189" s="26" t="s">
        <v>112</v>
      </c>
      <c r="F189" s="21" t="s">
        <v>466</v>
      </c>
      <c r="G189" s="28"/>
    </row>
    <row r="190" customFormat="false" ht="78.75" hidden="false" customHeight="false" outlineLevel="0" collapsed="false">
      <c r="A190" s="16" t="s">
        <v>467</v>
      </c>
      <c r="B190" s="17" t="s">
        <v>468</v>
      </c>
      <c r="C190" s="27" t="s">
        <v>469</v>
      </c>
      <c r="D190" s="32" t="n">
        <v>1</v>
      </c>
      <c r="E190" s="26" t="s">
        <v>82</v>
      </c>
      <c r="F190" s="21"/>
      <c r="G190" s="28"/>
    </row>
    <row r="191" customFormat="false" ht="21" hidden="false" customHeight="false" outlineLevel="0" collapsed="false">
      <c r="A191" s="12" t="s">
        <v>9</v>
      </c>
      <c r="B191" s="13" t="s">
        <v>470</v>
      </c>
      <c r="C191" s="13"/>
      <c r="D191" s="13"/>
      <c r="E191" s="13"/>
      <c r="F191" s="13"/>
      <c r="G191" s="13"/>
      <c r="H191" s="3" t="n">
        <f aca="false">H192+H204+H209+H219+H228+H231+H236+H248+H257+H266+H292+H295+H298</f>
        <v>103</v>
      </c>
      <c r="I191" s="3" t="n">
        <f aca="false">I192+I204+I209+I219+I228+I231+I236+I248+I257+I266+I292+I295+I298</f>
        <v>206</v>
      </c>
    </row>
    <row r="192" customFormat="false" ht="38.25" hidden="false" customHeight="true" outlineLevel="0" collapsed="false">
      <c r="A192" s="14" t="s">
        <v>471</v>
      </c>
      <c r="B192" s="15" t="s">
        <v>472</v>
      </c>
      <c r="C192" s="15"/>
      <c r="D192" s="15"/>
      <c r="E192" s="15"/>
      <c r="F192" s="15"/>
      <c r="G192" s="15"/>
      <c r="H192" s="3" t="n">
        <f aca="false">SUM(D193:D203)</f>
        <v>11</v>
      </c>
      <c r="I192" s="3" t="n">
        <f aca="false">COUNT(D193:D203)*2</f>
        <v>22</v>
      </c>
    </row>
    <row r="193" customFormat="false" ht="47.25" hidden="false" customHeight="false" outlineLevel="0" collapsed="false">
      <c r="A193" s="16" t="s">
        <v>473</v>
      </c>
      <c r="B193" s="17" t="s">
        <v>474</v>
      </c>
      <c r="C193" s="27" t="s">
        <v>475</v>
      </c>
      <c r="D193" s="45" t="n">
        <v>1</v>
      </c>
      <c r="E193" s="26" t="s">
        <v>476</v>
      </c>
      <c r="F193" s="37"/>
      <c r="G193" s="28"/>
    </row>
    <row r="194" customFormat="false" ht="45" hidden="false" customHeight="false" outlineLevel="0" collapsed="false">
      <c r="A194" s="16" t="s">
        <v>9</v>
      </c>
      <c r="B194" s="17"/>
      <c r="C194" s="27" t="s">
        <v>477</v>
      </c>
      <c r="D194" s="32" t="n">
        <v>1</v>
      </c>
      <c r="E194" s="26" t="s">
        <v>476</v>
      </c>
      <c r="F194" s="21" t="s">
        <v>478</v>
      </c>
      <c r="G194" s="38"/>
    </row>
    <row r="195" customFormat="false" ht="47.25" hidden="false" customHeight="false" outlineLevel="0" collapsed="false">
      <c r="A195" s="16" t="s">
        <v>479</v>
      </c>
      <c r="B195" s="17" t="s">
        <v>480</v>
      </c>
      <c r="C195" s="27" t="s">
        <v>481</v>
      </c>
      <c r="D195" s="32" t="n">
        <v>1</v>
      </c>
      <c r="E195" s="26" t="s">
        <v>265</v>
      </c>
      <c r="F195" s="28"/>
      <c r="G195" s="28"/>
    </row>
    <row r="196" customFormat="false" ht="45" hidden="false" customHeight="false" outlineLevel="0" collapsed="false">
      <c r="A196" s="16"/>
      <c r="B196" s="17"/>
      <c r="C196" s="27" t="s">
        <v>482</v>
      </c>
      <c r="D196" s="32" t="n">
        <v>1</v>
      </c>
      <c r="E196" s="26" t="s">
        <v>265</v>
      </c>
      <c r="F196" s="28"/>
      <c r="G196" s="28"/>
    </row>
    <row r="197" customFormat="false" ht="45" hidden="false" customHeight="false" outlineLevel="0" collapsed="false">
      <c r="A197" s="16"/>
      <c r="B197" s="17"/>
      <c r="C197" s="27" t="s">
        <v>483</v>
      </c>
      <c r="D197" s="32" t="n">
        <v>1</v>
      </c>
      <c r="E197" s="26" t="s">
        <v>265</v>
      </c>
      <c r="F197" s="28"/>
      <c r="G197" s="28"/>
    </row>
    <row r="198" customFormat="false" ht="30" hidden="false" customHeight="false" outlineLevel="0" collapsed="false">
      <c r="A198" s="16"/>
      <c r="B198" s="17"/>
      <c r="C198" s="27" t="s">
        <v>484</v>
      </c>
      <c r="D198" s="32" t="n">
        <v>1</v>
      </c>
      <c r="E198" s="26" t="s">
        <v>265</v>
      </c>
      <c r="F198" s="28"/>
      <c r="G198" s="28"/>
    </row>
    <row r="199" customFormat="false" ht="30" hidden="false" customHeight="false" outlineLevel="0" collapsed="false">
      <c r="A199" s="16"/>
      <c r="B199" s="17"/>
      <c r="C199" s="27" t="s">
        <v>485</v>
      </c>
      <c r="D199" s="32" t="n">
        <v>1</v>
      </c>
      <c r="E199" s="26" t="s">
        <v>265</v>
      </c>
      <c r="F199" s="28"/>
      <c r="G199" s="28"/>
    </row>
    <row r="200" customFormat="false" ht="30" hidden="false" customHeight="false" outlineLevel="0" collapsed="false">
      <c r="A200" s="16"/>
      <c r="B200" s="17"/>
      <c r="C200" s="27" t="s">
        <v>486</v>
      </c>
      <c r="D200" s="32" t="n">
        <v>1</v>
      </c>
      <c r="E200" s="26" t="s">
        <v>476</v>
      </c>
      <c r="F200" s="28"/>
      <c r="G200" s="28"/>
    </row>
    <row r="201" customFormat="false" ht="75" hidden="false" customHeight="false" outlineLevel="0" collapsed="false">
      <c r="A201" s="16"/>
      <c r="B201" s="17"/>
      <c r="C201" s="27" t="s">
        <v>487</v>
      </c>
      <c r="D201" s="32" t="n">
        <v>1</v>
      </c>
      <c r="E201" s="26" t="s">
        <v>265</v>
      </c>
      <c r="F201" s="28"/>
      <c r="G201" s="28"/>
    </row>
    <row r="202" customFormat="false" ht="60" hidden="false" customHeight="false" outlineLevel="0" collapsed="false">
      <c r="A202" s="16"/>
      <c r="B202" s="17"/>
      <c r="C202" s="27" t="s">
        <v>488</v>
      </c>
      <c r="D202" s="32" t="n">
        <v>1</v>
      </c>
      <c r="E202" s="26" t="s">
        <v>149</v>
      </c>
      <c r="F202" s="28"/>
      <c r="G202" s="28"/>
    </row>
    <row r="203" customFormat="false" ht="63" hidden="false" customHeight="false" outlineLevel="0" collapsed="false">
      <c r="A203" s="16" t="s">
        <v>489</v>
      </c>
      <c r="B203" s="17" t="s">
        <v>490</v>
      </c>
      <c r="C203" s="27" t="s">
        <v>491</v>
      </c>
      <c r="D203" s="32" t="n">
        <v>1</v>
      </c>
      <c r="E203" s="26" t="s">
        <v>110</v>
      </c>
      <c r="F203" s="28"/>
      <c r="G203" s="28"/>
    </row>
    <row r="204" customFormat="false" ht="26.25" hidden="false" customHeight="true" outlineLevel="0" collapsed="false">
      <c r="A204" s="16" t="s">
        <v>492</v>
      </c>
      <c r="B204" s="15" t="s">
        <v>493</v>
      </c>
      <c r="C204" s="15"/>
      <c r="D204" s="15"/>
      <c r="E204" s="15"/>
      <c r="F204" s="15"/>
      <c r="G204" s="15"/>
      <c r="H204" s="3" t="n">
        <f aca="false">SUM(D205:D208)</f>
        <v>4</v>
      </c>
      <c r="I204" s="3" t="n">
        <f aca="false">COUNT(D205:D208)*2</f>
        <v>8</v>
      </c>
    </row>
    <row r="205" customFormat="false" ht="90" hidden="false" customHeight="false" outlineLevel="0" collapsed="false">
      <c r="A205" s="16" t="s">
        <v>494</v>
      </c>
      <c r="B205" s="17" t="s">
        <v>495</v>
      </c>
      <c r="C205" s="27" t="s">
        <v>496</v>
      </c>
      <c r="D205" s="32" t="n">
        <v>1</v>
      </c>
      <c r="E205" s="26" t="s">
        <v>265</v>
      </c>
      <c r="F205" s="21" t="s">
        <v>497</v>
      </c>
      <c r="G205" s="28"/>
    </row>
    <row r="206" customFormat="false" ht="60" hidden="false" customHeight="false" outlineLevel="0" collapsed="false">
      <c r="A206" s="16" t="s">
        <v>9</v>
      </c>
      <c r="B206" s="17"/>
      <c r="C206" s="23" t="s">
        <v>498</v>
      </c>
      <c r="D206" s="32" t="n">
        <v>1</v>
      </c>
      <c r="E206" s="26" t="s">
        <v>108</v>
      </c>
      <c r="F206" s="28"/>
      <c r="G206" s="28"/>
    </row>
    <row r="207" customFormat="false" ht="45" hidden="false" customHeight="false" outlineLevel="0" collapsed="false">
      <c r="A207" s="16" t="s">
        <v>9</v>
      </c>
      <c r="B207" s="17"/>
      <c r="C207" s="23" t="s">
        <v>499</v>
      </c>
      <c r="D207" s="32" t="n">
        <v>1</v>
      </c>
      <c r="E207" s="26" t="s">
        <v>476</v>
      </c>
      <c r="F207" s="28"/>
      <c r="G207" s="28"/>
    </row>
    <row r="208" customFormat="false" ht="47.25" hidden="false" customHeight="false" outlineLevel="0" collapsed="false">
      <c r="A208" s="16" t="s">
        <v>500</v>
      </c>
      <c r="B208" s="17" t="s">
        <v>501</v>
      </c>
      <c r="C208" s="23" t="s">
        <v>502</v>
      </c>
      <c r="D208" s="32" t="n">
        <v>1</v>
      </c>
      <c r="E208" s="26" t="s">
        <v>112</v>
      </c>
      <c r="F208" s="28"/>
      <c r="G208" s="28"/>
    </row>
    <row r="209" customFormat="false" ht="34.5" hidden="false" customHeight="true" outlineLevel="0" collapsed="false">
      <c r="A209" s="16" t="s">
        <v>503</v>
      </c>
      <c r="B209" s="15" t="s">
        <v>504</v>
      </c>
      <c r="C209" s="15"/>
      <c r="D209" s="15"/>
      <c r="E209" s="15"/>
      <c r="F209" s="15"/>
      <c r="G209" s="15"/>
      <c r="H209" s="3" t="n">
        <f aca="false">SUM(D210:D218)</f>
        <v>9</v>
      </c>
      <c r="I209" s="3" t="n">
        <f aca="false">COUNT(D210:D218)*2</f>
        <v>18</v>
      </c>
    </row>
    <row r="210" customFormat="false" ht="63" hidden="false" customHeight="false" outlineLevel="0" collapsed="false">
      <c r="A210" s="16" t="s">
        <v>505</v>
      </c>
      <c r="B210" s="17" t="s">
        <v>506</v>
      </c>
      <c r="C210" s="27" t="s">
        <v>507</v>
      </c>
      <c r="D210" s="32" t="n">
        <v>1</v>
      </c>
      <c r="E210" s="26" t="s">
        <v>265</v>
      </c>
      <c r="F210" s="21" t="s">
        <v>508</v>
      </c>
      <c r="G210" s="28"/>
    </row>
    <row r="211" customFormat="false" ht="63" hidden="false" customHeight="false" outlineLevel="0" collapsed="false">
      <c r="A211" s="78" t="s">
        <v>9</v>
      </c>
      <c r="B211" s="17"/>
      <c r="C211" s="41" t="s">
        <v>509</v>
      </c>
      <c r="D211" s="32" t="n">
        <v>1</v>
      </c>
      <c r="E211" s="79" t="s">
        <v>265</v>
      </c>
      <c r="F211" s="28"/>
      <c r="G211" s="28"/>
    </row>
    <row r="212" customFormat="false" ht="75" hidden="false" customHeight="false" outlineLevel="0" collapsed="false">
      <c r="A212" s="16" t="s">
        <v>510</v>
      </c>
      <c r="B212" s="21" t="s">
        <v>511</v>
      </c>
      <c r="C212" s="23" t="s">
        <v>512</v>
      </c>
      <c r="D212" s="32" t="n">
        <v>1</v>
      </c>
      <c r="E212" s="79" t="s">
        <v>265</v>
      </c>
      <c r="F212" s="28"/>
      <c r="G212" s="28"/>
    </row>
    <row r="213" customFormat="false" ht="30" hidden="false" customHeight="false" outlineLevel="0" collapsed="false">
      <c r="A213" s="78" t="s">
        <v>9</v>
      </c>
      <c r="B213" s="17"/>
      <c r="C213" s="27" t="s">
        <v>513</v>
      </c>
      <c r="D213" s="32" t="n">
        <v>1</v>
      </c>
      <c r="E213" s="79" t="s">
        <v>265</v>
      </c>
      <c r="F213" s="21" t="s">
        <v>514</v>
      </c>
      <c r="G213" s="28"/>
    </row>
    <row r="214" customFormat="false" ht="30" hidden="false" customHeight="false" outlineLevel="0" collapsed="false">
      <c r="A214" s="78" t="s">
        <v>9</v>
      </c>
      <c r="B214" s="17"/>
      <c r="C214" s="23" t="s">
        <v>515</v>
      </c>
      <c r="D214" s="32" t="n">
        <v>1</v>
      </c>
      <c r="E214" s="79" t="s">
        <v>265</v>
      </c>
      <c r="F214" s="28"/>
      <c r="G214" s="28"/>
    </row>
    <row r="215" customFormat="false" ht="15.75" hidden="false" customHeight="false" outlineLevel="0" collapsed="false">
      <c r="A215" s="78" t="s">
        <v>9</v>
      </c>
      <c r="B215" s="17"/>
      <c r="C215" s="23" t="s">
        <v>516</v>
      </c>
      <c r="D215" s="32" t="n">
        <v>1</v>
      </c>
      <c r="E215" s="79" t="s">
        <v>265</v>
      </c>
      <c r="F215" s="28"/>
      <c r="G215" s="28"/>
    </row>
    <row r="216" customFormat="false" ht="30" hidden="false" customHeight="false" outlineLevel="0" collapsed="false">
      <c r="A216" s="78" t="s">
        <v>9</v>
      </c>
      <c r="B216" s="17"/>
      <c r="C216" s="23" t="s">
        <v>517</v>
      </c>
      <c r="D216" s="32" t="n">
        <v>1</v>
      </c>
      <c r="E216" s="79" t="s">
        <v>476</v>
      </c>
      <c r="F216" s="28"/>
      <c r="G216" s="28"/>
    </row>
    <row r="217" customFormat="false" ht="31.5" hidden="false" customHeight="false" outlineLevel="0" collapsed="false">
      <c r="A217" s="78" t="s">
        <v>9</v>
      </c>
      <c r="B217" s="17"/>
      <c r="C217" s="41" t="s">
        <v>518</v>
      </c>
      <c r="D217" s="32" t="n">
        <v>1</v>
      </c>
      <c r="E217" s="80" t="s">
        <v>265</v>
      </c>
      <c r="F217" s="28"/>
      <c r="G217" s="28"/>
    </row>
    <row r="218" customFormat="false" ht="30" hidden="false" customHeight="false" outlineLevel="0" collapsed="false">
      <c r="A218" s="78" t="s">
        <v>9</v>
      </c>
      <c r="B218" s="28"/>
      <c r="C218" s="27" t="s">
        <v>519</v>
      </c>
      <c r="D218" s="32" t="n">
        <v>1</v>
      </c>
      <c r="E218" s="79" t="s">
        <v>476</v>
      </c>
      <c r="F218" s="21" t="s">
        <v>520</v>
      </c>
      <c r="G218" s="28"/>
    </row>
    <row r="219" customFormat="false" ht="34.5" hidden="false" customHeight="true" outlineLevel="0" collapsed="false">
      <c r="A219" s="16" t="s">
        <v>521</v>
      </c>
      <c r="B219" s="15" t="s">
        <v>522</v>
      </c>
      <c r="C219" s="15"/>
      <c r="D219" s="15"/>
      <c r="E219" s="15"/>
      <c r="F219" s="15"/>
      <c r="G219" s="15"/>
      <c r="H219" s="3" t="n">
        <f aca="false">SUM(D220:D227)</f>
        <v>8</v>
      </c>
      <c r="I219" s="3" t="n">
        <f aca="false">COUNT(D220:D227)*2</f>
        <v>16</v>
      </c>
    </row>
    <row r="220" customFormat="false" ht="47.25" hidden="false" customHeight="false" outlineLevel="0" collapsed="false">
      <c r="A220" s="16" t="s">
        <v>523</v>
      </c>
      <c r="B220" s="17" t="s">
        <v>524</v>
      </c>
      <c r="C220" s="27" t="s">
        <v>525</v>
      </c>
      <c r="D220" s="32" t="n">
        <v>1</v>
      </c>
      <c r="E220" s="26" t="s">
        <v>110</v>
      </c>
      <c r="F220" s="21" t="s">
        <v>526</v>
      </c>
      <c r="G220" s="28"/>
    </row>
    <row r="221" customFormat="false" ht="60" hidden="false" customHeight="false" outlineLevel="0" collapsed="false">
      <c r="A221" s="16" t="s">
        <v>527</v>
      </c>
      <c r="B221" s="21" t="s">
        <v>528</v>
      </c>
      <c r="C221" s="41" t="s">
        <v>529</v>
      </c>
      <c r="D221" s="32" t="n">
        <v>1</v>
      </c>
      <c r="E221" s="26" t="s">
        <v>476</v>
      </c>
      <c r="F221" s="21" t="s">
        <v>530</v>
      </c>
      <c r="G221" s="28"/>
    </row>
    <row r="222" customFormat="false" ht="47.25" hidden="false" customHeight="false" outlineLevel="0" collapsed="false">
      <c r="A222" s="16" t="s">
        <v>9</v>
      </c>
      <c r="B222" s="21"/>
      <c r="C222" s="41" t="s">
        <v>531</v>
      </c>
      <c r="D222" s="32" t="n">
        <v>1</v>
      </c>
      <c r="E222" s="26" t="s">
        <v>265</v>
      </c>
      <c r="F222" s="21" t="s">
        <v>532</v>
      </c>
      <c r="G222" s="38"/>
    </row>
    <row r="223" customFormat="false" ht="63" hidden="false" customHeight="false" outlineLevel="0" collapsed="false">
      <c r="A223" s="16" t="s">
        <v>533</v>
      </c>
      <c r="B223" s="17" t="s">
        <v>534</v>
      </c>
      <c r="C223" s="27" t="s">
        <v>535</v>
      </c>
      <c r="D223" s="32" t="n">
        <v>1</v>
      </c>
      <c r="E223" s="26" t="s">
        <v>265</v>
      </c>
      <c r="F223" s="28"/>
      <c r="G223" s="28"/>
    </row>
    <row r="224" customFormat="false" ht="30" hidden="false" customHeight="false" outlineLevel="0" collapsed="false">
      <c r="A224" s="16" t="s">
        <v>9</v>
      </c>
      <c r="B224" s="17"/>
      <c r="C224" s="27" t="s">
        <v>536</v>
      </c>
      <c r="D224" s="32" t="n">
        <v>1</v>
      </c>
      <c r="E224" s="26" t="s">
        <v>476</v>
      </c>
      <c r="F224" s="28"/>
      <c r="G224" s="28"/>
    </row>
    <row r="225" customFormat="false" ht="31.5" hidden="false" customHeight="false" outlineLevel="0" collapsed="false">
      <c r="A225" s="16" t="s">
        <v>537</v>
      </c>
      <c r="B225" s="17" t="s">
        <v>538</v>
      </c>
      <c r="C225" s="27" t="s">
        <v>539</v>
      </c>
      <c r="D225" s="32" t="n">
        <v>1</v>
      </c>
      <c r="E225" s="26" t="s">
        <v>112</v>
      </c>
      <c r="F225" s="21" t="s">
        <v>540</v>
      </c>
      <c r="G225" s="28"/>
    </row>
    <row r="226" customFormat="false" ht="48" hidden="false" customHeight="false" outlineLevel="0" collapsed="false">
      <c r="A226" s="16" t="s">
        <v>541</v>
      </c>
      <c r="B226" s="17" t="s">
        <v>542</v>
      </c>
      <c r="C226" s="81" t="s">
        <v>543</v>
      </c>
      <c r="D226" s="32" t="n">
        <v>1</v>
      </c>
      <c r="E226" s="26" t="s">
        <v>112</v>
      </c>
      <c r="F226" s="21" t="s">
        <v>544</v>
      </c>
      <c r="G226" s="28"/>
    </row>
    <row r="227" customFormat="false" ht="31.5" hidden="false" customHeight="false" outlineLevel="0" collapsed="false">
      <c r="A227" s="16" t="s">
        <v>9</v>
      </c>
      <c r="B227" s="17"/>
      <c r="C227" s="82" t="s">
        <v>545</v>
      </c>
      <c r="D227" s="32" t="n">
        <v>1</v>
      </c>
      <c r="E227" s="26" t="s">
        <v>546</v>
      </c>
      <c r="F227" s="21" t="s">
        <v>547</v>
      </c>
      <c r="G227" s="28"/>
    </row>
    <row r="228" customFormat="false" ht="32.25" hidden="false" customHeight="true" outlineLevel="0" collapsed="false">
      <c r="A228" s="16" t="s">
        <v>548</v>
      </c>
      <c r="B228" s="15" t="s">
        <v>549</v>
      </c>
      <c r="C228" s="15"/>
      <c r="D228" s="15"/>
      <c r="E228" s="15"/>
      <c r="F228" s="15"/>
      <c r="G228" s="15"/>
      <c r="H228" s="3" t="n">
        <f aca="false">SUM(D229:D230)</f>
        <v>2</v>
      </c>
      <c r="I228" s="3" t="n">
        <f aca="false">COUNT(D229:D230)*2</f>
        <v>4</v>
      </c>
    </row>
    <row r="229" customFormat="false" ht="60" hidden="false" customHeight="false" outlineLevel="0" collapsed="false">
      <c r="A229" s="16" t="s">
        <v>550</v>
      </c>
      <c r="B229" s="21" t="s">
        <v>551</v>
      </c>
      <c r="C229" s="83" t="s">
        <v>552</v>
      </c>
      <c r="D229" s="32" t="n">
        <v>1</v>
      </c>
      <c r="E229" s="26" t="s">
        <v>110</v>
      </c>
      <c r="F229" s="21" t="s">
        <v>553</v>
      </c>
      <c r="G229" s="28"/>
    </row>
    <row r="230" customFormat="false" ht="45" hidden="false" customHeight="false" outlineLevel="0" collapsed="false">
      <c r="A230" s="16" t="s">
        <v>554</v>
      </c>
      <c r="B230" s="21" t="s">
        <v>555</v>
      </c>
      <c r="C230" s="27" t="s">
        <v>556</v>
      </c>
      <c r="D230" s="32" t="n">
        <v>1</v>
      </c>
      <c r="E230" s="26" t="s">
        <v>110</v>
      </c>
      <c r="F230" s="21" t="s">
        <v>557</v>
      </c>
      <c r="G230" s="28"/>
    </row>
    <row r="231" customFormat="false" ht="39.75" hidden="false" customHeight="true" outlineLevel="0" collapsed="false">
      <c r="A231" s="16" t="s">
        <v>558</v>
      </c>
      <c r="B231" s="15" t="s">
        <v>559</v>
      </c>
      <c r="C231" s="15"/>
      <c r="D231" s="15"/>
      <c r="E231" s="15"/>
      <c r="F231" s="15"/>
      <c r="G231" s="15"/>
      <c r="H231" s="3" t="n">
        <f aca="false">SUM(D232:D235)</f>
        <v>4</v>
      </c>
      <c r="I231" s="3" t="n">
        <f aca="false">COUNT(D232:D235)*2</f>
        <v>8</v>
      </c>
    </row>
    <row r="232" customFormat="false" ht="45" hidden="false" customHeight="false" outlineLevel="0" collapsed="false">
      <c r="A232" s="16" t="s">
        <v>560</v>
      </c>
      <c r="B232" s="21" t="s">
        <v>561</v>
      </c>
      <c r="C232" s="27" t="s">
        <v>562</v>
      </c>
      <c r="D232" s="32" t="n">
        <v>1</v>
      </c>
      <c r="E232" s="26" t="s">
        <v>476</v>
      </c>
      <c r="F232" s="28"/>
      <c r="G232" s="28"/>
    </row>
    <row r="233" customFormat="false" ht="45" hidden="false" customHeight="false" outlineLevel="0" collapsed="false">
      <c r="A233" s="16" t="s">
        <v>563</v>
      </c>
      <c r="B233" s="21" t="s">
        <v>564</v>
      </c>
      <c r="C233" s="44" t="s">
        <v>565</v>
      </c>
      <c r="D233" s="45" t="n">
        <v>1</v>
      </c>
      <c r="E233" s="46" t="s">
        <v>476</v>
      </c>
      <c r="F233" s="28"/>
      <c r="G233" s="28"/>
    </row>
    <row r="234" customFormat="false" ht="30" hidden="false" customHeight="false" outlineLevel="0" collapsed="false">
      <c r="A234" s="16"/>
      <c r="B234" s="21"/>
      <c r="C234" s="27" t="s">
        <v>566</v>
      </c>
      <c r="D234" s="32" t="n">
        <v>1</v>
      </c>
      <c r="E234" s="26" t="s">
        <v>265</v>
      </c>
      <c r="F234" s="28"/>
      <c r="G234" s="28"/>
    </row>
    <row r="235" customFormat="false" ht="45" hidden="false" customHeight="false" outlineLevel="0" collapsed="false">
      <c r="A235" s="16"/>
      <c r="B235" s="21"/>
      <c r="C235" s="27" t="s">
        <v>567</v>
      </c>
      <c r="D235" s="32" t="n">
        <v>1</v>
      </c>
      <c r="E235" s="26" t="s">
        <v>476</v>
      </c>
      <c r="F235" s="28"/>
      <c r="G235" s="28"/>
    </row>
    <row r="236" customFormat="false" ht="29.25" hidden="false" customHeight="true" outlineLevel="0" collapsed="false">
      <c r="A236" s="16" t="s">
        <v>568</v>
      </c>
      <c r="B236" s="15" t="s">
        <v>569</v>
      </c>
      <c r="C236" s="15"/>
      <c r="D236" s="15"/>
      <c r="E236" s="15"/>
      <c r="F236" s="15"/>
      <c r="G236" s="15"/>
      <c r="H236" s="3" t="n">
        <f aca="false">SUM(D237:D247)</f>
        <v>11</v>
      </c>
      <c r="I236" s="3" t="n">
        <f aca="false">COUNT(D237:D247)*2</f>
        <v>22</v>
      </c>
    </row>
    <row r="237" customFormat="false" ht="90" hidden="false" customHeight="false" outlineLevel="0" collapsed="false">
      <c r="A237" s="16" t="s">
        <v>570</v>
      </c>
      <c r="B237" s="17" t="s">
        <v>571</v>
      </c>
      <c r="C237" s="27" t="s">
        <v>572</v>
      </c>
      <c r="D237" s="32" t="n">
        <v>1</v>
      </c>
      <c r="E237" s="26" t="s">
        <v>51</v>
      </c>
      <c r="F237" s="21" t="s">
        <v>573</v>
      </c>
      <c r="G237" s="28"/>
    </row>
    <row r="238" customFormat="false" ht="60" hidden="false" customHeight="false" outlineLevel="0" collapsed="false">
      <c r="A238" s="16"/>
      <c r="B238" s="17"/>
      <c r="C238" s="27" t="s">
        <v>574</v>
      </c>
      <c r="D238" s="32" t="n">
        <v>1</v>
      </c>
      <c r="E238" s="26" t="s">
        <v>265</v>
      </c>
      <c r="F238" s="21" t="s">
        <v>575</v>
      </c>
      <c r="G238" s="28"/>
    </row>
    <row r="239" customFormat="false" ht="75" hidden="false" customHeight="false" outlineLevel="0" collapsed="false">
      <c r="A239" s="16"/>
      <c r="B239" s="17"/>
      <c r="C239" s="27" t="s">
        <v>576</v>
      </c>
      <c r="D239" s="32" t="n">
        <v>1</v>
      </c>
      <c r="E239" s="26" t="s">
        <v>265</v>
      </c>
      <c r="F239" s="21" t="s">
        <v>577</v>
      </c>
      <c r="G239" s="28"/>
    </row>
    <row r="240" customFormat="false" ht="47.25" hidden="false" customHeight="false" outlineLevel="0" collapsed="false">
      <c r="A240" s="16" t="s">
        <v>578</v>
      </c>
      <c r="B240" s="17" t="s">
        <v>579</v>
      </c>
      <c r="C240" s="41" t="s">
        <v>580</v>
      </c>
      <c r="D240" s="32" t="n">
        <v>1</v>
      </c>
      <c r="E240" s="26" t="s">
        <v>476</v>
      </c>
      <c r="F240" s="28"/>
      <c r="G240" s="28"/>
    </row>
    <row r="241" customFormat="false" ht="45" hidden="false" customHeight="false" outlineLevel="0" collapsed="false">
      <c r="A241" s="16" t="s">
        <v>9</v>
      </c>
      <c r="B241" s="17"/>
      <c r="C241" s="27" t="s">
        <v>581</v>
      </c>
      <c r="D241" s="32" t="n">
        <v>1</v>
      </c>
      <c r="E241" s="26" t="s">
        <v>112</v>
      </c>
      <c r="F241" s="28"/>
      <c r="G241" s="28"/>
    </row>
    <row r="242" customFormat="false" ht="47.25" hidden="false" customHeight="false" outlineLevel="0" collapsed="false">
      <c r="A242" s="16" t="s">
        <v>582</v>
      </c>
      <c r="B242" s="17" t="s">
        <v>583</v>
      </c>
      <c r="C242" s="84" t="s">
        <v>584</v>
      </c>
      <c r="D242" s="32" t="n">
        <v>1</v>
      </c>
      <c r="E242" s="26" t="s">
        <v>110</v>
      </c>
      <c r="F242" s="21" t="s">
        <v>585</v>
      </c>
      <c r="G242" s="28"/>
    </row>
    <row r="243" customFormat="false" ht="45" hidden="false" customHeight="false" outlineLevel="0" collapsed="false">
      <c r="A243" s="16"/>
      <c r="B243" s="17"/>
      <c r="C243" s="27" t="s">
        <v>586</v>
      </c>
      <c r="D243" s="32" t="n">
        <v>1</v>
      </c>
      <c r="E243" s="26" t="s">
        <v>82</v>
      </c>
      <c r="F243" s="21" t="s">
        <v>587</v>
      </c>
      <c r="G243" s="28"/>
    </row>
    <row r="244" customFormat="false" ht="45" hidden="false" customHeight="false" outlineLevel="0" collapsed="false">
      <c r="A244" s="16"/>
      <c r="B244" s="17"/>
      <c r="C244" s="27" t="s">
        <v>588</v>
      </c>
      <c r="D244" s="32" t="n">
        <v>1</v>
      </c>
      <c r="E244" s="26" t="s">
        <v>82</v>
      </c>
      <c r="F244" s="85" t="s">
        <v>589</v>
      </c>
      <c r="G244" s="28"/>
    </row>
    <row r="245" customFormat="false" ht="30" hidden="false" customHeight="false" outlineLevel="0" collapsed="false">
      <c r="A245" s="16"/>
      <c r="B245" s="17"/>
      <c r="C245" s="27" t="s">
        <v>590</v>
      </c>
      <c r="D245" s="32" t="n">
        <v>1</v>
      </c>
      <c r="E245" s="26" t="s">
        <v>112</v>
      </c>
      <c r="F245" s="21"/>
      <c r="G245" s="28"/>
    </row>
    <row r="246" customFormat="false" ht="63" hidden="false" customHeight="false" outlineLevel="0" collapsed="false">
      <c r="A246" s="16" t="s">
        <v>591</v>
      </c>
      <c r="B246" s="17" t="s">
        <v>592</v>
      </c>
      <c r="C246" s="82" t="s">
        <v>593</v>
      </c>
      <c r="D246" s="32" t="n">
        <v>1</v>
      </c>
      <c r="E246" s="26" t="s">
        <v>51</v>
      </c>
      <c r="F246" s="28"/>
      <c r="G246" s="28"/>
    </row>
    <row r="247" customFormat="false" ht="45" hidden="false" customHeight="false" outlineLevel="0" collapsed="false">
      <c r="A247" s="16" t="s">
        <v>594</v>
      </c>
      <c r="B247" s="61" t="s">
        <v>595</v>
      </c>
      <c r="C247" s="27" t="s">
        <v>596</v>
      </c>
      <c r="D247" s="32" t="n">
        <v>1</v>
      </c>
      <c r="E247" s="26" t="s">
        <v>597</v>
      </c>
      <c r="F247" s="86"/>
      <c r="G247" s="26"/>
    </row>
    <row r="248" customFormat="false" ht="40.5" hidden="false" customHeight="true" outlineLevel="0" collapsed="false">
      <c r="A248" s="16" t="s">
        <v>598</v>
      </c>
      <c r="B248" s="15" t="s">
        <v>599</v>
      </c>
      <c r="C248" s="15"/>
      <c r="D248" s="15"/>
      <c r="E248" s="15"/>
      <c r="F248" s="15"/>
      <c r="G248" s="15"/>
      <c r="H248" s="3" t="n">
        <f aca="false">SUM(D249:D256)</f>
        <v>8</v>
      </c>
      <c r="I248" s="3" t="n">
        <f aca="false">COUNT(D249:D256)*2</f>
        <v>16</v>
      </c>
    </row>
    <row r="249" customFormat="false" ht="63" hidden="false" customHeight="false" outlineLevel="0" collapsed="false">
      <c r="A249" s="16" t="s">
        <v>600</v>
      </c>
      <c r="B249" s="17" t="s">
        <v>601</v>
      </c>
      <c r="C249" s="27" t="s">
        <v>602</v>
      </c>
      <c r="D249" s="32" t="n">
        <v>1</v>
      </c>
      <c r="E249" s="26" t="s">
        <v>476</v>
      </c>
      <c r="F249" s="21" t="s">
        <v>603</v>
      </c>
      <c r="G249" s="28"/>
    </row>
    <row r="250" customFormat="false" ht="63" hidden="false" customHeight="false" outlineLevel="0" collapsed="false">
      <c r="A250" s="16" t="s">
        <v>604</v>
      </c>
      <c r="B250" s="17" t="s">
        <v>605</v>
      </c>
      <c r="C250" s="27" t="s">
        <v>606</v>
      </c>
      <c r="D250" s="32" t="n">
        <v>1</v>
      </c>
      <c r="E250" s="26" t="s">
        <v>476</v>
      </c>
      <c r="F250" s="21" t="s">
        <v>607</v>
      </c>
      <c r="G250" s="28"/>
    </row>
    <row r="251" customFormat="false" ht="47.25" hidden="false" customHeight="false" outlineLevel="0" collapsed="false">
      <c r="A251" s="16" t="s">
        <v>608</v>
      </c>
      <c r="B251" s="17" t="s">
        <v>609</v>
      </c>
      <c r="C251" s="27" t="s">
        <v>610</v>
      </c>
      <c r="D251" s="32" t="n">
        <v>1</v>
      </c>
      <c r="E251" s="26" t="s">
        <v>476</v>
      </c>
      <c r="F251" s="21" t="s">
        <v>611</v>
      </c>
      <c r="G251" s="28"/>
    </row>
    <row r="252" customFormat="false" ht="45" hidden="false" customHeight="false" outlineLevel="0" collapsed="false">
      <c r="A252" s="16" t="s">
        <v>612</v>
      </c>
      <c r="B252" s="34" t="s">
        <v>613</v>
      </c>
      <c r="C252" s="27" t="s">
        <v>614</v>
      </c>
      <c r="D252" s="25" t="n">
        <v>1</v>
      </c>
      <c r="E252" s="26" t="s">
        <v>476</v>
      </c>
      <c r="F252" s="21" t="s">
        <v>615</v>
      </c>
      <c r="G252" s="22"/>
    </row>
    <row r="253" customFormat="false" ht="60" hidden="false" customHeight="false" outlineLevel="0" collapsed="false">
      <c r="A253" s="16" t="s">
        <v>616</v>
      </c>
      <c r="B253" s="17" t="s">
        <v>617</v>
      </c>
      <c r="C253" s="27" t="s">
        <v>618</v>
      </c>
      <c r="D253" s="32" t="n">
        <v>1</v>
      </c>
      <c r="E253" s="26" t="s">
        <v>110</v>
      </c>
      <c r="F253" s="21" t="s">
        <v>619</v>
      </c>
      <c r="G253" s="28"/>
    </row>
    <row r="254" customFormat="false" ht="45" hidden="false" customHeight="false" outlineLevel="0" collapsed="false">
      <c r="A254" s="16" t="s">
        <v>620</v>
      </c>
      <c r="B254" s="17" t="s">
        <v>621</v>
      </c>
      <c r="C254" s="27" t="s">
        <v>622</v>
      </c>
      <c r="D254" s="32" t="n">
        <v>1</v>
      </c>
      <c r="E254" s="26" t="s">
        <v>108</v>
      </c>
      <c r="F254" s="21" t="s">
        <v>623</v>
      </c>
      <c r="G254" s="28"/>
    </row>
    <row r="255" customFormat="false" ht="30" hidden="false" customHeight="false" outlineLevel="0" collapsed="false">
      <c r="A255" s="16" t="s">
        <v>9</v>
      </c>
      <c r="B255" s="17"/>
      <c r="C255" s="27" t="s">
        <v>624</v>
      </c>
      <c r="D255" s="32" t="n">
        <v>1</v>
      </c>
      <c r="E255" s="26" t="s">
        <v>108</v>
      </c>
      <c r="F255" s="28"/>
      <c r="G255" s="28"/>
    </row>
    <row r="256" customFormat="false" ht="47.25" hidden="false" customHeight="false" outlineLevel="0" collapsed="false">
      <c r="A256" s="16" t="s">
        <v>625</v>
      </c>
      <c r="B256" s="17" t="s">
        <v>626</v>
      </c>
      <c r="C256" s="87" t="s">
        <v>627</v>
      </c>
      <c r="D256" s="32" t="n">
        <v>1</v>
      </c>
      <c r="E256" s="26" t="s">
        <v>110</v>
      </c>
      <c r="F256" s="28"/>
      <c r="G256" s="28"/>
    </row>
    <row r="257" customFormat="false" ht="33.75" hidden="false" customHeight="true" outlineLevel="0" collapsed="false">
      <c r="A257" s="16" t="s">
        <v>628</v>
      </c>
      <c r="B257" s="15" t="s">
        <v>629</v>
      </c>
      <c r="C257" s="15"/>
      <c r="D257" s="15"/>
      <c r="E257" s="15"/>
      <c r="F257" s="15"/>
      <c r="G257" s="15"/>
      <c r="H257" s="3" t="n">
        <f aca="false">SUM(D258:D265)</f>
        <v>8</v>
      </c>
      <c r="I257" s="3" t="n">
        <f aca="false">COUNT(D258:D265)*2</f>
        <v>16</v>
      </c>
    </row>
    <row r="258" customFormat="false" ht="120" hidden="false" customHeight="false" outlineLevel="0" collapsed="false">
      <c r="A258" s="16" t="s">
        <v>630</v>
      </c>
      <c r="B258" s="17" t="s">
        <v>631</v>
      </c>
      <c r="C258" s="27" t="s">
        <v>632</v>
      </c>
      <c r="D258" s="32" t="n">
        <v>1</v>
      </c>
      <c r="E258" s="26" t="s">
        <v>265</v>
      </c>
      <c r="F258" s="21" t="s">
        <v>633</v>
      </c>
      <c r="G258" s="28"/>
    </row>
    <row r="259" customFormat="false" ht="30" hidden="false" customHeight="false" outlineLevel="0" collapsed="false">
      <c r="A259" s="16"/>
      <c r="B259" s="17"/>
      <c r="C259" s="40" t="s">
        <v>634</v>
      </c>
      <c r="D259" s="32" t="n">
        <v>1</v>
      </c>
      <c r="E259" s="26" t="s">
        <v>265</v>
      </c>
      <c r="F259" s="21"/>
      <c r="G259" s="28"/>
    </row>
    <row r="260" customFormat="false" ht="30" hidden="false" customHeight="false" outlineLevel="0" collapsed="false">
      <c r="A260" s="16"/>
      <c r="B260" s="17"/>
      <c r="C260" s="40" t="s">
        <v>635</v>
      </c>
      <c r="D260" s="32" t="n">
        <v>1</v>
      </c>
      <c r="E260" s="26" t="s">
        <v>153</v>
      </c>
      <c r="F260" s="21"/>
      <c r="G260" s="28"/>
    </row>
    <row r="261" customFormat="false" ht="47.25" hidden="false" customHeight="false" outlineLevel="0" collapsed="false">
      <c r="A261" s="16" t="s">
        <v>636</v>
      </c>
      <c r="B261" s="17" t="s">
        <v>637</v>
      </c>
      <c r="C261" s="27" t="s">
        <v>638</v>
      </c>
      <c r="D261" s="32" t="n">
        <v>1</v>
      </c>
      <c r="E261" s="26" t="s">
        <v>639</v>
      </c>
      <c r="F261" s="21" t="s">
        <v>640</v>
      </c>
      <c r="G261" s="28"/>
    </row>
    <row r="262" customFormat="false" ht="60" hidden="false" customHeight="false" outlineLevel="0" collapsed="false">
      <c r="A262" s="16" t="s">
        <v>9</v>
      </c>
      <c r="B262" s="17"/>
      <c r="C262" s="40" t="s">
        <v>641</v>
      </c>
      <c r="D262" s="32" t="n">
        <v>1</v>
      </c>
      <c r="E262" s="26" t="s">
        <v>476</v>
      </c>
      <c r="F262" s="42"/>
      <c r="G262" s="28"/>
    </row>
    <row r="263" customFormat="false" ht="30" hidden="false" customHeight="false" outlineLevel="0" collapsed="false">
      <c r="A263" s="16" t="s">
        <v>9</v>
      </c>
      <c r="B263" s="17"/>
      <c r="C263" s="27" t="s">
        <v>642</v>
      </c>
      <c r="D263" s="32" t="n">
        <v>1</v>
      </c>
      <c r="E263" s="26" t="s">
        <v>265</v>
      </c>
      <c r="F263" s="21"/>
      <c r="G263" s="28"/>
    </row>
    <row r="264" customFormat="false" ht="47.25" hidden="false" customHeight="false" outlineLevel="0" collapsed="false">
      <c r="A264" s="16" t="s">
        <v>643</v>
      </c>
      <c r="B264" s="17" t="s">
        <v>644</v>
      </c>
      <c r="C264" s="27" t="s">
        <v>645</v>
      </c>
      <c r="D264" s="32" t="n">
        <v>1</v>
      </c>
      <c r="E264" s="26" t="s">
        <v>597</v>
      </c>
      <c r="F264" s="28"/>
      <c r="G264" s="28"/>
    </row>
    <row r="265" customFormat="false" ht="63" hidden="false" customHeight="false" outlineLevel="0" collapsed="false">
      <c r="A265" s="16" t="s">
        <v>646</v>
      </c>
      <c r="B265" s="17" t="s">
        <v>647</v>
      </c>
      <c r="C265" s="27" t="s">
        <v>648</v>
      </c>
      <c r="D265" s="32" t="n">
        <v>1</v>
      </c>
      <c r="E265" s="26" t="s">
        <v>112</v>
      </c>
      <c r="F265" s="28"/>
      <c r="G265" s="28"/>
    </row>
    <row r="266" customFormat="false" ht="43.5" hidden="false" customHeight="true" outlineLevel="0" collapsed="false">
      <c r="A266" s="16" t="s">
        <v>649</v>
      </c>
      <c r="B266" s="15" t="s">
        <v>650</v>
      </c>
      <c r="C266" s="15"/>
      <c r="D266" s="15"/>
      <c r="E266" s="15"/>
      <c r="F266" s="15"/>
      <c r="G266" s="15"/>
      <c r="H266" s="3" t="n">
        <f aca="false">SUM(D267:D291)</f>
        <v>25</v>
      </c>
      <c r="I266" s="3" t="n">
        <f aca="false">COUNT(D267:D291)*2</f>
        <v>50</v>
      </c>
    </row>
    <row r="267" customFormat="false" ht="60" hidden="false" customHeight="false" outlineLevel="0" collapsed="false">
      <c r="A267" s="16" t="s">
        <v>651</v>
      </c>
      <c r="B267" s="17" t="s">
        <v>652</v>
      </c>
      <c r="C267" s="27" t="s">
        <v>653</v>
      </c>
      <c r="D267" s="32" t="n">
        <v>1</v>
      </c>
      <c r="E267" s="26" t="s">
        <v>51</v>
      </c>
      <c r="F267" s="21" t="s">
        <v>654</v>
      </c>
      <c r="G267" s="28"/>
    </row>
    <row r="268" customFormat="false" ht="15.75" hidden="false" customHeight="false" outlineLevel="0" collapsed="false">
      <c r="A268" s="16" t="s">
        <v>9</v>
      </c>
      <c r="B268" s="17"/>
      <c r="C268" s="27" t="s">
        <v>655</v>
      </c>
      <c r="D268" s="32" t="n">
        <v>1</v>
      </c>
      <c r="E268" s="26" t="s">
        <v>110</v>
      </c>
      <c r="F268" s="28"/>
      <c r="G268" s="28"/>
    </row>
    <row r="269" customFormat="false" ht="15.75" hidden="false" customHeight="false" outlineLevel="0" collapsed="false">
      <c r="A269" s="16" t="s">
        <v>9</v>
      </c>
      <c r="B269" s="17"/>
      <c r="C269" s="27" t="s">
        <v>656</v>
      </c>
      <c r="D269" s="32" t="n">
        <v>1</v>
      </c>
      <c r="E269" s="26" t="s">
        <v>82</v>
      </c>
      <c r="F269" s="28"/>
      <c r="G269" s="28"/>
    </row>
    <row r="270" customFormat="false" ht="45" hidden="false" customHeight="false" outlineLevel="0" collapsed="false">
      <c r="A270" s="16" t="s">
        <v>9</v>
      </c>
      <c r="B270" s="17"/>
      <c r="C270" s="27" t="s">
        <v>657</v>
      </c>
      <c r="D270" s="32" t="n">
        <v>1</v>
      </c>
      <c r="E270" s="26" t="s">
        <v>149</v>
      </c>
      <c r="F270" s="28"/>
      <c r="G270" s="28"/>
    </row>
    <row r="271" customFormat="false" ht="45" hidden="false" customHeight="false" outlineLevel="0" collapsed="false">
      <c r="A271" s="16" t="s">
        <v>658</v>
      </c>
      <c r="B271" s="17" t="s">
        <v>659</v>
      </c>
      <c r="C271" s="27" t="s">
        <v>660</v>
      </c>
      <c r="D271" s="32" t="n">
        <v>1</v>
      </c>
      <c r="E271" s="26" t="s">
        <v>82</v>
      </c>
      <c r="F271" s="21" t="s">
        <v>661</v>
      </c>
      <c r="G271" s="28"/>
    </row>
    <row r="272" customFormat="false" ht="30" hidden="false" customHeight="false" outlineLevel="0" collapsed="false">
      <c r="A272" s="16" t="s">
        <v>9</v>
      </c>
      <c r="B272" s="17"/>
      <c r="C272" s="27" t="s">
        <v>662</v>
      </c>
      <c r="D272" s="32" t="n">
        <v>1</v>
      </c>
      <c r="E272" s="26" t="s">
        <v>265</v>
      </c>
      <c r="F272" s="21"/>
      <c r="G272" s="28"/>
    </row>
    <row r="273" customFormat="false" ht="15.75" hidden="false" customHeight="false" outlineLevel="0" collapsed="false">
      <c r="A273" s="16" t="s">
        <v>9</v>
      </c>
      <c r="B273" s="17"/>
      <c r="C273" s="27" t="s">
        <v>663</v>
      </c>
      <c r="D273" s="32" t="n">
        <v>1</v>
      </c>
      <c r="E273" s="26" t="s">
        <v>265</v>
      </c>
      <c r="F273" s="21"/>
      <c r="G273" s="28"/>
    </row>
    <row r="274" customFormat="false" ht="31.5" hidden="false" customHeight="false" outlineLevel="0" collapsed="false">
      <c r="A274" s="16" t="s">
        <v>664</v>
      </c>
      <c r="B274" s="17" t="s">
        <v>665</v>
      </c>
      <c r="C274" s="27" t="s">
        <v>666</v>
      </c>
      <c r="D274" s="32" t="n">
        <v>1</v>
      </c>
      <c r="E274" s="26" t="s">
        <v>265</v>
      </c>
      <c r="F274" s="28"/>
      <c r="G274" s="28"/>
    </row>
    <row r="275" customFormat="false" ht="30" hidden="false" customHeight="false" outlineLevel="0" collapsed="false">
      <c r="A275" s="16" t="s">
        <v>9</v>
      </c>
      <c r="B275" s="17"/>
      <c r="C275" s="27" t="s">
        <v>667</v>
      </c>
      <c r="D275" s="32" t="n">
        <v>1</v>
      </c>
      <c r="E275" s="26" t="s">
        <v>265</v>
      </c>
      <c r="F275" s="28"/>
      <c r="G275" s="28"/>
    </row>
    <row r="276" customFormat="false" ht="30" hidden="false" customHeight="false" outlineLevel="0" collapsed="false">
      <c r="A276" s="16" t="s">
        <v>9</v>
      </c>
      <c r="B276" s="17"/>
      <c r="C276" s="27" t="s">
        <v>668</v>
      </c>
      <c r="D276" s="32" t="n">
        <v>1</v>
      </c>
      <c r="E276" s="26" t="s">
        <v>265</v>
      </c>
      <c r="F276" s="28"/>
      <c r="G276" s="28"/>
    </row>
    <row r="277" customFormat="false" ht="45" hidden="false" customHeight="false" outlineLevel="0" collapsed="false">
      <c r="A277" s="16" t="s">
        <v>9</v>
      </c>
      <c r="B277" s="17"/>
      <c r="C277" s="27" t="s">
        <v>669</v>
      </c>
      <c r="D277" s="32" t="n">
        <v>1</v>
      </c>
      <c r="E277" s="26" t="s">
        <v>265</v>
      </c>
      <c r="F277" s="28"/>
      <c r="G277" s="28"/>
    </row>
    <row r="278" customFormat="false" ht="30" hidden="false" customHeight="false" outlineLevel="0" collapsed="false">
      <c r="A278" s="16" t="s">
        <v>9</v>
      </c>
      <c r="B278" s="17"/>
      <c r="C278" s="27" t="s">
        <v>670</v>
      </c>
      <c r="D278" s="32" t="n">
        <v>1</v>
      </c>
      <c r="E278" s="26" t="s">
        <v>265</v>
      </c>
      <c r="F278" s="28"/>
      <c r="G278" s="28"/>
    </row>
    <row r="279" customFormat="false" ht="15.75" hidden="false" customHeight="false" outlineLevel="0" collapsed="false">
      <c r="A279" s="16" t="s">
        <v>9</v>
      </c>
      <c r="B279" s="17"/>
      <c r="C279" s="27" t="s">
        <v>671</v>
      </c>
      <c r="D279" s="32" t="n">
        <v>1</v>
      </c>
      <c r="E279" s="26" t="s">
        <v>265</v>
      </c>
      <c r="F279" s="28"/>
      <c r="G279" s="28"/>
    </row>
    <row r="280" customFormat="false" ht="78.75" hidden="false" customHeight="false" outlineLevel="0" collapsed="false">
      <c r="A280" s="16" t="s">
        <v>672</v>
      </c>
      <c r="B280" s="34" t="s">
        <v>673</v>
      </c>
      <c r="C280" s="27" t="s">
        <v>674</v>
      </c>
      <c r="D280" s="25" t="n">
        <v>1</v>
      </c>
      <c r="E280" s="26" t="s">
        <v>265</v>
      </c>
      <c r="F280" s="28"/>
      <c r="G280" s="22"/>
    </row>
    <row r="281" customFormat="false" ht="15.75" hidden="false" customHeight="false" outlineLevel="0" collapsed="false">
      <c r="A281" s="16" t="s">
        <v>9</v>
      </c>
      <c r="B281" s="34"/>
      <c r="C281" s="27" t="s">
        <v>675</v>
      </c>
      <c r="D281" s="25" t="n">
        <v>1</v>
      </c>
      <c r="E281" s="26" t="s">
        <v>82</v>
      </c>
      <c r="F281" s="28"/>
      <c r="G281" s="22"/>
    </row>
    <row r="282" customFormat="false" ht="30" hidden="false" customHeight="false" outlineLevel="0" collapsed="false">
      <c r="A282" s="16" t="s">
        <v>9</v>
      </c>
      <c r="B282" s="34"/>
      <c r="C282" s="23" t="s">
        <v>676</v>
      </c>
      <c r="D282" s="25" t="n">
        <v>1</v>
      </c>
      <c r="E282" s="26" t="s">
        <v>265</v>
      </c>
      <c r="F282" s="28"/>
      <c r="G282" s="22"/>
    </row>
    <row r="283" customFormat="false" ht="45" hidden="false" customHeight="false" outlineLevel="0" collapsed="false">
      <c r="A283" s="16" t="s">
        <v>9</v>
      </c>
      <c r="B283" s="34"/>
      <c r="C283" s="88" t="s">
        <v>677</v>
      </c>
      <c r="D283" s="25" t="n">
        <v>1</v>
      </c>
      <c r="E283" s="26" t="s">
        <v>265</v>
      </c>
      <c r="F283" s="28"/>
      <c r="G283" s="22"/>
    </row>
    <row r="284" customFormat="false" ht="45" hidden="false" customHeight="false" outlineLevel="0" collapsed="false">
      <c r="A284" s="16" t="s">
        <v>9</v>
      </c>
      <c r="B284" s="34"/>
      <c r="C284" s="27" t="s">
        <v>678</v>
      </c>
      <c r="D284" s="25" t="n">
        <v>1</v>
      </c>
      <c r="E284" s="26" t="s">
        <v>108</v>
      </c>
      <c r="F284" s="28"/>
      <c r="G284" s="22"/>
    </row>
    <row r="285" customFormat="false" ht="45" hidden="false" customHeight="false" outlineLevel="0" collapsed="false">
      <c r="A285" s="16" t="s">
        <v>9</v>
      </c>
      <c r="B285" s="34"/>
      <c r="C285" s="27" t="s">
        <v>679</v>
      </c>
      <c r="D285" s="25" t="n">
        <v>1</v>
      </c>
      <c r="E285" s="26" t="s">
        <v>476</v>
      </c>
      <c r="F285" s="28"/>
      <c r="G285" s="22"/>
    </row>
    <row r="286" customFormat="false" ht="45" hidden="false" customHeight="false" outlineLevel="0" collapsed="false">
      <c r="A286" s="16" t="s">
        <v>9</v>
      </c>
      <c r="B286" s="34"/>
      <c r="C286" s="23" t="s">
        <v>680</v>
      </c>
      <c r="D286" s="25" t="n">
        <v>1</v>
      </c>
      <c r="E286" s="26" t="s">
        <v>476</v>
      </c>
      <c r="F286" s="28"/>
      <c r="G286" s="22"/>
    </row>
    <row r="287" customFormat="false" ht="45" hidden="false" customHeight="false" outlineLevel="0" collapsed="false">
      <c r="A287" s="16" t="s">
        <v>9</v>
      </c>
      <c r="B287" s="34"/>
      <c r="C287" s="23" t="s">
        <v>681</v>
      </c>
      <c r="D287" s="25" t="n">
        <v>1</v>
      </c>
      <c r="E287" s="26" t="s">
        <v>476</v>
      </c>
      <c r="F287" s="28"/>
      <c r="G287" s="22"/>
    </row>
    <row r="288" customFormat="false" ht="31.5" hidden="false" customHeight="false" outlineLevel="0" collapsed="false">
      <c r="A288" s="16" t="s">
        <v>682</v>
      </c>
      <c r="B288" s="17" t="s">
        <v>683</v>
      </c>
      <c r="C288" s="27" t="s">
        <v>684</v>
      </c>
      <c r="D288" s="32" t="n">
        <v>1</v>
      </c>
      <c r="E288" s="26" t="s">
        <v>112</v>
      </c>
      <c r="F288" s="28"/>
      <c r="G288" s="28"/>
    </row>
    <row r="289" customFormat="false" ht="45" hidden="false" customHeight="false" outlineLevel="0" collapsed="false">
      <c r="A289" s="16" t="s">
        <v>9</v>
      </c>
      <c r="B289" s="17"/>
      <c r="C289" s="27" t="s">
        <v>685</v>
      </c>
      <c r="D289" s="32" t="n">
        <v>1</v>
      </c>
      <c r="E289" s="26" t="s">
        <v>686</v>
      </c>
      <c r="F289" s="28"/>
      <c r="G289" s="28"/>
    </row>
    <row r="290" customFormat="false" ht="45" hidden="false" customHeight="false" outlineLevel="0" collapsed="false">
      <c r="A290" s="16" t="s">
        <v>9</v>
      </c>
      <c r="B290" s="17"/>
      <c r="C290" s="27" t="s">
        <v>687</v>
      </c>
      <c r="D290" s="32" t="n">
        <v>1</v>
      </c>
      <c r="E290" s="26" t="s">
        <v>265</v>
      </c>
      <c r="F290" s="21" t="s">
        <v>688</v>
      </c>
      <c r="G290" s="28"/>
    </row>
    <row r="291" customFormat="false" ht="30" hidden="false" customHeight="false" outlineLevel="0" collapsed="false">
      <c r="A291" s="16" t="s">
        <v>9</v>
      </c>
      <c r="B291" s="17"/>
      <c r="C291" s="27" t="s">
        <v>689</v>
      </c>
      <c r="D291" s="32" t="n">
        <v>1</v>
      </c>
      <c r="E291" s="26" t="s">
        <v>39</v>
      </c>
      <c r="F291" s="21" t="s">
        <v>690</v>
      </c>
      <c r="G291" s="28"/>
    </row>
    <row r="292" customFormat="false" ht="32.25" hidden="false" customHeight="true" outlineLevel="0" collapsed="false">
      <c r="A292" s="16" t="s">
        <v>691</v>
      </c>
      <c r="B292" s="15" t="s">
        <v>692</v>
      </c>
      <c r="C292" s="15"/>
      <c r="D292" s="15"/>
      <c r="E292" s="15"/>
      <c r="F292" s="15"/>
      <c r="G292" s="15"/>
      <c r="H292" s="3" t="n">
        <f aca="false">SUM(D293:D294)</f>
        <v>2</v>
      </c>
      <c r="I292" s="3" t="n">
        <f aca="false">COUNT(D293:D294)*2</f>
        <v>4</v>
      </c>
    </row>
    <row r="293" customFormat="false" ht="47.25" hidden="false" customHeight="false" outlineLevel="0" collapsed="false">
      <c r="A293" s="16" t="s">
        <v>693</v>
      </c>
      <c r="B293" s="17" t="s">
        <v>694</v>
      </c>
      <c r="C293" s="27" t="s">
        <v>695</v>
      </c>
      <c r="D293" s="32" t="n">
        <v>1</v>
      </c>
      <c r="E293" s="26" t="s">
        <v>82</v>
      </c>
      <c r="F293" s="28"/>
      <c r="G293" s="28"/>
    </row>
    <row r="294" customFormat="false" ht="47.25" hidden="false" customHeight="false" outlineLevel="0" collapsed="false">
      <c r="A294" s="16" t="s">
        <v>696</v>
      </c>
      <c r="B294" s="17" t="s">
        <v>697</v>
      </c>
      <c r="C294" s="27" t="s">
        <v>698</v>
      </c>
      <c r="D294" s="32" t="n">
        <v>1</v>
      </c>
      <c r="E294" s="26" t="s">
        <v>265</v>
      </c>
      <c r="F294" s="28"/>
      <c r="G294" s="28"/>
    </row>
    <row r="295" customFormat="false" ht="36" hidden="false" customHeight="true" outlineLevel="0" collapsed="false">
      <c r="A295" s="16" t="s">
        <v>699</v>
      </c>
      <c r="B295" s="15" t="s">
        <v>700</v>
      </c>
      <c r="C295" s="15"/>
      <c r="D295" s="15"/>
      <c r="E295" s="15"/>
      <c r="F295" s="15"/>
      <c r="G295" s="15"/>
      <c r="H295" s="3" t="n">
        <f aca="false">SUM(D296:D297)</f>
        <v>2</v>
      </c>
      <c r="I295" s="3" t="n">
        <f aca="false">COUNT(D296:D297)*2</f>
        <v>4</v>
      </c>
    </row>
    <row r="296" customFormat="false" ht="31.5" hidden="false" customHeight="false" outlineLevel="0" collapsed="false">
      <c r="A296" s="16" t="s">
        <v>701</v>
      </c>
      <c r="B296" s="17" t="s">
        <v>702</v>
      </c>
      <c r="C296" s="27" t="s">
        <v>703</v>
      </c>
      <c r="D296" s="32" t="n">
        <v>1</v>
      </c>
      <c r="E296" s="26" t="s">
        <v>265</v>
      </c>
      <c r="F296" s="21" t="s">
        <v>704</v>
      </c>
      <c r="G296" s="28"/>
    </row>
    <row r="297" customFormat="false" ht="30" hidden="false" customHeight="false" outlineLevel="0" collapsed="false">
      <c r="A297" s="16" t="s">
        <v>9</v>
      </c>
      <c r="B297" s="17"/>
      <c r="C297" s="27" t="s">
        <v>705</v>
      </c>
      <c r="D297" s="32" t="n">
        <v>1</v>
      </c>
      <c r="E297" s="26" t="s">
        <v>149</v>
      </c>
      <c r="F297" s="21" t="s">
        <v>706</v>
      </c>
      <c r="G297" s="28"/>
    </row>
    <row r="298" customFormat="false" ht="42" hidden="false" customHeight="true" outlineLevel="0" collapsed="false">
      <c r="A298" s="16" t="s">
        <v>707</v>
      </c>
      <c r="B298" s="15" t="s">
        <v>708</v>
      </c>
      <c r="C298" s="15"/>
      <c r="D298" s="15"/>
      <c r="E298" s="15"/>
      <c r="F298" s="15"/>
      <c r="G298" s="15"/>
      <c r="H298" s="3" t="n">
        <f aca="false">SUM(D299:D307)</f>
        <v>9</v>
      </c>
      <c r="I298" s="3" t="n">
        <f aca="false">COUNT(D299:D307)*2</f>
        <v>18</v>
      </c>
    </row>
    <row r="299" customFormat="false" ht="47.25" hidden="false" customHeight="false" outlineLevel="0" collapsed="false">
      <c r="A299" s="16" t="s">
        <v>709</v>
      </c>
      <c r="B299" s="17" t="s">
        <v>710</v>
      </c>
      <c r="C299" s="41" t="s">
        <v>711</v>
      </c>
      <c r="D299" s="32" t="n">
        <v>1</v>
      </c>
      <c r="E299" s="26" t="s">
        <v>149</v>
      </c>
      <c r="F299" s="28"/>
      <c r="G299" s="28"/>
    </row>
    <row r="300" customFormat="false" ht="30" hidden="false" customHeight="false" outlineLevel="0" collapsed="false">
      <c r="A300" s="16" t="s">
        <v>9</v>
      </c>
      <c r="B300" s="17"/>
      <c r="C300" s="27" t="s">
        <v>712</v>
      </c>
      <c r="D300" s="32" t="n">
        <v>1</v>
      </c>
      <c r="E300" s="26" t="s">
        <v>476</v>
      </c>
      <c r="F300" s="28"/>
      <c r="G300" s="28"/>
    </row>
    <row r="301" customFormat="false" ht="47.25" hidden="false" customHeight="false" outlineLevel="0" collapsed="false">
      <c r="A301" s="16" t="s">
        <v>713</v>
      </c>
      <c r="B301" s="17" t="s">
        <v>714</v>
      </c>
      <c r="C301" s="27" t="s">
        <v>715</v>
      </c>
      <c r="D301" s="32" t="n">
        <v>1</v>
      </c>
      <c r="E301" s="26" t="s">
        <v>476</v>
      </c>
      <c r="F301" s="21" t="s">
        <v>716</v>
      </c>
      <c r="G301" s="28"/>
    </row>
    <row r="302" customFormat="false" ht="45" hidden="false" customHeight="false" outlineLevel="0" collapsed="false">
      <c r="A302" s="16" t="s">
        <v>9</v>
      </c>
      <c r="B302" s="17"/>
      <c r="C302" s="27" t="s">
        <v>717</v>
      </c>
      <c r="D302" s="32" t="n">
        <v>1</v>
      </c>
      <c r="E302" s="26" t="s">
        <v>265</v>
      </c>
      <c r="F302" s="21" t="s">
        <v>718</v>
      </c>
      <c r="G302" s="28"/>
    </row>
    <row r="303" customFormat="false" ht="30" hidden="false" customHeight="false" outlineLevel="0" collapsed="false">
      <c r="A303" s="16" t="s">
        <v>9</v>
      </c>
      <c r="B303" s="17"/>
      <c r="C303" s="27" t="s">
        <v>719</v>
      </c>
      <c r="D303" s="32" t="n">
        <v>1</v>
      </c>
      <c r="E303" s="26" t="s">
        <v>149</v>
      </c>
      <c r="F303" s="21"/>
      <c r="G303" s="28"/>
    </row>
    <row r="304" customFormat="false" ht="15.75" hidden="false" customHeight="false" outlineLevel="0" collapsed="false">
      <c r="A304" s="16" t="s">
        <v>9</v>
      </c>
      <c r="B304" s="17"/>
      <c r="C304" s="27" t="s">
        <v>720</v>
      </c>
      <c r="D304" s="32" t="n">
        <v>1</v>
      </c>
      <c r="E304" s="26" t="s">
        <v>265</v>
      </c>
      <c r="F304" s="21"/>
      <c r="G304" s="28"/>
    </row>
    <row r="305" customFormat="false" ht="45" hidden="false" customHeight="false" outlineLevel="0" collapsed="false">
      <c r="A305" s="16" t="s">
        <v>721</v>
      </c>
      <c r="B305" s="21" t="s">
        <v>722</v>
      </c>
      <c r="C305" s="89" t="s">
        <v>723</v>
      </c>
      <c r="D305" s="63" t="n">
        <v>1</v>
      </c>
      <c r="E305" s="64" t="s">
        <v>164</v>
      </c>
      <c r="F305" s="65"/>
      <c r="G305" s="28"/>
    </row>
    <row r="306" customFormat="false" ht="45" hidden="false" customHeight="false" outlineLevel="0" collapsed="false">
      <c r="A306" s="16"/>
      <c r="B306" s="21"/>
      <c r="C306" s="89" t="s">
        <v>724</v>
      </c>
      <c r="D306" s="63" t="n">
        <v>1</v>
      </c>
      <c r="E306" s="64" t="s">
        <v>265</v>
      </c>
      <c r="F306" s="65" t="s">
        <v>725</v>
      </c>
      <c r="G306" s="28"/>
    </row>
    <row r="307" customFormat="false" ht="45" hidden="false" customHeight="false" outlineLevel="0" collapsed="false">
      <c r="A307" s="16"/>
      <c r="B307" s="21"/>
      <c r="C307" s="89" t="s">
        <v>726</v>
      </c>
      <c r="D307" s="63" t="n">
        <v>1</v>
      </c>
      <c r="E307" s="64" t="s">
        <v>51</v>
      </c>
      <c r="F307" s="65"/>
      <c r="G307" s="28"/>
    </row>
    <row r="308" customFormat="false" ht="21" hidden="false" customHeight="false" outlineLevel="0" collapsed="false">
      <c r="A308" s="90" t="s">
        <v>9</v>
      </c>
      <c r="B308" s="13" t="s">
        <v>727</v>
      </c>
      <c r="C308" s="13"/>
      <c r="D308" s="13"/>
      <c r="E308" s="13"/>
      <c r="F308" s="13"/>
      <c r="G308" s="13"/>
      <c r="H308" s="3" t="n">
        <f aca="false">H309+H314+H324+H330+H341+H352</f>
        <v>53</v>
      </c>
      <c r="I308" s="3" t="n">
        <f aca="false">I309+I314+I324+I330+I341+I352</f>
        <v>106</v>
      </c>
    </row>
    <row r="309" customFormat="false" ht="40.5" hidden="false" customHeight="true" outlineLevel="0" collapsed="false">
      <c r="A309" s="33" t="s">
        <v>728</v>
      </c>
      <c r="B309" s="15" t="s">
        <v>729</v>
      </c>
      <c r="C309" s="15"/>
      <c r="D309" s="15"/>
      <c r="E309" s="15"/>
      <c r="F309" s="15"/>
      <c r="G309" s="15"/>
      <c r="H309" s="3" t="n">
        <f aca="false">SUM(D310:D313)</f>
        <v>4</v>
      </c>
      <c r="I309" s="3" t="n">
        <f aca="false">COUNT(D310:D313)*2</f>
        <v>8</v>
      </c>
    </row>
    <row r="310" customFormat="false" ht="47.25" hidden="false" customHeight="false" outlineLevel="0" collapsed="false">
      <c r="A310" s="91" t="s">
        <v>730</v>
      </c>
      <c r="B310" s="17" t="s">
        <v>731</v>
      </c>
      <c r="C310" s="27" t="s">
        <v>732</v>
      </c>
      <c r="D310" s="32" t="n">
        <v>1</v>
      </c>
      <c r="E310" s="20" t="s">
        <v>265</v>
      </c>
      <c r="F310" s="24" t="s">
        <v>733</v>
      </c>
      <c r="G310" s="92"/>
    </row>
    <row r="311" customFormat="false" ht="30" hidden="false" customHeight="false" outlineLevel="0" collapsed="false">
      <c r="A311" s="91"/>
      <c r="B311" s="17"/>
      <c r="C311" s="27" t="s">
        <v>734</v>
      </c>
      <c r="D311" s="32" t="n">
        <v>1</v>
      </c>
      <c r="E311" s="20" t="s">
        <v>265</v>
      </c>
      <c r="F311" s="92"/>
      <c r="G311" s="92"/>
    </row>
    <row r="312" customFormat="false" ht="63" hidden="false" customHeight="false" outlineLevel="0" collapsed="false">
      <c r="A312" s="91" t="s">
        <v>735</v>
      </c>
      <c r="B312" s="17" t="s">
        <v>736</v>
      </c>
      <c r="C312" s="93" t="s">
        <v>737</v>
      </c>
      <c r="D312" s="32" t="n">
        <v>1</v>
      </c>
      <c r="E312" s="20" t="s">
        <v>265</v>
      </c>
      <c r="F312" s="85" t="s">
        <v>738</v>
      </c>
      <c r="G312" s="92"/>
    </row>
    <row r="313" customFormat="false" ht="31.5" hidden="false" customHeight="false" outlineLevel="0" collapsed="false">
      <c r="A313" s="91" t="s">
        <v>739</v>
      </c>
      <c r="B313" s="94" t="s">
        <v>740</v>
      </c>
      <c r="C313" s="23" t="s">
        <v>741</v>
      </c>
      <c r="D313" s="32" t="n">
        <v>1</v>
      </c>
      <c r="E313" s="20" t="s">
        <v>265</v>
      </c>
      <c r="F313" s="92"/>
      <c r="G313" s="92"/>
    </row>
    <row r="314" customFormat="false" ht="36" hidden="false" customHeight="true" outlineLevel="0" collapsed="false">
      <c r="A314" s="91" t="s">
        <v>742</v>
      </c>
      <c r="B314" s="15" t="s">
        <v>743</v>
      </c>
      <c r="C314" s="15"/>
      <c r="D314" s="15"/>
      <c r="E314" s="15"/>
      <c r="F314" s="15"/>
      <c r="G314" s="15"/>
      <c r="H314" s="3" t="n">
        <f aca="false">SUM(D315:D323)</f>
        <v>9</v>
      </c>
      <c r="I314" s="3" t="n">
        <f aca="false">COUNT(D315:D323)*2</f>
        <v>18</v>
      </c>
    </row>
    <row r="315" customFormat="false" ht="31.5" hidden="false" customHeight="false" outlineLevel="0" collapsed="false">
      <c r="A315" s="91" t="s">
        <v>744</v>
      </c>
      <c r="B315" s="17" t="s">
        <v>745</v>
      </c>
      <c r="C315" s="27" t="s">
        <v>746</v>
      </c>
      <c r="D315" s="45" t="n">
        <v>1</v>
      </c>
      <c r="E315" s="20" t="s">
        <v>82</v>
      </c>
      <c r="F315" s="42"/>
      <c r="G315" s="92"/>
    </row>
    <row r="316" customFormat="false" ht="30" hidden="false" customHeight="false" outlineLevel="0" collapsed="false">
      <c r="A316" s="91" t="s">
        <v>9</v>
      </c>
      <c r="B316" s="17"/>
      <c r="C316" s="27" t="s">
        <v>747</v>
      </c>
      <c r="D316" s="45" t="n">
        <v>1</v>
      </c>
      <c r="E316" s="20" t="s">
        <v>110</v>
      </c>
      <c r="F316" s="42" t="s">
        <v>748</v>
      </c>
      <c r="G316" s="92"/>
    </row>
    <row r="317" customFormat="false" ht="45" hidden="false" customHeight="false" outlineLevel="0" collapsed="false">
      <c r="A317" s="91" t="s">
        <v>9</v>
      </c>
      <c r="B317" s="17"/>
      <c r="C317" s="27" t="s">
        <v>749</v>
      </c>
      <c r="D317" s="45" t="n">
        <v>1</v>
      </c>
      <c r="E317" s="20" t="s">
        <v>110</v>
      </c>
      <c r="F317" s="42" t="s">
        <v>750</v>
      </c>
      <c r="G317" s="92"/>
    </row>
    <row r="318" customFormat="false" ht="60" hidden="false" customHeight="false" outlineLevel="0" collapsed="false">
      <c r="A318" s="91" t="s">
        <v>9</v>
      </c>
      <c r="B318" s="17"/>
      <c r="C318" s="27" t="s">
        <v>751</v>
      </c>
      <c r="D318" s="45" t="n">
        <v>1</v>
      </c>
      <c r="E318" s="20" t="s">
        <v>110</v>
      </c>
      <c r="F318" s="42" t="s">
        <v>752</v>
      </c>
      <c r="G318" s="92"/>
    </row>
    <row r="319" customFormat="false" ht="45" hidden="false" customHeight="false" outlineLevel="0" collapsed="false">
      <c r="A319" s="91" t="s">
        <v>9</v>
      </c>
      <c r="B319" s="17"/>
      <c r="C319" s="27" t="s">
        <v>753</v>
      </c>
      <c r="D319" s="45" t="n">
        <v>1</v>
      </c>
      <c r="E319" s="20" t="s">
        <v>82</v>
      </c>
      <c r="F319" s="42" t="s">
        <v>754</v>
      </c>
      <c r="G319" s="92"/>
    </row>
    <row r="320" customFormat="false" ht="47.25" hidden="false" customHeight="false" outlineLevel="0" collapsed="false">
      <c r="A320" s="91" t="s">
        <v>755</v>
      </c>
      <c r="B320" s="17" t="s">
        <v>756</v>
      </c>
      <c r="C320" s="27" t="s">
        <v>757</v>
      </c>
      <c r="D320" s="45" t="n">
        <v>1</v>
      </c>
      <c r="E320" s="20" t="s">
        <v>51</v>
      </c>
      <c r="F320" s="42" t="s">
        <v>758</v>
      </c>
      <c r="G320" s="92"/>
    </row>
    <row r="321" customFormat="false" ht="30" hidden="false" customHeight="false" outlineLevel="0" collapsed="false">
      <c r="A321" s="91" t="s">
        <v>9</v>
      </c>
      <c r="B321" s="17"/>
      <c r="C321" s="27" t="s">
        <v>759</v>
      </c>
      <c r="D321" s="45" t="n">
        <v>1</v>
      </c>
      <c r="E321" s="20" t="s">
        <v>149</v>
      </c>
      <c r="F321" s="92"/>
      <c r="G321" s="92"/>
    </row>
    <row r="322" customFormat="false" ht="47.25" hidden="false" customHeight="false" outlineLevel="0" collapsed="false">
      <c r="A322" s="91" t="s">
        <v>760</v>
      </c>
      <c r="B322" s="17" t="s">
        <v>761</v>
      </c>
      <c r="C322" s="27" t="s">
        <v>762</v>
      </c>
      <c r="D322" s="45" t="n">
        <v>1</v>
      </c>
      <c r="E322" s="20" t="s">
        <v>82</v>
      </c>
      <c r="F322" s="92"/>
      <c r="G322" s="92"/>
    </row>
    <row r="323" customFormat="false" ht="60" hidden="false" customHeight="false" outlineLevel="0" collapsed="false">
      <c r="A323" s="91"/>
      <c r="B323" s="17"/>
      <c r="C323" s="44" t="s">
        <v>763</v>
      </c>
      <c r="D323" s="45" t="n">
        <v>1</v>
      </c>
      <c r="E323" s="26" t="s">
        <v>110</v>
      </c>
      <c r="F323" s="24" t="s">
        <v>764</v>
      </c>
      <c r="G323" s="20"/>
    </row>
    <row r="324" customFormat="false" ht="22.5" hidden="false" customHeight="true" outlineLevel="0" collapsed="false">
      <c r="A324" s="91" t="s">
        <v>765</v>
      </c>
      <c r="B324" s="15" t="s">
        <v>766</v>
      </c>
      <c r="C324" s="15"/>
      <c r="D324" s="15"/>
      <c r="E324" s="15"/>
      <c r="F324" s="15"/>
      <c r="G324" s="15"/>
      <c r="H324" s="3" t="n">
        <f aca="false">SUM(D325:D329)</f>
        <v>5</v>
      </c>
      <c r="I324" s="3" t="n">
        <f aca="false">COUNT(D325:D329)*2</f>
        <v>10</v>
      </c>
    </row>
    <row r="325" customFormat="false" ht="63" hidden="false" customHeight="false" outlineLevel="0" collapsed="false">
      <c r="A325" s="91" t="s">
        <v>767</v>
      </c>
      <c r="B325" s="95" t="s">
        <v>768</v>
      </c>
      <c r="C325" s="27" t="s">
        <v>769</v>
      </c>
      <c r="D325" s="32" t="n">
        <v>1</v>
      </c>
      <c r="E325" s="20" t="s">
        <v>110</v>
      </c>
      <c r="F325" s="92"/>
      <c r="G325" s="92"/>
    </row>
    <row r="326" customFormat="false" ht="15.75" hidden="false" customHeight="false" outlineLevel="0" collapsed="false">
      <c r="A326" s="91" t="s">
        <v>9</v>
      </c>
      <c r="B326" s="95"/>
      <c r="C326" s="27" t="s">
        <v>770</v>
      </c>
      <c r="D326" s="32" t="n">
        <v>1</v>
      </c>
      <c r="E326" s="20" t="s">
        <v>110</v>
      </c>
      <c r="F326" s="92"/>
      <c r="G326" s="92"/>
    </row>
    <row r="327" customFormat="false" ht="30" hidden="false" customHeight="false" outlineLevel="0" collapsed="false">
      <c r="A327" s="91"/>
      <c r="B327" s="95"/>
      <c r="C327" s="23" t="s">
        <v>771</v>
      </c>
      <c r="D327" s="32" t="n">
        <v>1</v>
      </c>
      <c r="E327" s="20" t="s">
        <v>110</v>
      </c>
      <c r="F327" s="92"/>
      <c r="G327" s="92"/>
    </row>
    <row r="328" customFormat="false" ht="31.5" hidden="false" customHeight="false" outlineLevel="0" collapsed="false">
      <c r="A328" s="91" t="s">
        <v>772</v>
      </c>
      <c r="B328" s="17" t="s">
        <v>773</v>
      </c>
      <c r="C328" s="23" t="s">
        <v>774</v>
      </c>
      <c r="D328" s="32" t="n">
        <v>1</v>
      </c>
      <c r="E328" s="20" t="s">
        <v>110</v>
      </c>
      <c r="F328" s="92"/>
      <c r="G328" s="92"/>
    </row>
    <row r="329" customFormat="false" ht="45" hidden="false" customHeight="false" outlineLevel="0" collapsed="false">
      <c r="A329" s="91" t="s">
        <v>9</v>
      </c>
      <c r="B329" s="17"/>
      <c r="C329" s="23" t="s">
        <v>775</v>
      </c>
      <c r="D329" s="32" t="n">
        <v>1</v>
      </c>
      <c r="E329" s="20" t="s">
        <v>149</v>
      </c>
      <c r="F329" s="92"/>
      <c r="G329" s="92"/>
    </row>
    <row r="330" customFormat="false" ht="29.25" hidden="false" customHeight="true" outlineLevel="0" collapsed="false">
      <c r="A330" s="91" t="s">
        <v>776</v>
      </c>
      <c r="B330" s="15" t="s">
        <v>777</v>
      </c>
      <c r="C330" s="15"/>
      <c r="D330" s="15"/>
      <c r="E330" s="15"/>
      <c r="F330" s="15"/>
      <c r="G330" s="15"/>
      <c r="H330" s="3" t="n">
        <f aca="false">SUM(D331:D340)</f>
        <v>10</v>
      </c>
      <c r="I330" s="3" t="n">
        <f aca="false">COUNT(D331:D340)*2</f>
        <v>20</v>
      </c>
    </row>
    <row r="331" customFormat="false" ht="75" hidden="false" customHeight="false" outlineLevel="0" collapsed="false">
      <c r="A331" s="91" t="s">
        <v>778</v>
      </c>
      <c r="B331" s="24" t="s">
        <v>779</v>
      </c>
      <c r="C331" s="23" t="s">
        <v>780</v>
      </c>
      <c r="D331" s="45" t="n">
        <v>1</v>
      </c>
      <c r="E331" s="20" t="s">
        <v>51</v>
      </c>
      <c r="F331" s="42" t="s">
        <v>781</v>
      </c>
      <c r="G331" s="92"/>
    </row>
    <row r="332" customFormat="false" ht="90" hidden="false" customHeight="false" outlineLevel="0" collapsed="false">
      <c r="A332" s="91"/>
      <c r="B332" s="24"/>
      <c r="C332" s="44" t="s">
        <v>782</v>
      </c>
      <c r="D332" s="45" t="n">
        <v>1</v>
      </c>
      <c r="E332" s="20" t="s">
        <v>51</v>
      </c>
      <c r="F332" s="85" t="s">
        <v>783</v>
      </c>
      <c r="G332" s="92"/>
    </row>
    <row r="333" customFormat="false" ht="30" hidden="false" customHeight="false" outlineLevel="0" collapsed="false">
      <c r="A333" s="91"/>
      <c r="B333" s="24"/>
      <c r="C333" s="44" t="s">
        <v>784</v>
      </c>
      <c r="D333" s="45" t="n">
        <v>1</v>
      </c>
      <c r="E333" s="20" t="s">
        <v>51</v>
      </c>
      <c r="F333" s="38" t="s">
        <v>785</v>
      </c>
      <c r="G333" s="92"/>
    </row>
    <row r="334" customFormat="false" ht="45" hidden="false" customHeight="false" outlineLevel="0" collapsed="false">
      <c r="A334" s="91"/>
      <c r="B334" s="24"/>
      <c r="C334" s="44" t="s">
        <v>786</v>
      </c>
      <c r="D334" s="45" t="n">
        <v>1</v>
      </c>
      <c r="E334" s="20" t="s">
        <v>51</v>
      </c>
      <c r="F334" s="24" t="s">
        <v>787</v>
      </c>
      <c r="G334" s="38"/>
    </row>
    <row r="335" customFormat="false" ht="45" hidden="false" customHeight="false" outlineLevel="0" collapsed="false">
      <c r="A335" s="91"/>
      <c r="B335" s="24"/>
      <c r="C335" s="27" t="s">
        <v>788</v>
      </c>
      <c r="D335" s="32" t="n">
        <v>1</v>
      </c>
      <c r="E335" s="20" t="s">
        <v>51</v>
      </c>
      <c r="F335" s="42" t="s">
        <v>789</v>
      </c>
      <c r="G335" s="92"/>
    </row>
    <row r="336" customFormat="false" ht="30" hidden="false" customHeight="false" outlineLevel="0" collapsed="false">
      <c r="A336" s="91"/>
      <c r="B336" s="24"/>
      <c r="C336" s="18" t="s">
        <v>790</v>
      </c>
      <c r="D336" s="32" t="n">
        <v>1</v>
      </c>
      <c r="E336" s="20" t="s">
        <v>51</v>
      </c>
      <c r="F336" s="42"/>
      <c r="G336" s="92"/>
    </row>
    <row r="337" customFormat="false" ht="60" hidden="false" customHeight="false" outlineLevel="0" collapsed="false">
      <c r="A337" s="91" t="s">
        <v>791</v>
      </c>
      <c r="B337" s="24" t="s">
        <v>792</v>
      </c>
      <c r="C337" s="96" t="s">
        <v>793</v>
      </c>
      <c r="D337" s="32" t="n">
        <v>1</v>
      </c>
      <c r="E337" s="97" t="s">
        <v>110</v>
      </c>
      <c r="F337" s="85" t="s">
        <v>794</v>
      </c>
      <c r="G337" s="92"/>
    </row>
    <row r="338" customFormat="false" ht="45" hidden="false" customHeight="false" outlineLevel="0" collapsed="false">
      <c r="A338" s="91"/>
      <c r="B338" s="24"/>
      <c r="C338" s="96" t="s">
        <v>795</v>
      </c>
      <c r="D338" s="32" t="n">
        <v>1</v>
      </c>
      <c r="E338" s="97" t="s">
        <v>110</v>
      </c>
      <c r="F338" s="85" t="s">
        <v>796</v>
      </c>
      <c r="G338" s="92"/>
    </row>
    <row r="339" customFormat="false" ht="60" hidden="false" customHeight="false" outlineLevel="0" collapsed="false">
      <c r="A339" s="91"/>
      <c r="B339" s="73"/>
      <c r="C339" s="75" t="s">
        <v>797</v>
      </c>
      <c r="D339" s="32" t="n">
        <v>1</v>
      </c>
      <c r="E339" s="97" t="s">
        <v>110</v>
      </c>
      <c r="F339" s="52" t="s">
        <v>798</v>
      </c>
      <c r="G339" s="92"/>
    </row>
    <row r="340" customFormat="false" ht="30" hidden="false" customHeight="false" outlineLevel="0" collapsed="false">
      <c r="A340" s="91"/>
      <c r="B340" s="24"/>
      <c r="C340" s="23" t="s">
        <v>799</v>
      </c>
      <c r="D340" s="32" t="n">
        <v>1</v>
      </c>
      <c r="E340" s="97" t="s">
        <v>110</v>
      </c>
      <c r="F340" s="85"/>
      <c r="G340" s="20"/>
    </row>
    <row r="341" customFormat="false" ht="36.75" hidden="false" customHeight="true" outlineLevel="0" collapsed="false">
      <c r="A341" s="98" t="s">
        <v>800</v>
      </c>
      <c r="B341" s="15" t="s">
        <v>801</v>
      </c>
      <c r="C341" s="15"/>
      <c r="D341" s="15"/>
      <c r="E341" s="15"/>
      <c r="F341" s="15"/>
      <c r="G341" s="15"/>
      <c r="H341" s="3" t="n">
        <f aca="false">SUM(D342:D351)</f>
        <v>10</v>
      </c>
      <c r="I341" s="3" t="n">
        <f aca="false">COUNT(D342:D351)*2</f>
        <v>20</v>
      </c>
    </row>
    <row r="342" customFormat="false" ht="45" hidden="false" customHeight="false" outlineLevel="0" collapsed="false">
      <c r="A342" s="91" t="s">
        <v>802</v>
      </c>
      <c r="B342" s="21" t="s">
        <v>803</v>
      </c>
      <c r="C342" s="27" t="s">
        <v>804</v>
      </c>
      <c r="D342" s="32" t="n">
        <v>1</v>
      </c>
      <c r="E342" s="20" t="s">
        <v>82</v>
      </c>
      <c r="F342" s="92"/>
      <c r="G342" s="92"/>
    </row>
    <row r="343" customFormat="false" ht="60" hidden="false" customHeight="false" outlineLevel="0" collapsed="false">
      <c r="A343" s="91" t="s">
        <v>805</v>
      </c>
      <c r="B343" s="24" t="s">
        <v>806</v>
      </c>
      <c r="C343" s="27" t="s">
        <v>807</v>
      </c>
      <c r="D343" s="32" t="n">
        <v>1</v>
      </c>
      <c r="E343" s="20" t="s">
        <v>110</v>
      </c>
      <c r="F343" s="24" t="s">
        <v>808</v>
      </c>
      <c r="G343" s="92"/>
    </row>
    <row r="344" customFormat="false" ht="30" hidden="false" customHeight="false" outlineLevel="0" collapsed="false">
      <c r="A344" s="91"/>
      <c r="B344" s="24"/>
      <c r="C344" s="27" t="s">
        <v>809</v>
      </c>
      <c r="D344" s="32" t="n">
        <v>1</v>
      </c>
      <c r="E344" s="20" t="s">
        <v>110</v>
      </c>
      <c r="F344" s="24" t="s">
        <v>810</v>
      </c>
      <c r="G344" s="92"/>
    </row>
    <row r="345" customFormat="false" ht="60" hidden="false" customHeight="false" outlineLevel="0" collapsed="false">
      <c r="A345" s="91" t="s">
        <v>811</v>
      </c>
      <c r="B345" s="24" t="s">
        <v>812</v>
      </c>
      <c r="C345" s="27" t="s">
        <v>813</v>
      </c>
      <c r="D345" s="32" t="n">
        <v>1</v>
      </c>
      <c r="E345" s="20" t="s">
        <v>265</v>
      </c>
      <c r="F345" s="92"/>
      <c r="G345" s="92"/>
    </row>
    <row r="346" customFormat="false" ht="45" hidden="false" customHeight="false" outlineLevel="0" collapsed="false">
      <c r="A346" s="91" t="s">
        <v>9</v>
      </c>
      <c r="B346" s="24"/>
      <c r="C346" s="27" t="s">
        <v>814</v>
      </c>
      <c r="D346" s="32" t="n">
        <v>1</v>
      </c>
      <c r="E346" s="20" t="s">
        <v>265</v>
      </c>
      <c r="F346" s="92"/>
      <c r="G346" s="92"/>
    </row>
    <row r="347" customFormat="false" ht="45" hidden="false" customHeight="false" outlineLevel="0" collapsed="false">
      <c r="A347" s="91" t="s">
        <v>9</v>
      </c>
      <c r="B347" s="24"/>
      <c r="C347" s="44" t="s">
        <v>815</v>
      </c>
      <c r="D347" s="45" t="n">
        <v>1</v>
      </c>
      <c r="E347" s="20" t="s">
        <v>265</v>
      </c>
      <c r="F347" s="92"/>
      <c r="G347" s="92"/>
    </row>
    <row r="348" customFormat="false" ht="30" hidden="false" customHeight="false" outlineLevel="0" collapsed="false">
      <c r="A348" s="91" t="s">
        <v>9</v>
      </c>
      <c r="B348" s="24"/>
      <c r="C348" s="27" t="s">
        <v>816</v>
      </c>
      <c r="D348" s="32" t="n">
        <v>1</v>
      </c>
      <c r="E348" s="20" t="s">
        <v>110</v>
      </c>
      <c r="F348" s="24" t="s">
        <v>817</v>
      </c>
      <c r="G348" s="92"/>
    </row>
    <row r="349" customFormat="false" ht="60" hidden="false" customHeight="false" outlineLevel="0" collapsed="false">
      <c r="A349" s="91" t="s">
        <v>9</v>
      </c>
      <c r="B349" s="24"/>
      <c r="C349" s="27" t="s">
        <v>818</v>
      </c>
      <c r="D349" s="32" t="n">
        <v>1</v>
      </c>
      <c r="E349" s="20" t="s">
        <v>110</v>
      </c>
      <c r="F349" s="24" t="s">
        <v>819</v>
      </c>
      <c r="G349" s="92"/>
    </row>
    <row r="350" customFormat="false" ht="60" hidden="false" customHeight="false" outlineLevel="0" collapsed="false">
      <c r="A350" s="91" t="s">
        <v>820</v>
      </c>
      <c r="B350" s="21" t="s">
        <v>821</v>
      </c>
      <c r="C350" s="27" t="s">
        <v>822</v>
      </c>
      <c r="D350" s="32" t="n">
        <v>1</v>
      </c>
      <c r="E350" s="20" t="s">
        <v>110</v>
      </c>
      <c r="F350" s="92"/>
      <c r="G350" s="92"/>
    </row>
    <row r="351" customFormat="false" ht="30" hidden="false" customHeight="false" outlineLevel="0" collapsed="false">
      <c r="A351" s="91"/>
      <c r="B351" s="21"/>
      <c r="C351" s="75" t="s">
        <v>823</v>
      </c>
      <c r="D351" s="32" t="n">
        <v>1</v>
      </c>
      <c r="E351" s="20"/>
      <c r="F351" s="92"/>
      <c r="G351" s="92"/>
    </row>
    <row r="352" customFormat="false" ht="39.75" hidden="false" customHeight="true" outlineLevel="0" collapsed="false">
      <c r="A352" s="16" t="s">
        <v>824</v>
      </c>
      <c r="B352" s="15" t="s">
        <v>825</v>
      </c>
      <c r="C352" s="15"/>
      <c r="D352" s="15"/>
      <c r="E352" s="15"/>
      <c r="F352" s="15"/>
      <c r="G352" s="15"/>
      <c r="H352" s="3" t="n">
        <f aca="false">SUM(D353:D367)</f>
        <v>15</v>
      </c>
      <c r="I352" s="3" t="n">
        <f aca="false">COUNT(D353:D367)*2</f>
        <v>30</v>
      </c>
    </row>
    <row r="353" customFormat="false" ht="47.25" hidden="false" customHeight="false" outlineLevel="0" collapsed="false">
      <c r="A353" s="91" t="s">
        <v>826</v>
      </c>
      <c r="B353" s="95" t="s">
        <v>827</v>
      </c>
      <c r="C353" s="40" t="s">
        <v>828</v>
      </c>
      <c r="D353" s="32" t="n">
        <v>1</v>
      </c>
      <c r="E353" s="20" t="s">
        <v>82</v>
      </c>
      <c r="F353" s="92"/>
      <c r="G353" s="92"/>
    </row>
    <row r="354" customFormat="false" ht="30" hidden="false" customHeight="false" outlineLevel="0" collapsed="false">
      <c r="A354" s="91" t="s">
        <v>9</v>
      </c>
      <c r="B354" s="95"/>
      <c r="C354" s="40" t="s">
        <v>829</v>
      </c>
      <c r="D354" s="32" t="n">
        <v>1</v>
      </c>
      <c r="E354" s="20" t="s">
        <v>82</v>
      </c>
      <c r="F354" s="92"/>
      <c r="G354" s="92"/>
    </row>
    <row r="355" customFormat="false" ht="45" hidden="false" customHeight="false" outlineLevel="0" collapsed="false">
      <c r="A355" s="91" t="s">
        <v>9</v>
      </c>
      <c r="B355" s="95"/>
      <c r="C355" s="40" t="s">
        <v>830</v>
      </c>
      <c r="D355" s="32" t="n">
        <v>1</v>
      </c>
      <c r="E355" s="20" t="s">
        <v>110</v>
      </c>
      <c r="F355" s="92"/>
      <c r="G355" s="92"/>
    </row>
    <row r="356" customFormat="false" ht="45" hidden="false" customHeight="false" outlineLevel="0" collapsed="false">
      <c r="A356" s="91" t="s">
        <v>9</v>
      </c>
      <c r="B356" s="95"/>
      <c r="C356" s="40" t="s">
        <v>831</v>
      </c>
      <c r="D356" s="32" t="n">
        <v>1</v>
      </c>
      <c r="E356" s="20" t="s">
        <v>82</v>
      </c>
      <c r="F356" s="92"/>
      <c r="G356" s="92"/>
    </row>
    <row r="357" customFormat="false" ht="30" hidden="false" customHeight="false" outlineLevel="0" collapsed="false">
      <c r="A357" s="91"/>
      <c r="B357" s="95"/>
      <c r="C357" s="89" t="s">
        <v>832</v>
      </c>
      <c r="D357" s="32" t="n">
        <v>1</v>
      </c>
      <c r="E357" s="20" t="s">
        <v>82</v>
      </c>
      <c r="F357" s="92"/>
      <c r="G357" s="92"/>
    </row>
    <row r="358" customFormat="false" ht="31.5" hidden="false" customHeight="false" outlineLevel="0" collapsed="false">
      <c r="A358" s="91" t="s">
        <v>833</v>
      </c>
      <c r="B358" s="95" t="s">
        <v>834</v>
      </c>
      <c r="C358" s="27" t="s">
        <v>835</v>
      </c>
      <c r="D358" s="45" t="n">
        <v>1</v>
      </c>
      <c r="E358" s="20" t="s">
        <v>82</v>
      </c>
      <c r="F358" s="42" t="s">
        <v>836</v>
      </c>
      <c r="G358" s="92"/>
    </row>
    <row r="359" customFormat="false" ht="60" hidden="false" customHeight="false" outlineLevel="0" collapsed="false">
      <c r="A359" s="91" t="s">
        <v>9</v>
      </c>
      <c r="B359" s="95"/>
      <c r="C359" s="27" t="s">
        <v>837</v>
      </c>
      <c r="D359" s="45" t="n">
        <v>1</v>
      </c>
      <c r="E359" s="20" t="s">
        <v>82</v>
      </c>
      <c r="F359" s="42" t="s">
        <v>838</v>
      </c>
      <c r="G359" s="92"/>
    </row>
    <row r="360" customFormat="false" ht="30" hidden="false" customHeight="false" outlineLevel="0" collapsed="false">
      <c r="A360" s="91" t="s">
        <v>9</v>
      </c>
      <c r="B360" s="95"/>
      <c r="C360" s="27" t="s">
        <v>839</v>
      </c>
      <c r="D360" s="45" t="n">
        <v>1</v>
      </c>
      <c r="E360" s="20" t="s">
        <v>110</v>
      </c>
      <c r="F360" s="21" t="s">
        <v>840</v>
      </c>
      <c r="G360" s="92"/>
    </row>
    <row r="361" customFormat="false" ht="30" hidden="false" customHeight="false" outlineLevel="0" collapsed="false">
      <c r="A361" s="91"/>
      <c r="B361" s="95"/>
      <c r="C361" s="54" t="s">
        <v>841</v>
      </c>
      <c r="D361" s="45" t="n">
        <v>1</v>
      </c>
      <c r="E361" s="20" t="s">
        <v>149</v>
      </c>
      <c r="F361" s="21"/>
      <c r="G361" s="92"/>
    </row>
    <row r="362" customFormat="false" ht="45" hidden="false" customHeight="false" outlineLevel="0" collapsed="false">
      <c r="A362" s="91" t="s">
        <v>9</v>
      </c>
      <c r="B362" s="95"/>
      <c r="C362" s="27" t="s">
        <v>842</v>
      </c>
      <c r="D362" s="45" t="n">
        <v>1</v>
      </c>
      <c r="E362" s="20" t="s">
        <v>110</v>
      </c>
      <c r="F362" s="42" t="s">
        <v>843</v>
      </c>
      <c r="G362" s="92"/>
    </row>
    <row r="363" customFormat="false" ht="60" hidden="false" customHeight="false" outlineLevel="0" collapsed="false">
      <c r="A363" s="91" t="s">
        <v>9</v>
      </c>
      <c r="B363" s="95"/>
      <c r="C363" s="27" t="s">
        <v>844</v>
      </c>
      <c r="D363" s="45" t="n">
        <v>1</v>
      </c>
      <c r="E363" s="20" t="s">
        <v>265</v>
      </c>
      <c r="F363" s="42" t="s">
        <v>845</v>
      </c>
      <c r="G363" s="92"/>
    </row>
    <row r="364" customFormat="false" ht="47.25" hidden="false" customHeight="false" outlineLevel="0" collapsed="false">
      <c r="A364" s="99" t="s">
        <v>846</v>
      </c>
      <c r="B364" s="100" t="s">
        <v>847</v>
      </c>
      <c r="C364" s="52" t="s">
        <v>848</v>
      </c>
      <c r="D364" s="32" t="n">
        <v>1</v>
      </c>
      <c r="E364" s="72" t="s">
        <v>149</v>
      </c>
      <c r="F364" s="101"/>
      <c r="G364" s="101"/>
    </row>
    <row r="365" customFormat="false" ht="30" hidden="false" customHeight="false" outlineLevel="0" collapsed="false">
      <c r="A365" s="99"/>
      <c r="B365" s="100"/>
      <c r="C365" s="44" t="s">
        <v>849</v>
      </c>
      <c r="D365" s="32" t="n">
        <v>1</v>
      </c>
      <c r="E365" s="72" t="s">
        <v>51</v>
      </c>
      <c r="F365" s="101"/>
      <c r="G365" s="72"/>
    </row>
    <row r="366" customFormat="false" ht="45" hidden="false" customHeight="false" outlineLevel="0" collapsed="false">
      <c r="A366" s="99"/>
      <c r="B366" s="95"/>
      <c r="C366" s="44" t="s">
        <v>850</v>
      </c>
      <c r="D366" s="32" t="n">
        <v>1</v>
      </c>
      <c r="E366" s="20" t="s">
        <v>51</v>
      </c>
      <c r="F366" s="92"/>
      <c r="G366" s="72"/>
    </row>
    <row r="367" customFormat="false" ht="30" hidden="false" customHeight="false" outlineLevel="0" collapsed="false">
      <c r="A367" s="99"/>
      <c r="B367" s="95"/>
      <c r="C367" s="87" t="s">
        <v>851</v>
      </c>
      <c r="D367" s="32" t="n">
        <v>1</v>
      </c>
      <c r="E367" s="20" t="s">
        <v>265</v>
      </c>
      <c r="F367" s="92"/>
      <c r="G367" s="72"/>
    </row>
    <row r="368" customFormat="false" ht="23.25" hidden="false" customHeight="false" outlineLevel="0" collapsed="false">
      <c r="A368" s="12" t="s">
        <v>9</v>
      </c>
      <c r="B368" s="102" t="s">
        <v>852</v>
      </c>
      <c r="C368" s="102"/>
      <c r="D368" s="102"/>
      <c r="E368" s="102"/>
      <c r="F368" s="102"/>
      <c r="G368" s="102"/>
      <c r="H368" s="3" t="n">
        <f aca="false">H369+H392+H375</f>
        <v>24</v>
      </c>
      <c r="I368" s="3" t="n">
        <f aca="false">I369+I392+I375</f>
        <v>48</v>
      </c>
    </row>
    <row r="369" customFormat="false" ht="37.5" hidden="false" customHeight="true" outlineLevel="0" collapsed="false">
      <c r="A369" s="16" t="s">
        <v>853</v>
      </c>
      <c r="B369" s="15" t="s">
        <v>854</v>
      </c>
      <c r="C369" s="15"/>
      <c r="D369" s="15"/>
      <c r="E369" s="15"/>
      <c r="F369" s="15"/>
      <c r="G369" s="15"/>
      <c r="H369" s="3" t="n">
        <f aca="false">SUM(D370:D374)</f>
        <v>5</v>
      </c>
      <c r="I369" s="3" t="n">
        <f aca="false">COUNT(D370:D374)*2</f>
        <v>10</v>
      </c>
    </row>
    <row r="370" customFormat="false" ht="90" hidden="false" customHeight="false" outlineLevel="0" collapsed="false">
      <c r="A370" s="16" t="s">
        <v>855</v>
      </c>
      <c r="B370" s="95" t="s">
        <v>856</v>
      </c>
      <c r="C370" s="23" t="s">
        <v>857</v>
      </c>
      <c r="D370" s="32" t="n">
        <v>1</v>
      </c>
      <c r="E370" s="26" t="s">
        <v>265</v>
      </c>
      <c r="F370" s="28"/>
      <c r="G370" s="28"/>
    </row>
    <row r="371" customFormat="false" ht="45" hidden="false" customHeight="false" outlineLevel="0" collapsed="false">
      <c r="A371" s="16"/>
      <c r="B371" s="95"/>
      <c r="C371" s="27" t="s">
        <v>858</v>
      </c>
      <c r="D371" s="32" t="n">
        <v>1</v>
      </c>
      <c r="E371" s="26" t="s">
        <v>265</v>
      </c>
      <c r="F371" s="28"/>
      <c r="G371" s="28"/>
    </row>
    <row r="372" customFormat="false" ht="47.25" hidden="false" customHeight="false" outlineLevel="0" collapsed="false">
      <c r="A372" s="16" t="s">
        <v>859</v>
      </c>
      <c r="B372" s="95" t="s">
        <v>860</v>
      </c>
      <c r="C372" s="44" t="s">
        <v>861</v>
      </c>
      <c r="D372" s="45" t="n">
        <v>1</v>
      </c>
      <c r="E372" s="26" t="s">
        <v>265</v>
      </c>
      <c r="F372" s="28"/>
      <c r="G372" s="28"/>
    </row>
    <row r="373" customFormat="false" ht="63" hidden="false" customHeight="false" outlineLevel="0" collapsed="false">
      <c r="A373" s="16" t="s">
        <v>862</v>
      </c>
      <c r="B373" s="17" t="s">
        <v>863</v>
      </c>
      <c r="C373" s="103" t="s">
        <v>864</v>
      </c>
      <c r="D373" s="32" t="n">
        <v>1</v>
      </c>
      <c r="E373" s="26" t="s">
        <v>265</v>
      </c>
      <c r="F373" s="28"/>
      <c r="G373" s="28"/>
    </row>
    <row r="374" customFormat="false" ht="47.25" hidden="false" customHeight="false" outlineLevel="0" collapsed="false">
      <c r="A374" s="16" t="s">
        <v>9</v>
      </c>
      <c r="B374" s="104"/>
      <c r="C374" s="103" t="s">
        <v>865</v>
      </c>
      <c r="D374" s="32" t="n">
        <v>1</v>
      </c>
      <c r="E374" s="26" t="s">
        <v>149</v>
      </c>
      <c r="F374" s="28"/>
      <c r="G374" s="28"/>
    </row>
    <row r="375" customFormat="false" ht="42.75" hidden="false" customHeight="true" outlineLevel="0" collapsed="false">
      <c r="A375" s="16" t="s">
        <v>866</v>
      </c>
      <c r="B375" s="15" t="s">
        <v>867</v>
      </c>
      <c r="C375" s="15"/>
      <c r="D375" s="15"/>
      <c r="E375" s="15"/>
      <c r="F375" s="15"/>
      <c r="G375" s="15"/>
      <c r="H375" s="3" t="n">
        <f aca="false">SUM(D376:D391)</f>
        <v>16</v>
      </c>
      <c r="I375" s="3" t="n">
        <f aca="false">COUNT(D376:D391)*2</f>
        <v>32</v>
      </c>
    </row>
    <row r="376" customFormat="false" ht="47.25" hidden="false" customHeight="false" outlineLevel="0" collapsed="false">
      <c r="A376" s="16" t="s">
        <v>868</v>
      </c>
      <c r="B376" s="95" t="s">
        <v>869</v>
      </c>
      <c r="C376" s="52" t="s">
        <v>870</v>
      </c>
      <c r="D376" s="45" t="n">
        <v>1</v>
      </c>
      <c r="E376" s="46" t="s">
        <v>476</v>
      </c>
      <c r="F376" s="28"/>
      <c r="G376" s="28"/>
    </row>
    <row r="377" customFormat="false" ht="30" hidden="false" customHeight="false" outlineLevel="0" collapsed="false">
      <c r="A377" s="16"/>
      <c r="B377" s="95"/>
      <c r="C377" s="27" t="s">
        <v>871</v>
      </c>
      <c r="D377" s="32" t="n">
        <v>1</v>
      </c>
      <c r="E377" s="26" t="s">
        <v>82</v>
      </c>
      <c r="F377" s="28"/>
      <c r="G377" s="28"/>
    </row>
    <row r="378" customFormat="false" ht="63" hidden="false" customHeight="false" outlineLevel="0" collapsed="false">
      <c r="A378" s="16" t="s">
        <v>872</v>
      </c>
      <c r="B378" s="95" t="s">
        <v>873</v>
      </c>
      <c r="C378" s="23" t="s">
        <v>874</v>
      </c>
      <c r="D378" s="32" t="n">
        <v>1</v>
      </c>
      <c r="E378" s="26" t="s">
        <v>476</v>
      </c>
      <c r="F378" s="28"/>
      <c r="G378" s="28"/>
    </row>
    <row r="379" customFormat="false" ht="45" hidden="false" customHeight="false" outlineLevel="0" collapsed="false">
      <c r="A379" s="16"/>
      <c r="B379" s="95"/>
      <c r="C379" s="23" t="s">
        <v>875</v>
      </c>
      <c r="D379" s="32" t="n">
        <v>1</v>
      </c>
      <c r="E379" s="26" t="s">
        <v>476</v>
      </c>
      <c r="F379" s="28"/>
      <c r="G379" s="28"/>
    </row>
    <row r="380" customFormat="false" ht="45" hidden="false" customHeight="false" outlineLevel="0" collapsed="false">
      <c r="A380" s="16"/>
      <c r="B380" s="95"/>
      <c r="C380" s="23" t="s">
        <v>876</v>
      </c>
      <c r="D380" s="32" t="n">
        <v>1</v>
      </c>
      <c r="E380" s="26" t="s">
        <v>476</v>
      </c>
      <c r="F380" s="28"/>
      <c r="G380" s="28"/>
    </row>
    <row r="381" customFormat="false" ht="45" hidden="false" customHeight="false" outlineLevel="0" collapsed="false">
      <c r="A381" s="16"/>
      <c r="B381" s="95"/>
      <c r="C381" s="23" t="s">
        <v>877</v>
      </c>
      <c r="D381" s="32" t="n">
        <v>1</v>
      </c>
      <c r="E381" s="26" t="s">
        <v>476</v>
      </c>
      <c r="F381" s="28"/>
      <c r="G381" s="28"/>
    </row>
    <row r="382" customFormat="false" ht="45" hidden="false" customHeight="false" outlineLevel="0" collapsed="false">
      <c r="A382" s="16"/>
      <c r="B382" s="95"/>
      <c r="C382" s="23" t="s">
        <v>878</v>
      </c>
      <c r="D382" s="32" t="n">
        <v>1</v>
      </c>
      <c r="E382" s="26" t="s">
        <v>476</v>
      </c>
      <c r="F382" s="28"/>
      <c r="G382" s="28"/>
    </row>
    <row r="383" customFormat="false" ht="60" hidden="false" customHeight="false" outlineLevel="0" collapsed="false">
      <c r="A383" s="16"/>
      <c r="B383" s="95"/>
      <c r="C383" s="23" t="s">
        <v>879</v>
      </c>
      <c r="D383" s="32" t="n">
        <v>1</v>
      </c>
      <c r="E383" s="26" t="s">
        <v>476</v>
      </c>
      <c r="F383" s="28"/>
      <c r="G383" s="28"/>
    </row>
    <row r="384" customFormat="false" ht="60" hidden="false" customHeight="false" outlineLevel="0" collapsed="false">
      <c r="A384" s="16"/>
      <c r="B384" s="95"/>
      <c r="C384" s="23" t="s">
        <v>880</v>
      </c>
      <c r="D384" s="32" t="n">
        <v>1</v>
      </c>
      <c r="E384" s="26" t="s">
        <v>476</v>
      </c>
      <c r="F384" s="28"/>
      <c r="G384" s="28"/>
    </row>
    <row r="385" customFormat="false" ht="45" hidden="false" customHeight="false" outlineLevel="0" collapsed="false">
      <c r="A385" s="16"/>
      <c r="B385" s="95"/>
      <c r="C385" s="23" t="s">
        <v>881</v>
      </c>
      <c r="D385" s="32" t="n">
        <v>1</v>
      </c>
      <c r="E385" s="26" t="s">
        <v>476</v>
      </c>
      <c r="F385" s="28"/>
      <c r="G385" s="28"/>
    </row>
    <row r="386" customFormat="false" ht="60" hidden="false" customHeight="false" outlineLevel="0" collapsed="false">
      <c r="A386" s="16"/>
      <c r="B386" s="95"/>
      <c r="C386" s="23" t="s">
        <v>882</v>
      </c>
      <c r="D386" s="32" t="n">
        <v>1</v>
      </c>
      <c r="E386" s="26" t="s">
        <v>476</v>
      </c>
      <c r="F386" s="28"/>
      <c r="G386" s="28"/>
    </row>
    <row r="387" customFormat="false" ht="60" hidden="false" customHeight="false" outlineLevel="0" collapsed="false">
      <c r="A387" s="16"/>
      <c r="B387" s="95"/>
      <c r="C387" s="23" t="s">
        <v>883</v>
      </c>
      <c r="D387" s="32" t="n">
        <v>1</v>
      </c>
      <c r="E387" s="26" t="s">
        <v>476</v>
      </c>
      <c r="F387" s="28"/>
      <c r="G387" s="28"/>
    </row>
    <row r="388" customFormat="false" ht="60" hidden="false" customHeight="false" outlineLevel="0" collapsed="false">
      <c r="A388" s="16"/>
      <c r="B388" s="95"/>
      <c r="C388" s="23" t="s">
        <v>884</v>
      </c>
      <c r="D388" s="32" t="n">
        <v>1</v>
      </c>
      <c r="E388" s="26" t="s">
        <v>476</v>
      </c>
      <c r="F388" s="28"/>
      <c r="G388" s="28"/>
    </row>
    <row r="389" customFormat="false" ht="45" hidden="false" customHeight="false" outlineLevel="0" collapsed="false">
      <c r="A389" s="16"/>
      <c r="B389" s="95"/>
      <c r="C389" s="23" t="s">
        <v>885</v>
      </c>
      <c r="D389" s="32" t="n">
        <v>1</v>
      </c>
      <c r="E389" s="26" t="s">
        <v>476</v>
      </c>
      <c r="F389" s="28"/>
      <c r="G389" s="28"/>
    </row>
    <row r="390" customFormat="false" ht="47.25" hidden="false" customHeight="false" outlineLevel="0" collapsed="false">
      <c r="A390" s="16" t="s">
        <v>886</v>
      </c>
      <c r="B390" s="95" t="s">
        <v>887</v>
      </c>
      <c r="C390" s="44" t="s">
        <v>888</v>
      </c>
      <c r="D390" s="32" t="n">
        <v>1</v>
      </c>
      <c r="E390" s="26" t="s">
        <v>265</v>
      </c>
      <c r="F390" s="28"/>
      <c r="G390" s="28"/>
    </row>
    <row r="391" customFormat="false" ht="45" hidden="false" customHeight="false" outlineLevel="0" collapsed="false">
      <c r="A391" s="16" t="s">
        <v>889</v>
      </c>
      <c r="B391" s="95" t="s">
        <v>890</v>
      </c>
      <c r="C391" s="23" t="s">
        <v>891</v>
      </c>
      <c r="D391" s="32" t="n">
        <v>1</v>
      </c>
      <c r="E391" s="26" t="s">
        <v>82</v>
      </c>
      <c r="F391" s="21" t="s">
        <v>892</v>
      </c>
      <c r="G391" s="28"/>
    </row>
    <row r="392" customFormat="false" ht="42" hidden="false" customHeight="true" outlineLevel="0" collapsed="false">
      <c r="A392" s="16" t="s">
        <v>893</v>
      </c>
      <c r="B392" s="15" t="s">
        <v>894</v>
      </c>
      <c r="C392" s="15"/>
      <c r="D392" s="15"/>
      <c r="E392" s="15"/>
      <c r="F392" s="15"/>
      <c r="G392" s="15"/>
      <c r="H392" s="3" t="n">
        <f aca="false">SUM(D393:D395)</f>
        <v>3</v>
      </c>
      <c r="I392" s="3" t="n">
        <f aca="false">COUNT(D393:D395)*2</f>
        <v>6</v>
      </c>
    </row>
    <row r="393" customFormat="false" ht="63" hidden="false" customHeight="false" outlineLevel="0" collapsed="false">
      <c r="A393" s="16" t="s">
        <v>895</v>
      </c>
      <c r="B393" s="17" t="s">
        <v>896</v>
      </c>
      <c r="C393" s="23" t="s">
        <v>897</v>
      </c>
      <c r="D393" s="32" t="n">
        <v>1</v>
      </c>
      <c r="E393" s="26" t="s">
        <v>112</v>
      </c>
      <c r="F393" s="28"/>
      <c r="G393" s="28"/>
    </row>
    <row r="394" customFormat="false" ht="47.25" hidden="false" customHeight="false" outlineLevel="0" collapsed="false">
      <c r="A394" s="16" t="s">
        <v>898</v>
      </c>
      <c r="B394" s="17" t="s">
        <v>899</v>
      </c>
      <c r="C394" s="23" t="s">
        <v>900</v>
      </c>
      <c r="D394" s="32" t="n">
        <v>1</v>
      </c>
      <c r="E394" s="26" t="s">
        <v>149</v>
      </c>
      <c r="F394" s="28"/>
      <c r="G394" s="28"/>
    </row>
    <row r="395" customFormat="false" ht="47.25" hidden="false" customHeight="false" outlineLevel="0" collapsed="false">
      <c r="A395" s="16" t="s">
        <v>901</v>
      </c>
      <c r="B395" s="17" t="s">
        <v>902</v>
      </c>
      <c r="C395" s="27" t="s">
        <v>903</v>
      </c>
      <c r="D395" s="32" t="n">
        <v>1</v>
      </c>
      <c r="E395" s="26" t="s">
        <v>265</v>
      </c>
      <c r="F395" s="28"/>
      <c r="G395" s="28"/>
    </row>
    <row r="396" customFormat="false" ht="21" hidden="false" customHeight="false" outlineLevel="0" collapsed="false">
      <c r="A396" s="105" t="s">
        <v>9</v>
      </c>
      <c r="B396" s="13" t="s">
        <v>904</v>
      </c>
      <c r="C396" s="13"/>
      <c r="D396" s="13"/>
      <c r="E396" s="13"/>
      <c r="F396" s="13"/>
      <c r="G396" s="13"/>
      <c r="H396" s="3" t="n">
        <f aca="false">H397+H407+H413+H416</f>
        <v>18</v>
      </c>
      <c r="I396" s="3" t="n">
        <f aca="false">I397+I407+I413+I416</f>
        <v>36</v>
      </c>
    </row>
    <row r="397" customFormat="false" ht="41.25" hidden="false" customHeight="true" outlineLevel="0" collapsed="false">
      <c r="A397" s="14" t="s">
        <v>905</v>
      </c>
      <c r="B397" s="15" t="s">
        <v>906</v>
      </c>
      <c r="C397" s="15"/>
      <c r="D397" s="15"/>
      <c r="E397" s="15"/>
      <c r="F397" s="15"/>
      <c r="G397" s="15"/>
      <c r="H397" s="3" t="n">
        <f aca="false">SUM(D398:D406)</f>
        <v>9</v>
      </c>
      <c r="I397" s="3" t="n">
        <f aca="false">COUNT(D398:D406)*2</f>
        <v>18</v>
      </c>
    </row>
    <row r="398" customFormat="false" ht="30" hidden="false" customHeight="false" outlineLevel="0" collapsed="false">
      <c r="A398" s="16" t="s">
        <v>907</v>
      </c>
      <c r="B398" s="21" t="s">
        <v>908</v>
      </c>
      <c r="C398" s="27" t="s">
        <v>909</v>
      </c>
      <c r="D398" s="32" t="n">
        <v>1</v>
      </c>
      <c r="E398" s="20" t="s">
        <v>476</v>
      </c>
      <c r="F398" s="92"/>
      <c r="G398" s="92"/>
    </row>
    <row r="399" customFormat="false" ht="15" hidden="false" customHeight="false" outlineLevel="0" collapsed="false">
      <c r="A399" s="16" t="s">
        <v>9</v>
      </c>
      <c r="B399" s="21"/>
      <c r="C399" s="27" t="s">
        <v>910</v>
      </c>
      <c r="D399" s="32" t="n">
        <v>1</v>
      </c>
      <c r="E399" s="20" t="s">
        <v>476</v>
      </c>
      <c r="F399" s="92"/>
      <c r="G399" s="92"/>
    </row>
    <row r="400" customFormat="false" ht="30" hidden="false" customHeight="false" outlineLevel="0" collapsed="false">
      <c r="A400" s="16" t="s">
        <v>9</v>
      </c>
      <c r="B400" s="21"/>
      <c r="C400" s="27" t="s">
        <v>911</v>
      </c>
      <c r="D400" s="32" t="n">
        <v>1</v>
      </c>
      <c r="E400" s="20" t="s">
        <v>476</v>
      </c>
      <c r="F400" s="92"/>
      <c r="G400" s="92"/>
    </row>
    <row r="401" customFormat="false" ht="30" hidden="false" customHeight="false" outlineLevel="0" collapsed="false">
      <c r="A401" s="16" t="s">
        <v>9</v>
      </c>
      <c r="B401" s="21"/>
      <c r="C401" s="27" t="s">
        <v>912</v>
      </c>
      <c r="D401" s="32" t="n">
        <v>1</v>
      </c>
      <c r="E401" s="20" t="s">
        <v>476</v>
      </c>
      <c r="F401" s="92"/>
      <c r="G401" s="92"/>
    </row>
    <row r="402" customFormat="false" ht="30" hidden="false" customHeight="false" outlineLevel="0" collapsed="false">
      <c r="A402" s="16" t="s">
        <v>9</v>
      </c>
      <c r="B402" s="21"/>
      <c r="C402" s="27" t="s">
        <v>913</v>
      </c>
      <c r="D402" s="32" t="n">
        <v>1</v>
      </c>
      <c r="E402" s="20" t="s">
        <v>476</v>
      </c>
      <c r="F402" s="92"/>
      <c r="G402" s="92"/>
    </row>
    <row r="403" customFormat="false" ht="30" hidden="false" customHeight="false" outlineLevel="0" collapsed="false">
      <c r="A403" s="16" t="s">
        <v>9</v>
      </c>
      <c r="B403" s="21"/>
      <c r="C403" s="27" t="s">
        <v>914</v>
      </c>
      <c r="D403" s="32" t="n">
        <v>1</v>
      </c>
      <c r="E403" s="20" t="s">
        <v>476</v>
      </c>
      <c r="F403" s="92"/>
      <c r="G403" s="92"/>
    </row>
    <row r="404" customFormat="false" ht="45" hidden="false" customHeight="false" outlineLevel="0" collapsed="false">
      <c r="A404" s="16" t="s">
        <v>9</v>
      </c>
      <c r="B404" s="21"/>
      <c r="C404" s="23" t="s">
        <v>915</v>
      </c>
      <c r="D404" s="32" t="n">
        <v>1</v>
      </c>
      <c r="E404" s="20" t="s">
        <v>476</v>
      </c>
      <c r="F404" s="24" t="s">
        <v>916</v>
      </c>
      <c r="G404" s="92"/>
    </row>
    <row r="405" customFormat="false" ht="30" hidden="false" customHeight="false" outlineLevel="0" collapsed="false">
      <c r="A405" s="16" t="s">
        <v>9</v>
      </c>
      <c r="B405" s="21"/>
      <c r="C405" s="27" t="s">
        <v>917</v>
      </c>
      <c r="D405" s="32" t="n">
        <v>1</v>
      </c>
      <c r="E405" s="20" t="s">
        <v>476</v>
      </c>
      <c r="F405" s="92"/>
      <c r="G405" s="92"/>
    </row>
    <row r="406" customFormat="false" ht="30" hidden="false" customHeight="false" outlineLevel="0" collapsed="false">
      <c r="A406" s="16" t="s">
        <v>918</v>
      </c>
      <c r="B406" s="21" t="s">
        <v>919</v>
      </c>
      <c r="C406" s="74" t="s">
        <v>920</v>
      </c>
      <c r="D406" s="32" t="n">
        <v>1</v>
      </c>
      <c r="E406" s="20" t="s">
        <v>476</v>
      </c>
      <c r="F406" s="92"/>
      <c r="G406" s="92"/>
    </row>
    <row r="407" customFormat="false" ht="34.5" hidden="false" customHeight="true" outlineLevel="0" collapsed="false">
      <c r="A407" s="16" t="s">
        <v>921</v>
      </c>
      <c r="B407" s="15" t="s">
        <v>922</v>
      </c>
      <c r="C407" s="15"/>
      <c r="D407" s="15"/>
      <c r="E407" s="15"/>
      <c r="F407" s="15"/>
      <c r="G407" s="15"/>
      <c r="H407" s="3" t="n">
        <f aca="false">SUM(D408:D412)</f>
        <v>5</v>
      </c>
      <c r="I407" s="3" t="n">
        <f aca="false">COUNT(D408:D412)*2</f>
        <v>10</v>
      </c>
    </row>
    <row r="408" customFormat="false" ht="30" hidden="false" customHeight="false" outlineLevel="0" collapsed="false">
      <c r="A408" s="16" t="s">
        <v>923</v>
      </c>
      <c r="B408" s="21" t="s">
        <v>924</v>
      </c>
      <c r="C408" s="27" t="s">
        <v>925</v>
      </c>
      <c r="D408" s="32" t="n">
        <v>1</v>
      </c>
      <c r="E408" s="20" t="s">
        <v>476</v>
      </c>
      <c r="F408" s="24" t="s">
        <v>926</v>
      </c>
      <c r="G408" s="92"/>
    </row>
    <row r="409" customFormat="false" ht="15" hidden="false" customHeight="false" outlineLevel="0" collapsed="false">
      <c r="A409" s="16" t="s">
        <v>9</v>
      </c>
      <c r="B409" s="21"/>
      <c r="C409" s="27" t="s">
        <v>927</v>
      </c>
      <c r="D409" s="32" t="n">
        <v>1</v>
      </c>
      <c r="E409" s="20" t="s">
        <v>476</v>
      </c>
      <c r="F409" s="92"/>
      <c r="G409" s="92"/>
    </row>
    <row r="410" customFormat="false" ht="30" hidden="false" customHeight="false" outlineLevel="0" collapsed="false">
      <c r="A410" s="16" t="s">
        <v>9</v>
      </c>
      <c r="B410" s="21"/>
      <c r="C410" s="23" t="s">
        <v>928</v>
      </c>
      <c r="D410" s="32" t="n">
        <v>1</v>
      </c>
      <c r="E410" s="20" t="s">
        <v>476</v>
      </c>
      <c r="F410" s="92"/>
      <c r="G410" s="92"/>
    </row>
    <row r="411" customFormat="false" ht="30" hidden="false" customHeight="false" outlineLevel="0" collapsed="false">
      <c r="A411" s="16" t="s">
        <v>9</v>
      </c>
      <c r="B411" s="21"/>
      <c r="C411" s="23" t="s">
        <v>929</v>
      </c>
      <c r="D411" s="32" t="n">
        <v>1</v>
      </c>
      <c r="E411" s="20" t="s">
        <v>476</v>
      </c>
      <c r="F411" s="24" t="s">
        <v>930</v>
      </c>
      <c r="G411" s="92"/>
    </row>
    <row r="412" customFormat="false" ht="45" hidden="false" customHeight="false" outlineLevel="0" collapsed="false">
      <c r="A412" s="16" t="s">
        <v>9</v>
      </c>
      <c r="B412" s="21"/>
      <c r="C412" s="23" t="s">
        <v>931</v>
      </c>
      <c r="D412" s="32" t="n">
        <v>1</v>
      </c>
      <c r="E412" s="20" t="s">
        <v>476</v>
      </c>
      <c r="F412" s="92"/>
      <c r="G412" s="92"/>
    </row>
    <row r="413" customFormat="false" ht="29.25" hidden="false" customHeight="true" outlineLevel="0" collapsed="false">
      <c r="A413" s="16" t="s">
        <v>932</v>
      </c>
      <c r="B413" s="15" t="s">
        <v>933</v>
      </c>
      <c r="C413" s="15"/>
      <c r="D413" s="15"/>
      <c r="E413" s="15"/>
      <c r="F413" s="15"/>
      <c r="G413" s="15"/>
      <c r="H413" s="3" t="n">
        <f aca="false">SUM(D414:D415)</f>
        <v>2</v>
      </c>
      <c r="I413" s="3" t="n">
        <f aca="false">COUNT(D414:D415)*2</f>
        <v>4</v>
      </c>
    </row>
    <row r="414" customFormat="false" ht="45" hidden="false" customHeight="false" outlineLevel="0" collapsed="false">
      <c r="A414" s="16" t="s">
        <v>934</v>
      </c>
      <c r="B414" s="21" t="s">
        <v>935</v>
      </c>
      <c r="C414" s="27" t="s">
        <v>936</v>
      </c>
      <c r="D414" s="32" t="n">
        <v>1</v>
      </c>
      <c r="E414" s="20" t="s">
        <v>476</v>
      </c>
      <c r="F414" s="92"/>
      <c r="G414" s="92"/>
    </row>
    <row r="415" customFormat="false" ht="45" hidden="false" customHeight="false" outlineLevel="0" collapsed="false">
      <c r="A415" s="16" t="s">
        <v>9</v>
      </c>
      <c r="B415" s="21"/>
      <c r="C415" s="23" t="s">
        <v>937</v>
      </c>
      <c r="D415" s="32" t="n">
        <v>1</v>
      </c>
      <c r="E415" s="20" t="s">
        <v>476</v>
      </c>
      <c r="F415" s="24" t="s">
        <v>938</v>
      </c>
      <c r="G415" s="92"/>
    </row>
    <row r="416" customFormat="false" ht="24.75" hidden="false" customHeight="true" outlineLevel="0" collapsed="false">
      <c r="A416" s="16" t="s">
        <v>939</v>
      </c>
      <c r="B416" s="15" t="s">
        <v>940</v>
      </c>
      <c r="C416" s="15"/>
      <c r="D416" s="15"/>
      <c r="E416" s="15"/>
      <c r="F416" s="15"/>
      <c r="G416" s="15"/>
      <c r="H416" s="3" t="n">
        <f aca="false">SUM(D417:D418)</f>
        <v>2</v>
      </c>
      <c r="I416" s="3" t="n">
        <f aca="false">COUNT(D417:D418)*2</f>
        <v>4</v>
      </c>
    </row>
    <row r="417" customFormat="false" ht="45" hidden="false" customHeight="false" outlineLevel="0" collapsed="false">
      <c r="A417" s="16" t="s">
        <v>941</v>
      </c>
      <c r="B417" s="21" t="s">
        <v>942</v>
      </c>
      <c r="C417" s="27" t="s">
        <v>943</v>
      </c>
      <c r="D417" s="32" t="n">
        <v>1</v>
      </c>
      <c r="E417" s="20" t="s">
        <v>476</v>
      </c>
      <c r="F417" s="24" t="s">
        <v>944</v>
      </c>
      <c r="G417" s="92"/>
    </row>
    <row r="418" customFormat="false" ht="30" hidden="false" customHeight="false" outlineLevel="0" collapsed="false">
      <c r="A418" s="78"/>
      <c r="B418" s="38"/>
      <c r="C418" s="23" t="s">
        <v>945</v>
      </c>
      <c r="D418" s="32" t="n">
        <v>1</v>
      </c>
      <c r="E418" s="20" t="s">
        <v>476</v>
      </c>
      <c r="F418" s="24" t="s">
        <v>946</v>
      </c>
      <c r="G418" s="38"/>
    </row>
    <row r="419" customFormat="false" ht="15" hidden="false" customHeight="false" outlineLevel="0" collapsed="false">
      <c r="A419" s="106"/>
      <c r="B419" s="37"/>
      <c r="C419" s="37"/>
      <c r="D419" s="45"/>
      <c r="E419" s="37"/>
      <c r="F419" s="37"/>
      <c r="G419" s="37"/>
    </row>
    <row r="420" customFormat="false" ht="46.5" hidden="false" customHeight="true" outlineLevel="0" collapsed="false">
      <c r="A420" s="107" t="s">
        <v>947</v>
      </c>
      <c r="B420" s="107"/>
      <c r="C420" s="107"/>
      <c r="D420" s="45"/>
      <c r="E420" s="37"/>
      <c r="F420" s="37"/>
      <c r="G420" s="37"/>
    </row>
    <row r="421" customFormat="false" ht="63" hidden="false" customHeight="false" outlineLevel="0" collapsed="false">
      <c r="A421" s="108"/>
      <c r="B421" s="109" t="s">
        <v>948</v>
      </c>
      <c r="C421" s="110" t="n">
        <f aca="false">D447</f>
        <v>50</v>
      </c>
      <c r="D421" s="45"/>
      <c r="E421" s="37"/>
      <c r="F421" s="37"/>
      <c r="G421" s="37"/>
    </row>
    <row r="422" customFormat="false" ht="26.25" hidden="false" customHeight="true" outlineLevel="0" collapsed="false">
      <c r="A422" s="111"/>
      <c r="B422" s="112" t="s">
        <v>949</v>
      </c>
      <c r="C422" s="112"/>
      <c r="D422" s="45"/>
      <c r="E422" s="37"/>
      <c r="F422" s="37"/>
      <c r="G422" s="37"/>
    </row>
    <row r="423" customFormat="false" ht="21" hidden="false" customHeight="false" outlineLevel="0" collapsed="false">
      <c r="A423" s="16" t="s">
        <v>950</v>
      </c>
      <c r="B423" s="113" t="s">
        <v>951</v>
      </c>
      <c r="C423" s="114" t="n">
        <f aca="false">D439</f>
        <v>50</v>
      </c>
      <c r="D423" s="45"/>
      <c r="E423" s="37"/>
      <c r="F423" s="37"/>
      <c r="G423" s="37"/>
    </row>
    <row r="424" customFormat="false" ht="21" hidden="false" customHeight="false" outlineLevel="0" collapsed="false">
      <c r="A424" s="16" t="s">
        <v>952</v>
      </c>
      <c r="B424" s="113" t="s">
        <v>953</v>
      </c>
      <c r="C424" s="114" t="n">
        <f aca="false">D440</f>
        <v>50</v>
      </c>
      <c r="D424" s="45"/>
      <c r="E424" s="37"/>
      <c r="F424" s="37"/>
      <c r="G424" s="37"/>
    </row>
    <row r="425" customFormat="false" ht="21" hidden="false" customHeight="false" outlineLevel="0" collapsed="false">
      <c r="A425" s="16" t="s">
        <v>954</v>
      </c>
      <c r="B425" s="113" t="s">
        <v>955</v>
      </c>
      <c r="C425" s="114" t="n">
        <f aca="false">D441</f>
        <v>50</v>
      </c>
      <c r="D425" s="45"/>
      <c r="E425" s="37"/>
      <c r="F425" s="37"/>
      <c r="G425" s="37"/>
    </row>
    <row r="426" customFormat="false" ht="21" hidden="false" customHeight="false" outlineLevel="0" collapsed="false">
      <c r="A426" s="16" t="s">
        <v>956</v>
      </c>
      <c r="B426" s="113" t="s">
        <v>957</v>
      </c>
      <c r="C426" s="114" t="n">
        <f aca="false">D442</f>
        <v>50</v>
      </c>
      <c r="D426" s="45"/>
      <c r="E426" s="37"/>
      <c r="F426" s="37"/>
      <c r="G426" s="37"/>
    </row>
    <row r="427" customFormat="false" ht="21" hidden="false" customHeight="false" outlineLevel="0" collapsed="false">
      <c r="A427" s="16" t="s">
        <v>958</v>
      </c>
      <c r="B427" s="113" t="s">
        <v>959</v>
      </c>
      <c r="C427" s="114" t="n">
        <f aca="false">D443</f>
        <v>50</v>
      </c>
      <c r="D427" s="45"/>
      <c r="E427" s="37"/>
      <c r="F427" s="37"/>
      <c r="G427" s="37"/>
    </row>
    <row r="428" customFormat="false" ht="21" hidden="false" customHeight="false" outlineLevel="0" collapsed="false">
      <c r="A428" s="16" t="s">
        <v>960</v>
      </c>
      <c r="B428" s="113" t="s">
        <v>961</v>
      </c>
      <c r="C428" s="114" t="n">
        <f aca="false">D444</f>
        <v>50</v>
      </c>
      <c r="D428" s="45"/>
      <c r="E428" s="37"/>
      <c r="F428" s="37"/>
      <c r="G428" s="37"/>
    </row>
    <row r="429" customFormat="false" ht="21" hidden="false" customHeight="false" outlineLevel="0" collapsed="false">
      <c r="A429" s="16" t="s">
        <v>962</v>
      </c>
      <c r="B429" s="113" t="s">
        <v>963</v>
      </c>
      <c r="C429" s="114" t="n">
        <f aca="false">D445</f>
        <v>50</v>
      </c>
      <c r="D429" s="45"/>
      <c r="E429" s="37"/>
      <c r="F429" s="37"/>
      <c r="G429" s="37"/>
    </row>
    <row r="430" customFormat="false" ht="21" hidden="false" customHeight="false" outlineLevel="0" collapsed="false">
      <c r="A430" s="16" t="s">
        <v>964</v>
      </c>
      <c r="B430" s="113" t="s">
        <v>965</v>
      </c>
      <c r="C430" s="114" t="n">
        <f aca="false">D446</f>
        <v>50</v>
      </c>
      <c r="D430" s="45"/>
      <c r="E430" s="37"/>
      <c r="F430" s="37"/>
      <c r="G430" s="37"/>
    </row>
    <row r="431" customFormat="false" ht="15" hidden="false" customHeight="false" outlineLevel="0" collapsed="false">
      <c r="A431" s="106"/>
      <c r="B431" s="37"/>
      <c r="C431" s="37"/>
      <c r="D431" s="115"/>
      <c r="E431" s="37"/>
      <c r="F431" s="37"/>
      <c r="G431" s="37"/>
    </row>
    <row r="432" customFormat="false" ht="15" hidden="false" customHeight="false" outlineLevel="0" collapsed="false">
      <c r="A432" s="106"/>
      <c r="B432" s="37"/>
      <c r="C432" s="37"/>
      <c r="D432" s="116"/>
      <c r="E432" s="37"/>
      <c r="F432" s="37"/>
      <c r="G432" s="37"/>
    </row>
    <row r="433" customFormat="false" ht="15" hidden="false" customHeight="false" outlineLevel="0" collapsed="false">
      <c r="A433" s="106"/>
      <c r="B433" s="37"/>
      <c r="C433" s="37"/>
      <c r="D433" s="116"/>
      <c r="E433" s="37"/>
      <c r="F433" s="37"/>
      <c r="G433" s="37"/>
    </row>
    <row r="434" customFormat="false" ht="15" hidden="false" customHeight="false" outlineLevel="0" collapsed="false">
      <c r="A434" s="106"/>
      <c r="B434" s="37"/>
      <c r="C434" s="37"/>
      <c r="D434" s="116"/>
      <c r="E434" s="37"/>
      <c r="F434" s="37"/>
      <c r="G434" s="37"/>
    </row>
    <row r="435" customFormat="false" ht="15" hidden="false" customHeight="false" outlineLevel="0" collapsed="false">
      <c r="A435" s="106"/>
      <c r="B435" s="37"/>
      <c r="C435" s="37"/>
      <c r="D435" s="116"/>
      <c r="E435" s="37"/>
      <c r="F435" s="37"/>
      <c r="G435" s="37"/>
    </row>
    <row r="436" customFormat="false" ht="15" hidden="false" customHeight="false" outlineLevel="0" collapsed="false">
      <c r="A436" s="106"/>
      <c r="B436" s="37"/>
      <c r="C436" s="37"/>
      <c r="D436" s="116"/>
      <c r="E436" s="37"/>
      <c r="F436" s="37"/>
      <c r="G436" s="37"/>
    </row>
    <row r="437" customFormat="false" ht="15" hidden="false" customHeight="false" outlineLevel="0" collapsed="false">
      <c r="A437" s="117"/>
      <c r="B437" s="118"/>
      <c r="C437" s="118"/>
      <c r="D437" s="119"/>
      <c r="E437" s="120"/>
      <c r="F437" s="37"/>
      <c r="G437" s="37"/>
    </row>
    <row r="438" customFormat="false" ht="15" hidden="false" customHeight="false" outlineLevel="0" collapsed="false">
      <c r="A438" s="121"/>
      <c r="B438" s="118" t="s">
        <v>966</v>
      </c>
      <c r="C438" s="118" t="s">
        <v>967</v>
      </c>
      <c r="D438" s="119"/>
      <c r="E438" s="118" t="n">
        <f aca="false">G2</f>
        <v>1</v>
      </c>
      <c r="F438" s="37"/>
      <c r="G438" s="37"/>
    </row>
    <row r="439" customFormat="false" ht="15" hidden="false" customHeight="false" outlineLevel="0" collapsed="false">
      <c r="A439" s="121" t="s">
        <v>950</v>
      </c>
      <c r="B439" s="118" t="n">
        <f aca="false">IF(E438=0,0,H4)</f>
        <v>16</v>
      </c>
      <c r="C439" s="118" t="n">
        <f aca="false">IF(E438=0,0,I4)</f>
        <v>32</v>
      </c>
      <c r="D439" s="119" t="n">
        <f aca="false">IF(E438=0,0,B439*100/C439)</f>
        <v>50</v>
      </c>
      <c r="E439" s="122"/>
      <c r="F439" s="37"/>
      <c r="G439" s="37"/>
    </row>
    <row r="440" customFormat="false" ht="15" hidden="false" customHeight="false" outlineLevel="0" collapsed="false">
      <c r="A440" s="121" t="s">
        <v>952</v>
      </c>
      <c r="B440" s="118" t="n">
        <f aca="false">IF(E438=0,0,H25)</f>
        <v>29</v>
      </c>
      <c r="C440" s="118" t="n">
        <f aca="false">IF(E438=0,0,I25)</f>
        <v>58</v>
      </c>
      <c r="D440" s="119" t="n">
        <f aca="false">IF(E438=0,0,B440*100/C440)</f>
        <v>50</v>
      </c>
      <c r="E440" s="122"/>
      <c r="F440" s="37"/>
      <c r="G440" s="37"/>
    </row>
    <row r="441" customFormat="false" ht="15" hidden="false" customHeight="false" outlineLevel="0" collapsed="false">
      <c r="A441" s="121" t="s">
        <v>954</v>
      </c>
      <c r="B441" s="118" t="n">
        <f aca="false">IF(E438=0,0,H61)</f>
        <v>74</v>
      </c>
      <c r="C441" s="118" t="n">
        <f aca="false">IF(E438=0,0,I61)</f>
        <v>148</v>
      </c>
      <c r="D441" s="119" t="n">
        <f aca="false">IF(E438=0,0,B441*100/C441)</f>
        <v>50</v>
      </c>
      <c r="E441" s="122"/>
      <c r="F441" s="37"/>
      <c r="G441" s="37"/>
    </row>
    <row r="442" customFormat="false" ht="15" hidden="false" customHeight="false" outlineLevel="0" collapsed="false">
      <c r="A442" s="121" t="s">
        <v>956</v>
      </c>
      <c r="B442" s="118" t="n">
        <f aca="false">IF(E438=0,0,H142)</f>
        <v>41</v>
      </c>
      <c r="C442" s="118" t="n">
        <f aca="false">IF(E438=0,0,I142)</f>
        <v>82</v>
      </c>
      <c r="D442" s="119" t="n">
        <f aca="false">IF(E438=0,0,B442*100/C442)</f>
        <v>50</v>
      </c>
      <c r="E442" s="122"/>
      <c r="F442" s="37"/>
      <c r="G442" s="37"/>
    </row>
    <row r="443" customFormat="false" ht="15" hidden="false" customHeight="false" outlineLevel="0" collapsed="false">
      <c r="A443" s="121" t="s">
        <v>958</v>
      </c>
      <c r="B443" s="123" t="n">
        <f aca="false">IF(E438=0,0,H191)</f>
        <v>103</v>
      </c>
      <c r="C443" s="123" t="n">
        <f aca="false">IF(E438=0,0,I191)</f>
        <v>206</v>
      </c>
      <c r="D443" s="119" t="n">
        <f aca="false">IF(E438=0,0,B443*100/C443)</f>
        <v>50</v>
      </c>
      <c r="E443" s="122"/>
      <c r="F443" s="37"/>
      <c r="G443" s="37"/>
    </row>
    <row r="444" customFormat="false" ht="15" hidden="false" customHeight="false" outlineLevel="0" collapsed="false">
      <c r="A444" s="121" t="s">
        <v>960</v>
      </c>
      <c r="B444" s="123" t="n">
        <f aca="false">IF(E438=0,0,H308)</f>
        <v>53</v>
      </c>
      <c r="C444" s="123" t="n">
        <f aca="false">IF(E438=0,0,I308)</f>
        <v>106</v>
      </c>
      <c r="D444" s="119" t="n">
        <f aca="false">IF(E438=0,0,B444*100/C444)</f>
        <v>50</v>
      </c>
      <c r="E444" s="122"/>
      <c r="F444" s="37"/>
      <c r="G444" s="37"/>
    </row>
    <row r="445" customFormat="false" ht="15" hidden="false" customHeight="false" outlineLevel="0" collapsed="false">
      <c r="A445" s="121" t="s">
        <v>962</v>
      </c>
      <c r="B445" s="123" t="n">
        <f aca="false">IF(E438=0,0,H368)</f>
        <v>24</v>
      </c>
      <c r="C445" s="123" t="n">
        <f aca="false">IF(E438=0,0,I368)</f>
        <v>48</v>
      </c>
      <c r="D445" s="119" t="n">
        <f aca="false">IF(E438=0,0,B445*100/C445)</f>
        <v>50</v>
      </c>
      <c r="E445" s="122"/>
      <c r="F445" s="37"/>
      <c r="G445" s="37"/>
    </row>
    <row r="446" customFormat="false" ht="15" hidden="false" customHeight="false" outlineLevel="0" collapsed="false">
      <c r="A446" s="121" t="s">
        <v>964</v>
      </c>
      <c r="B446" s="123" t="n">
        <f aca="false">IF(E438=0,0,H396)</f>
        <v>18</v>
      </c>
      <c r="C446" s="123" t="n">
        <f aca="false">IF(E438=0,0,I396)</f>
        <v>36</v>
      </c>
      <c r="D446" s="119" t="n">
        <f aca="false">IF(E438=0,0,B446*100/C446)</f>
        <v>50</v>
      </c>
      <c r="E446" s="122"/>
      <c r="F446" s="37"/>
      <c r="G446" s="37"/>
    </row>
    <row r="447" customFormat="false" ht="15" hidden="false" customHeight="false" outlineLevel="0" collapsed="false">
      <c r="A447" s="121" t="s">
        <v>968</v>
      </c>
      <c r="B447" s="118" t="n">
        <f aca="false">IF(G2=0,0,SUM(B439:B446))</f>
        <v>358</v>
      </c>
      <c r="C447" s="118" t="n">
        <f aca="false">IF(G2=0,0,SUM(C439:C446))</f>
        <v>716</v>
      </c>
      <c r="D447" s="119" t="n">
        <f aca="false">IF(E438=0,0,B447*100/C447)</f>
        <v>50</v>
      </c>
      <c r="E447" s="122"/>
      <c r="F447" s="37"/>
      <c r="G447" s="37"/>
    </row>
    <row r="448" customFormat="false" ht="15" hidden="false" customHeight="false" outlineLevel="0" collapsed="false">
      <c r="A448" s="124"/>
      <c r="B448" s="125"/>
      <c r="C448" s="125"/>
      <c r="D448" s="126"/>
      <c r="E448" s="125"/>
    </row>
    <row r="449" customFormat="false" ht="15" hidden="false" customHeight="false" outlineLevel="0" collapsed="false">
      <c r="A449" s="124"/>
      <c r="B449" s="125"/>
      <c r="C449" s="125"/>
      <c r="D449" s="126"/>
      <c r="E449" s="125"/>
    </row>
    <row r="450" customFormat="false" ht="15" hidden="false" customHeight="false" outlineLevel="0" collapsed="false">
      <c r="A450" s="124"/>
      <c r="B450" s="125"/>
      <c r="C450" s="125"/>
      <c r="D450" s="127"/>
      <c r="E450" s="128"/>
    </row>
    <row r="451" customFormat="false" ht="15" hidden="false" customHeight="false" outlineLevel="0" collapsed="false">
      <c r="A451" s="124"/>
      <c r="B451" s="125"/>
      <c r="C451" s="125"/>
      <c r="D451" s="127"/>
      <c r="E451" s="128"/>
    </row>
    <row r="452" customFormat="false" ht="15" hidden="false" customHeight="false" outlineLevel="0" collapsed="false">
      <c r="A452" s="129"/>
      <c r="B452" s="130"/>
      <c r="C452" s="130"/>
      <c r="D452" s="131"/>
    </row>
  </sheetData>
  <mergeCells count="59">
    <mergeCell ref="A1:G1"/>
    <mergeCell ref="A2:F2"/>
    <mergeCell ref="B4:G4"/>
    <mergeCell ref="B5:G5"/>
    <mergeCell ref="B14:G14"/>
    <mergeCell ref="B20:G20"/>
    <mergeCell ref="B23:G23"/>
    <mergeCell ref="B25:G25"/>
    <mergeCell ref="B26:G26"/>
    <mergeCell ref="B35:G35"/>
    <mergeCell ref="B45:G45"/>
    <mergeCell ref="B51:G51"/>
    <mergeCell ref="B57:G57"/>
    <mergeCell ref="B61:G61"/>
    <mergeCell ref="B62:G62"/>
    <mergeCell ref="B88:G88"/>
    <mergeCell ref="B97:G97"/>
    <mergeCell ref="B112:G112"/>
    <mergeCell ref="B129:G129"/>
    <mergeCell ref="B142:G142"/>
    <mergeCell ref="B143:G143"/>
    <mergeCell ref="B149:G149"/>
    <mergeCell ref="B160:G160"/>
    <mergeCell ref="B175:G175"/>
    <mergeCell ref="B181:G181"/>
    <mergeCell ref="B184:G184"/>
    <mergeCell ref="B187:G187"/>
    <mergeCell ref="B191:G191"/>
    <mergeCell ref="B192:G192"/>
    <mergeCell ref="B204:G204"/>
    <mergeCell ref="B209:G209"/>
    <mergeCell ref="B219:G219"/>
    <mergeCell ref="B228:G228"/>
    <mergeCell ref="B231:G231"/>
    <mergeCell ref="B236:G236"/>
    <mergeCell ref="B248:G248"/>
    <mergeCell ref="B257:G257"/>
    <mergeCell ref="B266:G266"/>
    <mergeCell ref="B292:G292"/>
    <mergeCell ref="B295:G295"/>
    <mergeCell ref="B298:G298"/>
    <mergeCell ref="B308:G308"/>
    <mergeCell ref="B309:G309"/>
    <mergeCell ref="B314:G314"/>
    <mergeCell ref="B324:G324"/>
    <mergeCell ref="B330:G330"/>
    <mergeCell ref="B341:G341"/>
    <mergeCell ref="B352:G352"/>
    <mergeCell ref="B368:G368"/>
    <mergeCell ref="B369:G369"/>
    <mergeCell ref="B375:G375"/>
    <mergeCell ref="B392:G392"/>
    <mergeCell ref="B396:G396"/>
    <mergeCell ref="B397:G397"/>
    <mergeCell ref="B407:G407"/>
    <mergeCell ref="B413:G413"/>
    <mergeCell ref="B416:G416"/>
    <mergeCell ref="A420:C420"/>
    <mergeCell ref="B422:C422"/>
  </mergeCells>
  <dataValidations count="1">
    <dataValidation allowBlank="true" operator="between" showDropDown="false" showErrorMessage="true" showInputMessage="true" sqref="D1:D452" type="list">
      <formula1>$K$1:$M$1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277"/>
  <sheetViews>
    <sheetView windowProtection="false" showFormulas="false" showGridLines="true" showRowColHeaders="true" showZeros="true" rightToLeft="false" tabSelected="true" showOutlineSymbols="true" defaultGridColor="true" view="normal" topLeftCell="A188" colorId="64" zoomScale="75" zoomScaleNormal="75" zoomScalePageLayoutView="100" workbookViewId="0">
      <selection pane="topLeft" activeCell="B195" activeCellId="0" sqref="B195"/>
    </sheetView>
  </sheetViews>
  <sheetFormatPr defaultRowHeight="15"/>
  <cols>
    <col collapsed="false" hidden="false" max="1" min="1" style="422" width="16.2602040816327"/>
    <col collapsed="false" hidden="false" max="2" min="2" style="0" width="27.9234693877551"/>
    <col collapsed="false" hidden="false" max="3" min="3" style="0" width="28.2755102040816"/>
    <col collapsed="false" hidden="false" max="4" min="4" style="2" width="13.5459183673469"/>
    <col collapsed="false" hidden="false" max="5" min="5" style="0" width="16.4948979591837"/>
    <col collapsed="false" hidden="false" max="6" min="6" style="0" width="28.0408163265306"/>
    <col collapsed="false" hidden="false" max="7" min="7" style="0" width="22.030612244898"/>
    <col collapsed="false" hidden="false" max="9" min="8" style="3" width="8.60204081632653"/>
    <col collapsed="false" hidden="false" max="1025" min="10" style="0" width="8.60204081632653"/>
  </cols>
  <sheetData>
    <row r="1" customFormat="false" ht="33.75" hidden="false" customHeight="false" outlineLevel="0" collapsed="false">
      <c r="A1" s="4" t="s">
        <v>0</v>
      </c>
      <c r="B1" s="4"/>
      <c r="C1" s="4"/>
      <c r="D1" s="4"/>
      <c r="E1" s="4"/>
      <c r="F1" s="4"/>
      <c r="G1" s="4"/>
      <c r="L1" s="3" t="n">
        <v>0</v>
      </c>
      <c r="M1" s="3" t="n">
        <v>1</v>
      </c>
      <c r="N1" s="3" t="n">
        <v>2</v>
      </c>
    </row>
    <row r="2" customFormat="false" ht="26.25" hidden="false" customHeight="false" outlineLevel="0" collapsed="false">
      <c r="A2" s="5" t="s">
        <v>3844</v>
      </c>
      <c r="B2" s="5"/>
      <c r="C2" s="5"/>
      <c r="D2" s="5"/>
      <c r="E2" s="5"/>
      <c r="F2" s="5"/>
      <c r="G2" s="201" t="n">
        <v>10</v>
      </c>
    </row>
    <row r="3" customFormat="false" ht="31.5" hidden="false" customHeight="false" outlineLevel="0" collapsed="false">
      <c r="A3" s="423" t="s">
        <v>2</v>
      </c>
      <c r="B3" s="140" t="s">
        <v>3</v>
      </c>
      <c r="C3" s="424" t="s">
        <v>4</v>
      </c>
      <c r="D3" s="425" t="s">
        <v>5</v>
      </c>
      <c r="E3" s="426" t="s">
        <v>3845</v>
      </c>
      <c r="F3" s="306" t="s">
        <v>972</v>
      </c>
      <c r="G3" s="306" t="s">
        <v>8</v>
      </c>
    </row>
    <row r="4" customFormat="false" ht="18.75" hidden="false" customHeight="false" outlineLevel="0" collapsed="false">
      <c r="A4" s="427" t="s">
        <v>9</v>
      </c>
      <c r="B4" s="428"/>
      <c r="C4" s="429" t="s">
        <v>10</v>
      </c>
      <c r="D4" s="430"/>
      <c r="E4" s="431"/>
      <c r="F4" s="432"/>
      <c r="G4" s="432"/>
      <c r="H4" s="3" t="n">
        <f aca="false">H5+H10+H12</f>
        <v>6</v>
      </c>
      <c r="I4" s="3" t="n">
        <f aca="false">I5+I10+I12</f>
        <v>12</v>
      </c>
    </row>
    <row r="5" customFormat="false" ht="18.75" hidden="false" customHeight="false" outlineLevel="0" collapsed="false">
      <c r="A5" s="16" t="s">
        <v>11</v>
      </c>
      <c r="B5" s="433" t="s">
        <v>12</v>
      </c>
      <c r="C5" s="433"/>
      <c r="D5" s="433"/>
      <c r="E5" s="433"/>
      <c r="F5" s="433"/>
      <c r="G5" s="433"/>
      <c r="H5" s="3" t="n">
        <f aca="false">SUM(D6:D9)</f>
        <v>4</v>
      </c>
      <c r="I5" s="3" t="n">
        <f aca="false">COUNT(D6:D9)*2</f>
        <v>8</v>
      </c>
    </row>
    <row r="6" customFormat="false" ht="31.5" hidden="false" customHeight="false" outlineLevel="0" collapsed="false">
      <c r="A6" s="16" t="s">
        <v>36</v>
      </c>
      <c r="B6" s="17" t="s">
        <v>3846</v>
      </c>
      <c r="C6" s="44" t="s">
        <v>3847</v>
      </c>
      <c r="D6" s="45" t="n">
        <v>1</v>
      </c>
      <c r="E6" s="26" t="s">
        <v>265</v>
      </c>
      <c r="F6" s="85" t="s">
        <v>3848</v>
      </c>
      <c r="G6" s="38"/>
    </row>
    <row r="7" customFormat="false" ht="59.25" hidden="false" customHeight="true" outlineLevel="0" collapsed="false">
      <c r="A7" s="16" t="s">
        <v>3849</v>
      </c>
      <c r="B7" s="17" t="s">
        <v>3850</v>
      </c>
      <c r="C7" s="44" t="s">
        <v>3851</v>
      </c>
      <c r="D7" s="45" t="n">
        <v>1</v>
      </c>
      <c r="E7" s="26" t="s">
        <v>51</v>
      </c>
      <c r="F7" s="38"/>
      <c r="G7" s="38"/>
    </row>
    <row r="8" customFormat="false" ht="78.75" hidden="false" customHeight="true" outlineLevel="0" collapsed="false">
      <c r="A8" s="16"/>
      <c r="B8" s="17"/>
      <c r="C8" s="44" t="s">
        <v>3852</v>
      </c>
      <c r="D8" s="45" t="n">
        <v>1</v>
      </c>
      <c r="E8" s="26"/>
      <c r="F8" s="38"/>
      <c r="G8" s="38"/>
    </row>
    <row r="9" customFormat="false" ht="97.5" hidden="false" customHeight="true" outlineLevel="0" collapsed="false">
      <c r="A9" s="16" t="s">
        <v>9</v>
      </c>
      <c r="B9" s="17"/>
      <c r="C9" s="44" t="s">
        <v>3853</v>
      </c>
      <c r="D9" s="45" t="n">
        <v>1</v>
      </c>
      <c r="E9" s="26" t="s">
        <v>51</v>
      </c>
      <c r="F9" s="85" t="s">
        <v>3854</v>
      </c>
      <c r="G9" s="38"/>
    </row>
    <row r="10" customFormat="false" ht="18.75" hidden="false" customHeight="false" outlineLevel="0" collapsed="false">
      <c r="A10" s="16" t="s">
        <v>1042</v>
      </c>
      <c r="B10" s="433" t="s">
        <v>46</v>
      </c>
      <c r="C10" s="433"/>
      <c r="D10" s="433"/>
      <c r="E10" s="433"/>
      <c r="F10" s="433"/>
      <c r="G10" s="433"/>
      <c r="H10" s="3" t="n">
        <f aca="false">SUM(D11)</f>
        <v>1</v>
      </c>
      <c r="I10" s="3" t="n">
        <f aca="false">COUNT(D11)*2</f>
        <v>2</v>
      </c>
    </row>
    <row r="11" customFormat="false" ht="45" hidden="false" customHeight="false" outlineLevel="0" collapsed="false">
      <c r="A11" s="16" t="s">
        <v>1782</v>
      </c>
      <c r="B11" s="61" t="s">
        <v>54</v>
      </c>
      <c r="C11" s="434" t="s">
        <v>3855</v>
      </c>
      <c r="D11" s="45" t="n">
        <v>1</v>
      </c>
      <c r="E11" s="26" t="s">
        <v>51</v>
      </c>
      <c r="F11" s="38"/>
      <c r="G11" s="38"/>
    </row>
    <row r="12" customFormat="false" ht="18.75" hidden="false" customHeight="false" outlineLevel="0" collapsed="false">
      <c r="A12" s="16" t="s">
        <v>1045</v>
      </c>
      <c r="B12" s="433" t="s">
        <v>3856</v>
      </c>
      <c r="C12" s="433"/>
      <c r="D12" s="433"/>
      <c r="E12" s="433"/>
      <c r="F12" s="433"/>
      <c r="G12" s="433"/>
      <c r="H12" s="3" t="n">
        <f aca="false">SUM(D13)</f>
        <v>1</v>
      </c>
      <c r="I12" s="3" t="n">
        <f aca="false">COUNT(D13)*2</f>
        <v>2</v>
      </c>
    </row>
    <row r="13" customFormat="false" ht="63" hidden="false" customHeight="false" outlineLevel="0" collapsed="false">
      <c r="A13" s="16" t="s">
        <v>1047</v>
      </c>
      <c r="B13" s="17" t="s">
        <v>1048</v>
      </c>
      <c r="C13" s="44" t="s">
        <v>3857</v>
      </c>
      <c r="D13" s="45" t="n">
        <v>1</v>
      </c>
      <c r="E13" s="26" t="s">
        <v>265</v>
      </c>
      <c r="F13" s="38"/>
      <c r="G13" s="38"/>
    </row>
    <row r="14" customFormat="false" ht="18.75" hidden="false" customHeight="false" outlineLevel="0" collapsed="false">
      <c r="A14" s="238" t="s">
        <v>9</v>
      </c>
      <c r="B14" s="428"/>
      <c r="C14" s="429" t="s">
        <v>76</v>
      </c>
      <c r="D14" s="430"/>
      <c r="E14" s="431"/>
      <c r="F14" s="432"/>
      <c r="G14" s="432"/>
      <c r="H14" s="3" t="n">
        <f aca="false">H15+H21+H23</f>
        <v>9</v>
      </c>
      <c r="I14" s="3" t="n">
        <f aca="false">I15+I21+I23</f>
        <v>18</v>
      </c>
    </row>
    <row r="15" customFormat="false" ht="39" hidden="false" customHeight="true" outlineLevel="0" collapsed="false">
      <c r="A15" s="91" t="s">
        <v>77</v>
      </c>
      <c r="B15" s="146" t="s">
        <v>78</v>
      </c>
      <c r="C15" s="146"/>
      <c r="D15" s="146"/>
      <c r="E15" s="146"/>
      <c r="F15" s="146"/>
      <c r="G15" s="146"/>
      <c r="H15" s="3" t="n">
        <f aca="false">SUM(D16:D20)</f>
        <v>5</v>
      </c>
      <c r="I15" s="3" t="n">
        <f aca="false">COUNT(D16:D20)*2</f>
        <v>10</v>
      </c>
    </row>
    <row r="16" customFormat="false" ht="45" hidden="false" customHeight="false" outlineLevel="0" collapsed="false">
      <c r="A16" s="16" t="s">
        <v>79</v>
      </c>
      <c r="B16" s="34" t="s">
        <v>80</v>
      </c>
      <c r="C16" s="40" t="s">
        <v>3858</v>
      </c>
      <c r="D16" s="45" t="n">
        <v>1</v>
      </c>
      <c r="E16" s="26" t="s">
        <v>82</v>
      </c>
      <c r="F16" s="42" t="s">
        <v>1093</v>
      </c>
      <c r="G16" s="38"/>
    </row>
    <row r="17" customFormat="false" ht="47.25" hidden="false" customHeight="false" outlineLevel="0" collapsed="false">
      <c r="A17" s="16" t="s">
        <v>87</v>
      </c>
      <c r="B17" s="34" t="s">
        <v>88</v>
      </c>
      <c r="C17" s="40" t="s">
        <v>3859</v>
      </c>
      <c r="D17" s="45" t="n">
        <v>1</v>
      </c>
      <c r="E17" s="26" t="s">
        <v>82</v>
      </c>
      <c r="F17" s="38"/>
      <c r="G17" s="38"/>
    </row>
    <row r="18" customFormat="false" ht="47.25" hidden="false" customHeight="false" outlineLevel="0" collapsed="false">
      <c r="A18" s="16" t="s">
        <v>3860</v>
      </c>
      <c r="B18" s="34" t="s">
        <v>1105</v>
      </c>
      <c r="C18" s="40" t="s">
        <v>3861</v>
      </c>
      <c r="D18" s="45" t="n">
        <v>1</v>
      </c>
      <c r="E18" s="26" t="s">
        <v>82</v>
      </c>
      <c r="F18" s="38"/>
      <c r="G18" s="38"/>
    </row>
    <row r="19" customFormat="false" ht="63" hidden="false" customHeight="false" outlineLevel="0" collapsed="false">
      <c r="A19" s="16" t="s">
        <v>3862</v>
      </c>
      <c r="B19" s="34" t="s">
        <v>1108</v>
      </c>
      <c r="C19" s="40" t="s">
        <v>3863</v>
      </c>
      <c r="D19" s="45" t="n">
        <v>1</v>
      </c>
      <c r="E19" s="26" t="s">
        <v>82</v>
      </c>
      <c r="F19" s="38"/>
      <c r="G19" s="38"/>
    </row>
    <row r="20" customFormat="false" ht="47.25" hidden="false" customHeight="false" outlineLevel="0" collapsed="false">
      <c r="A20" s="16" t="s">
        <v>93</v>
      </c>
      <c r="B20" s="34" t="s">
        <v>94</v>
      </c>
      <c r="C20" s="27" t="s">
        <v>95</v>
      </c>
      <c r="D20" s="45" t="n">
        <v>1</v>
      </c>
      <c r="E20" s="26" t="s">
        <v>82</v>
      </c>
      <c r="F20" s="38"/>
      <c r="G20" s="38"/>
    </row>
    <row r="21" customFormat="false" ht="45.75" hidden="false" customHeight="true" outlineLevel="0" collapsed="false">
      <c r="A21" s="16" t="s">
        <v>120</v>
      </c>
      <c r="B21" s="146" t="s">
        <v>121</v>
      </c>
      <c r="C21" s="146"/>
      <c r="D21" s="146"/>
      <c r="E21" s="146"/>
      <c r="F21" s="146"/>
      <c r="G21" s="146"/>
      <c r="H21" s="3" t="n">
        <f aca="false">SUM(D22)</f>
        <v>1</v>
      </c>
      <c r="I21" s="3" t="n">
        <f aca="false">COUNT(D22)*2</f>
        <v>2</v>
      </c>
    </row>
    <row r="22" customFormat="false" ht="63" hidden="false" customHeight="false" outlineLevel="0" collapsed="false">
      <c r="A22" s="16" t="s">
        <v>1134</v>
      </c>
      <c r="B22" s="17" t="s">
        <v>131</v>
      </c>
      <c r="C22" s="27" t="s">
        <v>132</v>
      </c>
      <c r="D22" s="45" t="n">
        <v>1</v>
      </c>
      <c r="E22" s="26" t="s">
        <v>419</v>
      </c>
      <c r="F22" s="38"/>
      <c r="G22" s="38"/>
    </row>
    <row r="23" customFormat="false" ht="41.25" hidden="false" customHeight="true" outlineLevel="0" collapsed="false">
      <c r="A23" s="16" t="s">
        <v>159</v>
      </c>
      <c r="B23" s="146" t="s">
        <v>3864</v>
      </c>
      <c r="C23" s="146"/>
      <c r="D23" s="146"/>
      <c r="E23" s="146"/>
      <c r="F23" s="146"/>
      <c r="G23" s="146"/>
      <c r="H23" s="3" t="n">
        <f aca="false">SUM(D24:D26)</f>
        <v>3</v>
      </c>
      <c r="I23" s="3" t="n">
        <f aca="false">COUNT(D24:D26)*2</f>
        <v>6</v>
      </c>
    </row>
    <row r="24" customFormat="false" ht="78.75" hidden="false" customHeight="false" outlineLevel="0" collapsed="false">
      <c r="A24" s="16" t="s">
        <v>3865</v>
      </c>
      <c r="B24" s="17" t="s">
        <v>162</v>
      </c>
      <c r="C24" s="40" t="s">
        <v>3866</v>
      </c>
      <c r="D24" s="45" t="n">
        <v>1</v>
      </c>
      <c r="E24" s="26" t="s">
        <v>164</v>
      </c>
      <c r="F24" s="38"/>
      <c r="G24" s="38"/>
    </row>
    <row r="25" customFormat="false" ht="63" hidden="false" customHeight="false" outlineLevel="0" collapsed="false">
      <c r="A25" s="16" t="s">
        <v>1159</v>
      </c>
      <c r="B25" s="17" t="s">
        <v>166</v>
      </c>
      <c r="C25" s="27" t="s">
        <v>3867</v>
      </c>
      <c r="D25" s="45" t="n">
        <v>1</v>
      </c>
      <c r="E25" s="26" t="s">
        <v>164</v>
      </c>
      <c r="F25" s="38"/>
      <c r="G25" s="38"/>
    </row>
    <row r="26" customFormat="false" ht="63" hidden="false" customHeight="false" outlineLevel="0" collapsed="false">
      <c r="A26" s="16" t="s">
        <v>3868</v>
      </c>
      <c r="B26" s="17" t="s">
        <v>2320</v>
      </c>
      <c r="C26" s="40" t="s">
        <v>3869</v>
      </c>
      <c r="D26" s="45" t="n">
        <v>1</v>
      </c>
      <c r="E26" s="26" t="s">
        <v>1167</v>
      </c>
      <c r="F26" s="38"/>
      <c r="G26" s="38"/>
    </row>
    <row r="27" customFormat="false" ht="24.75" hidden="false" customHeight="true" outlineLevel="0" collapsed="false">
      <c r="A27" s="238" t="s">
        <v>9</v>
      </c>
      <c r="B27" s="435" t="s">
        <v>3870</v>
      </c>
      <c r="C27" s="435"/>
      <c r="D27" s="435"/>
      <c r="E27" s="435"/>
      <c r="F27" s="435"/>
      <c r="G27" s="435"/>
      <c r="H27" s="3" t="n">
        <f aca="false">H28+H33+H42+H48+H51</f>
        <v>21</v>
      </c>
      <c r="I27" s="3" t="n">
        <f aca="false">I28+I33+I42+I48+I51</f>
        <v>42</v>
      </c>
    </row>
    <row r="28" customFormat="false" ht="42" hidden="false" customHeight="true" outlineLevel="0" collapsed="false">
      <c r="A28" s="16" t="s">
        <v>172</v>
      </c>
      <c r="B28" s="15" t="s">
        <v>173</v>
      </c>
      <c r="C28" s="15"/>
      <c r="D28" s="15"/>
      <c r="E28" s="15"/>
      <c r="F28" s="15"/>
      <c r="G28" s="15"/>
      <c r="H28" s="3" t="n">
        <f aca="false">SUM(D29:D32)</f>
        <v>4</v>
      </c>
      <c r="I28" s="3" t="n">
        <f aca="false">COUNT(D29:D32)*2</f>
        <v>8</v>
      </c>
    </row>
    <row r="29" customFormat="false" ht="47.25" hidden="false" customHeight="false" outlineLevel="0" collapsed="false">
      <c r="A29" s="16" t="s">
        <v>174</v>
      </c>
      <c r="B29" s="17" t="s">
        <v>175</v>
      </c>
      <c r="C29" s="44" t="s">
        <v>3871</v>
      </c>
      <c r="D29" s="45" t="n">
        <v>1</v>
      </c>
      <c r="E29" s="26" t="s">
        <v>82</v>
      </c>
      <c r="F29" s="85" t="s">
        <v>3872</v>
      </c>
      <c r="G29" s="38"/>
    </row>
    <row r="30" customFormat="false" ht="47.25" hidden="false" customHeight="false" outlineLevel="0" collapsed="false">
      <c r="A30" s="16" t="s">
        <v>183</v>
      </c>
      <c r="B30" s="17" t="s">
        <v>184</v>
      </c>
      <c r="C30" s="44" t="s">
        <v>3873</v>
      </c>
      <c r="D30" s="45" t="n">
        <v>1</v>
      </c>
      <c r="E30" s="26" t="s">
        <v>82</v>
      </c>
      <c r="F30" s="38"/>
      <c r="G30" s="38"/>
    </row>
    <row r="31" customFormat="false" ht="30" hidden="false" customHeight="false" outlineLevel="0" collapsed="false">
      <c r="A31" s="16" t="s">
        <v>9</v>
      </c>
      <c r="B31" s="17"/>
      <c r="C31" s="44" t="s">
        <v>3874</v>
      </c>
      <c r="D31" s="45" t="n">
        <v>1</v>
      </c>
      <c r="E31" s="26" t="s">
        <v>82</v>
      </c>
      <c r="F31" s="38"/>
      <c r="G31" s="38"/>
    </row>
    <row r="32" customFormat="false" ht="47.25" hidden="false" customHeight="false" outlineLevel="0" collapsed="false">
      <c r="A32" s="16" t="s">
        <v>205</v>
      </c>
      <c r="B32" s="17" t="s">
        <v>206</v>
      </c>
      <c r="C32" s="40" t="s">
        <v>3875</v>
      </c>
      <c r="D32" s="45" t="n">
        <v>1</v>
      </c>
      <c r="E32" s="26" t="s">
        <v>82</v>
      </c>
      <c r="F32" s="38"/>
      <c r="G32" s="38"/>
    </row>
    <row r="33" customFormat="false" ht="43.5" hidden="false" customHeight="true" outlineLevel="0" collapsed="false">
      <c r="A33" s="16" t="s">
        <v>219</v>
      </c>
      <c r="B33" s="146" t="s">
        <v>220</v>
      </c>
      <c r="C33" s="146"/>
      <c r="D33" s="146"/>
      <c r="E33" s="146"/>
      <c r="F33" s="146"/>
      <c r="G33" s="146"/>
      <c r="H33" s="3" t="n">
        <f aca="false">SUM(D34:D41)</f>
        <v>8</v>
      </c>
      <c r="I33" s="3" t="n">
        <f aca="false">COUNT(D34:D41)*2</f>
        <v>16</v>
      </c>
    </row>
    <row r="34" customFormat="false" ht="153" hidden="false" customHeight="true" outlineLevel="0" collapsed="false">
      <c r="A34" s="16" t="s">
        <v>221</v>
      </c>
      <c r="B34" s="57" t="s">
        <v>222</v>
      </c>
      <c r="C34" s="27" t="s">
        <v>223</v>
      </c>
      <c r="D34" s="32" t="n">
        <v>1</v>
      </c>
      <c r="E34" s="26" t="s">
        <v>82</v>
      </c>
      <c r="F34" s="21" t="s">
        <v>3876</v>
      </c>
      <c r="G34" s="38"/>
    </row>
    <row r="35" customFormat="false" ht="45" hidden="false" customHeight="false" outlineLevel="0" collapsed="false">
      <c r="A35" s="16" t="s">
        <v>1207</v>
      </c>
      <c r="B35" s="34" t="s">
        <v>226</v>
      </c>
      <c r="C35" s="44" t="s">
        <v>3877</v>
      </c>
      <c r="D35" s="32" t="n">
        <v>1</v>
      </c>
      <c r="E35" s="26" t="s">
        <v>82</v>
      </c>
      <c r="F35" s="38"/>
      <c r="G35" s="38"/>
    </row>
    <row r="36" customFormat="false" ht="60" hidden="false" customHeight="false" outlineLevel="0" collapsed="false">
      <c r="A36" s="16" t="s">
        <v>9</v>
      </c>
      <c r="B36" s="34"/>
      <c r="C36" s="44" t="s">
        <v>3878</v>
      </c>
      <c r="D36" s="32" t="n">
        <v>1</v>
      </c>
      <c r="E36" s="26" t="s">
        <v>108</v>
      </c>
      <c r="F36" s="38"/>
      <c r="G36" s="38"/>
    </row>
    <row r="37" customFormat="false" ht="47.25" hidden="false" customHeight="false" outlineLevel="0" collapsed="false">
      <c r="A37" s="16" t="s">
        <v>228</v>
      </c>
      <c r="B37" s="57" t="s">
        <v>229</v>
      </c>
      <c r="C37" s="44" t="s">
        <v>3269</v>
      </c>
      <c r="D37" s="32" t="n">
        <v>1</v>
      </c>
      <c r="E37" s="26" t="s">
        <v>82</v>
      </c>
      <c r="F37" s="38"/>
      <c r="G37" s="38"/>
    </row>
    <row r="38" customFormat="false" ht="60" hidden="false" customHeight="false" outlineLevel="0" collapsed="false">
      <c r="A38" s="16"/>
      <c r="B38" s="57"/>
      <c r="C38" s="44" t="s">
        <v>3879</v>
      </c>
      <c r="D38" s="45" t="n">
        <v>1</v>
      </c>
      <c r="E38" s="26" t="s">
        <v>82</v>
      </c>
      <c r="F38" s="38"/>
      <c r="G38" s="38"/>
    </row>
    <row r="39" customFormat="false" ht="45" hidden="false" customHeight="false" outlineLevel="0" collapsed="false">
      <c r="A39" s="16" t="s">
        <v>1214</v>
      </c>
      <c r="B39" s="57" t="s">
        <v>236</v>
      </c>
      <c r="C39" s="44" t="s">
        <v>3880</v>
      </c>
      <c r="D39" s="45" t="n">
        <v>1</v>
      </c>
      <c r="E39" s="26" t="s">
        <v>108</v>
      </c>
      <c r="F39" s="38"/>
      <c r="G39" s="38"/>
    </row>
    <row r="40" customFormat="false" ht="75" hidden="false" customHeight="false" outlineLevel="0" collapsed="false">
      <c r="A40" s="16" t="s">
        <v>9</v>
      </c>
      <c r="B40" s="57"/>
      <c r="C40" s="40" t="s">
        <v>238</v>
      </c>
      <c r="D40" s="45" t="n">
        <v>1</v>
      </c>
      <c r="E40" s="26" t="s">
        <v>108</v>
      </c>
      <c r="F40" s="38"/>
      <c r="G40" s="38"/>
    </row>
    <row r="41" customFormat="false" ht="114" hidden="false" customHeight="true" outlineLevel="0" collapsed="false">
      <c r="A41" s="16" t="s">
        <v>239</v>
      </c>
      <c r="B41" s="57" t="s">
        <v>240</v>
      </c>
      <c r="C41" s="27" t="s">
        <v>241</v>
      </c>
      <c r="D41" s="45" t="n">
        <v>1</v>
      </c>
      <c r="E41" s="26" t="s">
        <v>39</v>
      </c>
      <c r="F41" s="38"/>
      <c r="G41" s="38"/>
    </row>
    <row r="42" customFormat="false" ht="40.5" hidden="false" customHeight="true" outlineLevel="0" collapsed="false">
      <c r="A42" s="16" t="s">
        <v>3881</v>
      </c>
      <c r="B42" s="15" t="s">
        <v>243</v>
      </c>
      <c r="C42" s="15"/>
      <c r="D42" s="15"/>
      <c r="E42" s="15"/>
      <c r="F42" s="15"/>
      <c r="G42" s="15"/>
      <c r="H42" s="3" t="n">
        <f aca="false">SUM(D43:D47)</f>
        <v>5</v>
      </c>
      <c r="I42" s="3" t="n">
        <f aca="false">COUNT(D43:D47)*2</f>
        <v>10</v>
      </c>
    </row>
    <row r="43" customFormat="false" ht="47.25" hidden="false" customHeight="false" outlineLevel="0" collapsed="false">
      <c r="A43" s="16" t="s">
        <v>3882</v>
      </c>
      <c r="B43" s="61" t="s">
        <v>3883</v>
      </c>
      <c r="C43" s="44" t="s">
        <v>3884</v>
      </c>
      <c r="D43" s="45" t="n">
        <v>1</v>
      </c>
      <c r="E43" s="20" t="s">
        <v>108</v>
      </c>
      <c r="F43" s="85" t="s">
        <v>3885</v>
      </c>
      <c r="G43" s="38"/>
    </row>
    <row r="44" customFormat="false" ht="47.25" hidden="false" customHeight="false" outlineLevel="0" collapsed="false">
      <c r="A44" s="16" t="s">
        <v>255</v>
      </c>
      <c r="B44" s="61" t="s">
        <v>256</v>
      </c>
      <c r="C44" s="44" t="s">
        <v>3886</v>
      </c>
      <c r="D44" s="45" t="n">
        <v>1</v>
      </c>
      <c r="E44" s="26" t="s">
        <v>39</v>
      </c>
      <c r="F44" s="85" t="s">
        <v>3887</v>
      </c>
      <c r="G44" s="38"/>
    </row>
    <row r="45" customFormat="false" ht="31.5" hidden="false" customHeight="false" outlineLevel="0" collapsed="false">
      <c r="A45" s="16" t="s">
        <v>2364</v>
      </c>
      <c r="B45" s="61" t="s">
        <v>263</v>
      </c>
      <c r="C45" s="44" t="s">
        <v>1859</v>
      </c>
      <c r="D45" s="45" t="n">
        <v>1</v>
      </c>
      <c r="E45" s="26" t="s">
        <v>39</v>
      </c>
      <c r="F45" s="37"/>
      <c r="G45" s="38"/>
    </row>
    <row r="46" customFormat="false" ht="15.75" hidden="false" customHeight="false" outlineLevel="0" collapsed="false">
      <c r="A46" s="16"/>
      <c r="B46" s="61"/>
      <c r="C46" s="40" t="s">
        <v>3888</v>
      </c>
      <c r="D46" s="45" t="n">
        <v>1</v>
      </c>
      <c r="E46" s="26"/>
      <c r="F46" s="38"/>
      <c r="G46" s="38"/>
    </row>
    <row r="47" customFormat="false" ht="31.5" hidden="false" customHeight="false" outlineLevel="0" collapsed="false">
      <c r="A47" s="16" t="s">
        <v>271</v>
      </c>
      <c r="B47" s="61" t="s">
        <v>272</v>
      </c>
      <c r="C47" s="44" t="s">
        <v>3889</v>
      </c>
      <c r="D47" s="45" t="n">
        <v>1</v>
      </c>
      <c r="E47" s="26" t="s">
        <v>39</v>
      </c>
      <c r="F47" s="38"/>
      <c r="G47" s="38"/>
    </row>
    <row r="48" customFormat="false" ht="33" hidden="false" customHeight="true" outlineLevel="0" collapsed="false">
      <c r="A48" s="16" t="s">
        <v>276</v>
      </c>
      <c r="B48" s="146" t="s">
        <v>277</v>
      </c>
      <c r="C48" s="146"/>
      <c r="D48" s="146"/>
      <c r="E48" s="146"/>
      <c r="F48" s="146"/>
      <c r="G48" s="146"/>
      <c r="H48" s="3" t="n">
        <f aca="false">SUM(D49:D50)</f>
        <v>2</v>
      </c>
      <c r="I48" s="3" t="n">
        <f aca="false">COUNT(D49:D50)*2</f>
        <v>4</v>
      </c>
    </row>
    <row r="49" customFormat="false" ht="60" hidden="false" customHeight="false" outlineLevel="0" collapsed="false">
      <c r="A49" s="16" t="s">
        <v>278</v>
      </c>
      <c r="B49" s="61" t="s">
        <v>279</v>
      </c>
      <c r="C49" s="40" t="s">
        <v>3890</v>
      </c>
      <c r="D49" s="45" t="n">
        <v>1</v>
      </c>
      <c r="E49" s="26" t="s">
        <v>281</v>
      </c>
      <c r="F49" s="221" t="s">
        <v>3891</v>
      </c>
      <c r="G49" s="38"/>
    </row>
    <row r="50" customFormat="false" ht="47.25" hidden="false" customHeight="false" outlineLevel="0" collapsed="false">
      <c r="A50" s="16" t="s">
        <v>298</v>
      </c>
      <c r="B50" s="61" t="s">
        <v>299</v>
      </c>
      <c r="C50" s="44" t="s">
        <v>3892</v>
      </c>
      <c r="D50" s="45" t="n">
        <v>1</v>
      </c>
      <c r="E50" s="26" t="s">
        <v>281</v>
      </c>
      <c r="F50" s="85" t="s">
        <v>3893</v>
      </c>
      <c r="G50" s="38"/>
    </row>
    <row r="51" customFormat="false" ht="35.25" hidden="false" customHeight="true" outlineLevel="0" collapsed="false">
      <c r="A51" s="16" t="s">
        <v>308</v>
      </c>
      <c r="B51" s="146" t="s">
        <v>309</v>
      </c>
      <c r="C51" s="146"/>
      <c r="D51" s="146"/>
      <c r="E51" s="146"/>
      <c r="F51" s="146"/>
      <c r="G51" s="146"/>
      <c r="H51" s="3" t="n">
        <f aca="false">SUM(D52:D53)</f>
        <v>2</v>
      </c>
      <c r="I51" s="3" t="n">
        <f aca="false">COUNT(D52:D53)*2</f>
        <v>4</v>
      </c>
    </row>
    <row r="52" customFormat="false" ht="63" hidden="false" customHeight="false" outlineLevel="0" collapsed="false">
      <c r="A52" s="16" t="s">
        <v>321</v>
      </c>
      <c r="B52" s="61" t="s">
        <v>322</v>
      </c>
      <c r="C52" s="44" t="s">
        <v>3894</v>
      </c>
      <c r="D52" s="45" t="n">
        <v>1</v>
      </c>
      <c r="E52" s="26" t="s">
        <v>85</v>
      </c>
      <c r="F52" s="85" t="s">
        <v>3895</v>
      </c>
      <c r="G52" s="38"/>
    </row>
    <row r="53" customFormat="false" ht="90" hidden="false" customHeight="false" outlineLevel="0" collapsed="false">
      <c r="A53" s="16" t="s">
        <v>329</v>
      </c>
      <c r="B53" s="61" t="s">
        <v>330</v>
      </c>
      <c r="C53" s="44" t="s">
        <v>3896</v>
      </c>
      <c r="D53" s="45" t="n">
        <v>1</v>
      </c>
      <c r="E53" s="26" t="s">
        <v>85</v>
      </c>
      <c r="F53" s="85" t="s">
        <v>3897</v>
      </c>
      <c r="G53" s="38"/>
    </row>
    <row r="54" customFormat="false" ht="18.75" hidden="false" customHeight="false" outlineLevel="0" collapsed="false">
      <c r="A54" s="436" t="s">
        <v>9</v>
      </c>
      <c r="B54" s="430" t="s">
        <v>346</v>
      </c>
      <c r="C54" s="430"/>
      <c r="D54" s="430"/>
      <c r="E54" s="430"/>
      <c r="F54" s="430"/>
      <c r="G54" s="430"/>
      <c r="H54" s="3" t="n">
        <f aca="false">H55+H66+H77+H84+H88+H92</f>
        <v>36</v>
      </c>
      <c r="I54" s="3" t="n">
        <f aca="false">I55+I66+I77+I84+I88+I92</f>
        <v>72</v>
      </c>
    </row>
    <row r="55" customFormat="false" ht="40.5" hidden="false" customHeight="true" outlineLevel="0" collapsed="false">
      <c r="A55" s="16" t="s">
        <v>347</v>
      </c>
      <c r="B55" s="146" t="s">
        <v>348</v>
      </c>
      <c r="C55" s="146"/>
      <c r="D55" s="146"/>
      <c r="E55" s="146"/>
      <c r="F55" s="146"/>
      <c r="G55" s="146"/>
      <c r="H55" s="3" t="n">
        <f aca="false">SUM(D56:D65)</f>
        <v>10</v>
      </c>
      <c r="I55" s="3" t="n">
        <f aca="false">COUNT(D56:D65)*2</f>
        <v>20</v>
      </c>
    </row>
    <row r="56" customFormat="false" ht="47.25" hidden="false" customHeight="false" outlineLevel="0" collapsed="false">
      <c r="A56" s="16" t="s">
        <v>349</v>
      </c>
      <c r="B56" s="57" t="s">
        <v>350</v>
      </c>
      <c r="C56" s="27" t="s">
        <v>351</v>
      </c>
      <c r="D56" s="45" t="n">
        <v>1</v>
      </c>
      <c r="E56" s="26" t="s">
        <v>265</v>
      </c>
      <c r="F56" s="85" t="s">
        <v>3898</v>
      </c>
      <c r="G56" s="38"/>
    </row>
    <row r="57" customFormat="false" ht="60" hidden="false" customHeight="false" outlineLevel="0" collapsed="false">
      <c r="A57" s="16" t="s">
        <v>9</v>
      </c>
      <c r="B57" s="57"/>
      <c r="C57" s="23" t="s">
        <v>3899</v>
      </c>
      <c r="D57" s="45" t="n">
        <v>1</v>
      </c>
      <c r="E57" s="26" t="s">
        <v>265</v>
      </c>
      <c r="F57" s="38"/>
      <c r="G57" s="38"/>
    </row>
    <row r="58" customFormat="false" ht="75" hidden="false" customHeight="false" outlineLevel="0" collapsed="false">
      <c r="A58" s="16" t="s">
        <v>9</v>
      </c>
      <c r="B58" s="57"/>
      <c r="C58" s="44" t="s">
        <v>3900</v>
      </c>
      <c r="D58" s="45" t="n">
        <v>1</v>
      </c>
      <c r="E58" s="20" t="s">
        <v>108</v>
      </c>
      <c r="F58" s="38"/>
      <c r="G58" s="38"/>
    </row>
    <row r="59" customFormat="false" ht="45" hidden="false" customHeight="false" outlineLevel="0" collapsed="false">
      <c r="A59" s="16"/>
      <c r="B59" s="57"/>
      <c r="C59" s="27" t="s">
        <v>2996</v>
      </c>
      <c r="D59" s="45" t="n">
        <v>1</v>
      </c>
      <c r="E59" s="26" t="s">
        <v>265</v>
      </c>
      <c r="F59" s="38"/>
      <c r="G59" s="38"/>
    </row>
    <row r="60" customFormat="false" ht="60" hidden="false" customHeight="false" outlineLevel="0" collapsed="false">
      <c r="A60" s="16"/>
      <c r="B60" s="57"/>
      <c r="C60" s="44" t="s">
        <v>3901</v>
      </c>
      <c r="D60" s="45" t="n">
        <v>1</v>
      </c>
      <c r="E60" s="26" t="s">
        <v>265</v>
      </c>
      <c r="F60" s="38"/>
      <c r="G60" s="38"/>
    </row>
    <row r="61" customFormat="false" ht="101.25" hidden="false" customHeight="true" outlineLevel="0" collapsed="false">
      <c r="A61" s="16" t="s">
        <v>354</v>
      </c>
      <c r="B61" s="61" t="s">
        <v>355</v>
      </c>
      <c r="C61" s="27" t="s">
        <v>3902</v>
      </c>
      <c r="D61" s="45" t="n">
        <v>1</v>
      </c>
      <c r="E61" s="26" t="s">
        <v>357</v>
      </c>
      <c r="F61" s="85"/>
      <c r="G61" s="38"/>
    </row>
    <row r="62" customFormat="false" ht="93" hidden="false" customHeight="true" outlineLevel="0" collapsed="false">
      <c r="A62" s="16" t="s">
        <v>9</v>
      </c>
      <c r="B62" s="61"/>
      <c r="C62" s="40" t="s">
        <v>2999</v>
      </c>
      <c r="D62" s="45" t="n">
        <v>1</v>
      </c>
      <c r="E62" s="26" t="s">
        <v>357</v>
      </c>
      <c r="F62" s="85"/>
      <c r="G62" s="38"/>
    </row>
    <row r="63" customFormat="false" ht="45" hidden="false" customHeight="false" outlineLevel="0" collapsed="false">
      <c r="A63" s="16" t="s">
        <v>9</v>
      </c>
      <c r="B63" s="61"/>
      <c r="C63" s="44" t="s">
        <v>3903</v>
      </c>
      <c r="D63" s="45" t="n">
        <v>1</v>
      </c>
      <c r="E63" s="26" t="s">
        <v>265</v>
      </c>
      <c r="F63" s="85" t="s">
        <v>3904</v>
      </c>
      <c r="G63" s="38"/>
    </row>
    <row r="64" customFormat="false" ht="141" hidden="false" customHeight="true" outlineLevel="0" collapsed="false">
      <c r="A64" s="16" t="s">
        <v>9</v>
      </c>
      <c r="B64" s="61"/>
      <c r="C64" s="434" t="s">
        <v>3905</v>
      </c>
      <c r="D64" s="45" t="n">
        <v>1</v>
      </c>
      <c r="E64" s="64" t="s">
        <v>265</v>
      </c>
      <c r="F64" s="150"/>
      <c r="G64" s="38"/>
    </row>
    <row r="65" customFormat="false" ht="60" hidden="false" customHeight="false" outlineLevel="0" collapsed="false">
      <c r="A65" s="16" t="s">
        <v>359</v>
      </c>
      <c r="B65" s="61" t="s">
        <v>360</v>
      </c>
      <c r="C65" s="40" t="s">
        <v>3906</v>
      </c>
      <c r="D65" s="45" t="n">
        <v>1</v>
      </c>
      <c r="E65" s="26" t="s">
        <v>110</v>
      </c>
      <c r="F65" s="38"/>
      <c r="G65" s="38"/>
    </row>
    <row r="66" customFormat="false" ht="39.75" hidden="false" customHeight="true" outlineLevel="0" collapsed="false">
      <c r="A66" s="16" t="s">
        <v>363</v>
      </c>
      <c r="B66" s="146" t="s">
        <v>364</v>
      </c>
      <c r="C66" s="146"/>
      <c r="D66" s="146"/>
      <c r="E66" s="146"/>
      <c r="F66" s="146"/>
      <c r="G66" s="146"/>
      <c r="H66" s="3" t="n">
        <f aca="false">SUM(D67:D76)</f>
        <v>10</v>
      </c>
      <c r="I66" s="3" t="n">
        <f aca="false">COUNT(D67:D76)*2</f>
        <v>20</v>
      </c>
    </row>
    <row r="67" customFormat="false" ht="63" hidden="false" customHeight="false" outlineLevel="0" collapsed="false">
      <c r="A67" s="16" t="s">
        <v>3907</v>
      </c>
      <c r="B67" s="61" t="s">
        <v>1281</v>
      </c>
      <c r="C67" s="40" t="s">
        <v>3311</v>
      </c>
      <c r="D67" s="32" t="n">
        <v>1</v>
      </c>
      <c r="E67" s="26" t="s">
        <v>265</v>
      </c>
      <c r="F67" s="42" t="s">
        <v>1933</v>
      </c>
      <c r="G67" s="38"/>
    </row>
    <row r="68" customFormat="false" ht="60" hidden="false" customHeight="false" outlineLevel="0" collapsed="false">
      <c r="A68" s="16" t="s">
        <v>1284</v>
      </c>
      <c r="B68" s="61" t="s">
        <v>366</v>
      </c>
      <c r="C68" s="44" t="s">
        <v>3312</v>
      </c>
      <c r="D68" s="32" t="n">
        <v>1</v>
      </c>
      <c r="E68" s="20" t="s">
        <v>108</v>
      </c>
      <c r="F68" s="38"/>
      <c r="G68" s="38"/>
    </row>
    <row r="69" customFormat="false" ht="75" hidden="false" customHeight="false" outlineLevel="0" collapsed="false">
      <c r="A69" s="16"/>
      <c r="B69" s="61"/>
      <c r="C69" s="44" t="s">
        <v>3313</v>
      </c>
      <c r="D69" s="32" t="n">
        <v>1</v>
      </c>
      <c r="E69" s="20" t="s">
        <v>108</v>
      </c>
      <c r="F69" s="85" t="s">
        <v>3314</v>
      </c>
      <c r="G69" s="38"/>
    </row>
    <row r="70" customFormat="false" ht="47.25" hidden="false" customHeight="false" outlineLevel="0" collapsed="false">
      <c r="A70" s="16" t="s">
        <v>369</v>
      </c>
      <c r="B70" s="61" t="s">
        <v>370</v>
      </c>
      <c r="C70" s="27" t="s">
        <v>3908</v>
      </c>
      <c r="D70" s="32" t="n">
        <v>1</v>
      </c>
      <c r="E70" s="26" t="s">
        <v>108</v>
      </c>
      <c r="F70" s="38"/>
      <c r="G70" s="38"/>
    </row>
    <row r="71" customFormat="false" ht="30" hidden="false" customHeight="false" outlineLevel="0" collapsed="false">
      <c r="A71" s="16"/>
      <c r="B71" s="61"/>
      <c r="C71" s="23" t="s">
        <v>3909</v>
      </c>
      <c r="D71" s="32" t="n">
        <v>1</v>
      </c>
      <c r="E71" s="20" t="s">
        <v>108</v>
      </c>
      <c r="F71" s="38"/>
      <c r="G71" s="38"/>
    </row>
    <row r="72" customFormat="false" ht="30" hidden="false" customHeight="false" outlineLevel="0" collapsed="false">
      <c r="A72" s="16"/>
      <c r="B72" s="61"/>
      <c r="C72" s="48" t="s">
        <v>3910</v>
      </c>
      <c r="D72" s="32" t="n">
        <v>1</v>
      </c>
      <c r="E72" s="20" t="s">
        <v>476</v>
      </c>
      <c r="F72" s="38"/>
      <c r="G72" s="38"/>
    </row>
    <row r="73" customFormat="false" ht="47.25" hidden="false" customHeight="false" outlineLevel="0" collapsed="false">
      <c r="A73" s="16" t="s">
        <v>1289</v>
      </c>
      <c r="B73" s="57" t="s">
        <v>374</v>
      </c>
      <c r="C73" s="44" t="s">
        <v>3911</v>
      </c>
      <c r="D73" s="32" t="n">
        <v>1</v>
      </c>
      <c r="E73" s="104" t="s">
        <v>265</v>
      </c>
      <c r="F73" s="38"/>
      <c r="G73" s="38"/>
    </row>
    <row r="74" customFormat="false" ht="45" hidden="false" customHeight="false" outlineLevel="0" collapsed="false">
      <c r="A74" s="16" t="s">
        <v>1292</v>
      </c>
      <c r="B74" s="85" t="s">
        <v>377</v>
      </c>
      <c r="C74" s="27" t="s">
        <v>3912</v>
      </c>
      <c r="D74" s="32" t="n">
        <v>1</v>
      </c>
      <c r="E74" s="26" t="s">
        <v>380</v>
      </c>
      <c r="F74" s="38"/>
      <c r="G74" s="38"/>
    </row>
    <row r="75" customFormat="false" ht="75" hidden="false" customHeight="false" outlineLevel="0" collapsed="false">
      <c r="A75" s="16" t="s">
        <v>382</v>
      </c>
      <c r="B75" s="61" t="s">
        <v>383</v>
      </c>
      <c r="C75" s="23" t="s">
        <v>3913</v>
      </c>
      <c r="D75" s="32" t="n">
        <v>1</v>
      </c>
      <c r="E75" s="26" t="s">
        <v>265</v>
      </c>
      <c r="F75" s="21" t="s">
        <v>3914</v>
      </c>
      <c r="G75" s="38"/>
    </row>
    <row r="76" customFormat="false" ht="15.75" hidden="false" customHeight="false" outlineLevel="0" collapsed="false">
      <c r="A76" s="16" t="s">
        <v>9</v>
      </c>
      <c r="B76" s="61"/>
      <c r="C76" s="44" t="s">
        <v>3319</v>
      </c>
      <c r="D76" s="32" t="n">
        <v>1</v>
      </c>
      <c r="E76" s="26" t="s">
        <v>265</v>
      </c>
      <c r="F76" s="38"/>
      <c r="G76" s="38"/>
    </row>
    <row r="77" customFormat="false" ht="38.25" hidden="false" customHeight="true" outlineLevel="0" collapsed="false">
      <c r="A77" s="16" t="s">
        <v>389</v>
      </c>
      <c r="B77" s="146" t="s">
        <v>390</v>
      </c>
      <c r="C77" s="146"/>
      <c r="D77" s="146"/>
      <c r="E77" s="146"/>
      <c r="F77" s="146"/>
      <c r="G77" s="146"/>
      <c r="H77" s="3" t="n">
        <f aca="false">SUM(D78:D83)</f>
        <v>6</v>
      </c>
      <c r="I77" s="3" t="n">
        <f aca="false">COUNT(D78:D83)*2</f>
        <v>12</v>
      </c>
    </row>
    <row r="78" customFormat="false" ht="31.5" hidden="false" customHeight="false" outlineLevel="0" collapsed="false">
      <c r="A78" s="16" t="s">
        <v>391</v>
      </c>
      <c r="B78" s="17" t="s">
        <v>392</v>
      </c>
      <c r="C78" s="75" t="s">
        <v>3915</v>
      </c>
      <c r="D78" s="45" t="n">
        <v>1</v>
      </c>
      <c r="E78" s="26" t="s">
        <v>82</v>
      </c>
      <c r="F78" s="38"/>
      <c r="G78" s="38"/>
    </row>
    <row r="79" customFormat="false" ht="30" hidden="false" customHeight="false" outlineLevel="0" collapsed="false">
      <c r="A79" s="16"/>
      <c r="B79" s="17"/>
      <c r="C79" s="40" t="s">
        <v>394</v>
      </c>
      <c r="D79" s="45" t="n">
        <v>1</v>
      </c>
      <c r="E79" s="26" t="s">
        <v>82</v>
      </c>
      <c r="F79" s="38"/>
      <c r="G79" s="38"/>
    </row>
    <row r="80" customFormat="false" ht="45" hidden="false" customHeight="false" outlineLevel="0" collapsed="false">
      <c r="A80" s="16" t="s">
        <v>2695</v>
      </c>
      <c r="B80" s="17" t="s">
        <v>398</v>
      </c>
      <c r="C80" s="40" t="s">
        <v>3916</v>
      </c>
      <c r="D80" s="45" t="n">
        <v>1</v>
      </c>
      <c r="E80" s="26" t="s">
        <v>82</v>
      </c>
      <c r="F80" s="42" t="s">
        <v>400</v>
      </c>
      <c r="G80" s="38"/>
    </row>
    <row r="81" customFormat="false" ht="30" hidden="false" customHeight="false" outlineLevel="0" collapsed="false">
      <c r="A81" s="16"/>
      <c r="B81" s="17"/>
      <c r="C81" s="27" t="s">
        <v>401</v>
      </c>
      <c r="D81" s="45" t="n">
        <v>1</v>
      </c>
      <c r="E81" s="26" t="s">
        <v>82</v>
      </c>
      <c r="F81" s="21"/>
      <c r="G81" s="38"/>
    </row>
    <row r="82" customFormat="false" ht="47.25" hidden="false" customHeight="false" outlineLevel="0" collapsed="false">
      <c r="A82" s="16" t="s">
        <v>402</v>
      </c>
      <c r="B82" s="17" t="s">
        <v>403</v>
      </c>
      <c r="C82" s="44" t="s">
        <v>3917</v>
      </c>
      <c r="D82" s="45" t="n">
        <v>1</v>
      </c>
      <c r="E82" s="26" t="s">
        <v>82</v>
      </c>
      <c r="F82" s="38"/>
      <c r="G82" s="38"/>
    </row>
    <row r="83" customFormat="false" ht="75" hidden="false" customHeight="false" outlineLevel="0" collapsed="false">
      <c r="A83" s="16" t="s">
        <v>408</v>
      </c>
      <c r="B83" s="61" t="s">
        <v>409</v>
      </c>
      <c r="C83" s="44" t="s">
        <v>3918</v>
      </c>
      <c r="D83" s="45" t="n">
        <v>1</v>
      </c>
      <c r="E83" s="26" t="s">
        <v>82</v>
      </c>
      <c r="F83" s="85" t="s">
        <v>3919</v>
      </c>
      <c r="G83" s="38"/>
    </row>
    <row r="84" customFormat="false" ht="41.25" hidden="false" customHeight="true" outlineLevel="0" collapsed="false">
      <c r="A84" s="16" t="s">
        <v>3920</v>
      </c>
      <c r="B84" s="15" t="s">
        <v>430</v>
      </c>
      <c r="C84" s="15"/>
      <c r="D84" s="15"/>
      <c r="E84" s="15"/>
      <c r="F84" s="15"/>
      <c r="G84" s="15"/>
      <c r="H84" s="3" t="n">
        <f aca="false">SUM(D85:D87)</f>
        <v>3</v>
      </c>
      <c r="I84" s="3" t="n">
        <f aca="false">COUNT(D85:D87)*2</f>
        <v>6</v>
      </c>
    </row>
    <row r="85" customFormat="false" ht="63" hidden="false" customHeight="false" outlineLevel="0" collapsed="false">
      <c r="A85" s="16" t="s">
        <v>1322</v>
      </c>
      <c r="B85" s="17" t="s">
        <v>2402</v>
      </c>
      <c r="C85" s="27" t="s">
        <v>433</v>
      </c>
      <c r="D85" s="45" t="n">
        <v>1</v>
      </c>
      <c r="E85" s="26" t="s">
        <v>110</v>
      </c>
      <c r="F85" s="38"/>
      <c r="G85" s="38"/>
    </row>
    <row r="86" customFormat="false" ht="63" hidden="false" customHeight="false" outlineLevel="0" collapsed="false">
      <c r="A86" s="16" t="s">
        <v>434</v>
      </c>
      <c r="B86" s="17" t="s">
        <v>435</v>
      </c>
      <c r="C86" s="40" t="s">
        <v>3921</v>
      </c>
      <c r="D86" s="45" t="n">
        <v>1</v>
      </c>
      <c r="E86" s="26" t="s">
        <v>110</v>
      </c>
      <c r="F86" s="38"/>
      <c r="G86" s="38"/>
    </row>
    <row r="87" customFormat="false" ht="15.75" hidden="false" customHeight="false" outlineLevel="0" collapsed="false">
      <c r="A87" s="16"/>
      <c r="B87" s="17"/>
      <c r="C87" s="27" t="s">
        <v>1956</v>
      </c>
      <c r="D87" s="45" t="n">
        <v>1</v>
      </c>
      <c r="E87" s="26" t="s">
        <v>110</v>
      </c>
      <c r="F87" s="38"/>
      <c r="G87" s="38"/>
    </row>
    <row r="88" customFormat="false" ht="38.25" hidden="false" customHeight="true" outlineLevel="0" collapsed="false">
      <c r="A88" s="16" t="s">
        <v>450</v>
      </c>
      <c r="B88" s="146" t="s">
        <v>451</v>
      </c>
      <c r="C88" s="146"/>
      <c r="D88" s="146"/>
      <c r="E88" s="146"/>
      <c r="F88" s="146"/>
      <c r="G88" s="146"/>
      <c r="H88" s="3" t="n">
        <f aca="false">SUM(D89:D91)</f>
        <v>3</v>
      </c>
      <c r="I88" s="3" t="n">
        <f aca="false">COUNT(D89:D91)*2</f>
        <v>6</v>
      </c>
    </row>
    <row r="89" customFormat="false" ht="63" hidden="false" customHeight="false" outlineLevel="0" collapsed="false">
      <c r="A89" s="16" t="s">
        <v>452</v>
      </c>
      <c r="B89" s="61" t="s">
        <v>453</v>
      </c>
      <c r="C89" s="434" t="s">
        <v>3922</v>
      </c>
      <c r="D89" s="45" t="n">
        <v>1</v>
      </c>
      <c r="E89" s="26" t="s">
        <v>476</v>
      </c>
      <c r="F89" s="38"/>
      <c r="G89" s="38"/>
    </row>
    <row r="90" customFormat="false" ht="30" hidden="false" customHeight="false" outlineLevel="0" collapsed="false">
      <c r="A90" s="16"/>
      <c r="B90" s="57"/>
      <c r="C90" s="44" t="s">
        <v>3923</v>
      </c>
      <c r="D90" s="45" t="n">
        <v>1</v>
      </c>
      <c r="E90" s="26" t="s">
        <v>112</v>
      </c>
      <c r="F90" s="38"/>
      <c r="G90" s="38"/>
    </row>
    <row r="91" customFormat="false" ht="63" hidden="false" customHeight="true" outlineLevel="0" collapsed="false">
      <c r="A91" s="16"/>
      <c r="B91" s="37"/>
      <c r="C91" s="168" t="s">
        <v>3924</v>
      </c>
      <c r="D91" s="45" t="n">
        <v>1</v>
      </c>
      <c r="E91" s="26" t="s">
        <v>476</v>
      </c>
      <c r="F91" s="38"/>
      <c r="G91" s="38"/>
    </row>
    <row r="92" customFormat="false" ht="42.75" hidden="false" customHeight="true" outlineLevel="0" collapsed="false">
      <c r="A92" s="16" t="s">
        <v>458</v>
      </c>
      <c r="B92" s="146" t="s">
        <v>459</v>
      </c>
      <c r="C92" s="146"/>
      <c r="D92" s="146"/>
      <c r="E92" s="146"/>
      <c r="F92" s="146"/>
      <c r="G92" s="146"/>
      <c r="H92" s="3" t="n">
        <f aca="false">SUM(D93:D96)</f>
        <v>4</v>
      </c>
      <c r="I92" s="3" t="n">
        <f aca="false">COUNT(D93:D96)*2</f>
        <v>8</v>
      </c>
    </row>
    <row r="93" customFormat="false" ht="47.25" hidden="false" customHeight="false" outlineLevel="0" collapsed="false">
      <c r="A93" s="16" t="s">
        <v>460</v>
      </c>
      <c r="B93" s="61" t="s">
        <v>461</v>
      </c>
      <c r="C93" s="156" t="s">
        <v>2426</v>
      </c>
      <c r="D93" s="45" t="n">
        <v>1</v>
      </c>
      <c r="E93" s="26" t="s">
        <v>149</v>
      </c>
      <c r="F93" s="38"/>
      <c r="G93" s="38"/>
    </row>
    <row r="94" customFormat="false" ht="63" hidden="false" customHeight="false" outlineLevel="0" collapsed="false">
      <c r="A94" s="16" t="s">
        <v>3925</v>
      </c>
      <c r="B94" s="61" t="s">
        <v>464</v>
      </c>
      <c r="C94" s="27" t="s">
        <v>465</v>
      </c>
      <c r="D94" s="45" t="n">
        <v>1</v>
      </c>
      <c r="E94" s="26" t="s">
        <v>112</v>
      </c>
      <c r="F94" s="21" t="s">
        <v>3792</v>
      </c>
      <c r="G94" s="38"/>
    </row>
    <row r="95" customFormat="false" ht="30" hidden="false" customHeight="false" outlineLevel="0" collapsed="false">
      <c r="A95" s="16"/>
      <c r="B95" s="61"/>
      <c r="C95" s="27" t="s">
        <v>1330</v>
      </c>
      <c r="D95" s="45" t="n">
        <v>1</v>
      </c>
      <c r="E95" s="26" t="s">
        <v>149</v>
      </c>
      <c r="F95" s="28"/>
      <c r="G95" s="38"/>
    </row>
    <row r="96" customFormat="false" ht="78.75" hidden="false" customHeight="false" outlineLevel="0" collapsed="false">
      <c r="A96" s="16" t="s">
        <v>467</v>
      </c>
      <c r="B96" s="61" t="s">
        <v>468</v>
      </c>
      <c r="C96" s="40" t="s">
        <v>3926</v>
      </c>
      <c r="D96" s="45" t="n">
        <v>1</v>
      </c>
      <c r="E96" s="26" t="s">
        <v>82</v>
      </c>
      <c r="F96" s="85"/>
      <c r="G96" s="38"/>
    </row>
    <row r="97" customFormat="false" ht="17.35" hidden="false" customHeight="false" outlineLevel="0" collapsed="false">
      <c r="A97" s="436" t="s">
        <v>9</v>
      </c>
      <c r="B97" s="437" t="s">
        <v>470</v>
      </c>
      <c r="C97" s="437"/>
      <c r="D97" s="437"/>
      <c r="E97" s="437"/>
      <c r="F97" s="437"/>
      <c r="G97" s="437"/>
      <c r="H97" s="3" t="n">
        <f aca="false">H98+H101+H106+H108</f>
        <v>26</v>
      </c>
      <c r="I97" s="3" t="n">
        <f aca="false">I98+I101+I106+I108</f>
        <v>52</v>
      </c>
    </row>
    <row r="98" customFormat="false" ht="41.25" hidden="false" customHeight="true" outlineLevel="0" collapsed="false">
      <c r="A98" s="16" t="s">
        <v>503</v>
      </c>
      <c r="B98" s="146" t="s">
        <v>504</v>
      </c>
      <c r="C98" s="146"/>
      <c r="D98" s="146"/>
      <c r="E98" s="146"/>
      <c r="F98" s="146"/>
      <c r="G98" s="146"/>
      <c r="H98" s="3" t="n">
        <f aca="false">SUM(D99:D100)</f>
        <v>2</v>
      </c>
      <c r="I98" s="3" t="n">
        <f aca="false">COUNT(D99:D100)*2</f>
        <v>4</v>
      </c>
    </row>
    <row r="99" customFormat="false" ht="75" hidden="false" customHeight="false" outlineLevel="0" collapsed="false">
      <c r="A99" s="16" t="s">
        <v>510</v>
      </c>
      <c r="B99" s="85" t="s">
        <v>511</v>
      </c>
      <c r="C99" s="156" t="s">
        <v>3927</v>
      </c>
      <c r="D99" s="45" t="n">
        <v>1</v>
      </c>
      <c r="E99" s="79" t="s">
        <v>265</v>
      </c>
      <c r="F99" s="38"/>
      <c r="G99" s="38"/>
    </row>
    <row r="100" customFormat="false" ht="47.25" hidden="false" customHeight="false" outlineLevel="0" collapsed="false">
      <c r="A100" s="78" t="s">
        <v>9</v>
      </c>
      <c r="B100" s="61"/>
      <c r="C100" s="156" t="s">
        <v>3928</v>
      </c>
      <c r="D100" s="45" t="n">
        <v>1</v>
      </c>
      <c r="E100" s="79" t="s">
        <v>265</v>
      </c>
      <c r="F100" s="38"/>
      <c r="G100" s="38"/>
    </row>
    <row r="101" customFormat="false" ht="40.5" hidden="false" customHeight="true" outlineLevel="0" collapsed="false">
      <c r="A101" s="16" t="s">
        <v>598</v>
      </c>
      <c r="B101" s="146" t="s">
        <v>599</v>
      </c>
      <c r="C101" s="146"/>
      <c r="D101" s="146"/>
      <c r="E101" s="146"/>
      <c r="F101" s="146"/>
      <c r="G101" s="146"/>
      <c r="H101" s="3" t="n">
        <f aca="false">SUM(D102:D105)</f>
        <v>4</v>
      </c>
      <c r="I101" s="3" t="n">
        <f aca="false">COUNT(D102:D105)*2</f>
        <v>8</v>
      </c>
    </row>
    <row r="102" customFormat="false" ht="45" hidden="false" customHeight="false" outlineLevel="0" collapsed="false">
      <c r="A102" s="16" t="s">
        <v>1381</v>
      </c>
      <c r="B102" s="17" t="s">
        <v>617</v>
      </c>
      <c r="C102" s="40" t="s">
        <v>2038</v>
      </c>
      <c r="D102" s="45" t="n">
        <v>1</v>
      </c>
      <c r="E102" s="26" t="s">
        <v>99</v>
      </c>
      <c r="F102" s="85" t="s">
        <v>3929</v>
      </c>
      <c r="G102" s="38"/>
    </row>
    <row r="103" customFormat="false" ht="31.5" hidden="false" customHeight="false" outlineLevel="0" collapsed="false">
      <c r="A103" s="16" t="s">
        <v>620</v>
      </c>
      <c r="B103" s="17" t="s">
        <v>621</v>
      </c>
      <c r="C103" s="44" t="s">
        <v>3930</v>
      </c>
      <c r="D103" s="45" t="n">
        <v>1</v>
      </c>
      <c r="E103" s="26" t="s">
        <v>476</v>
      </c>
      <c r="F103" s="38"/>
      <c r="G103" s="38"/>
    </row>
    <row r="104" customFormat="false" ht="364.5" hidden="false" customHeight="true" outlineLevel="0" collapsed="false">
      <c r="A104" s="16" t="s">
        <v>9</v>
      </c>
      <c r="B104" s="17"/>
      <c r="C104" s="44" t="s">
        <v>3931</v>
      </c>
      <c r="D104" s="45" t="n">
        <v>1</v>
      </c>
      <c r="E104" s="26" t="s">
        <v>476</v>
      </c>
      <c r="F104" s="85" t="s">
        <v>3932</v>
      </c>
      <c r="G104" s="38"/>
    </row>
    <row r="105" customFormat="false" ht="47.25" hidden="false" customHeight="false" outlineLevel="0" collapsed="false">
      <c r="A105" s="16" t="s">
        <v>625</v>
      </c>
      <c r="B105" s="17" t="s">
        <v>626</v>
      </c>
      <c r="C105" s="87" t="s">
        <v>2456</v>
      </c>
      <c r="D105" s="45" t="n">
        <v>1</v>
      </c>
      <c r="E105" s="26" t="s">
        <v>82</v>
      </c>
      <c r="F105" s="85" t="s">
        <v>3933</v>
      </c>
      <c r="G105" s="38"/>
    </row>
    <row r="106" customFormat="false" ht="40.5" hidden="false" customHeight="true" outlineLevel="0" collapsed="false">
      <c r="A106" s="16" t="s">
        <v>649</v>
      </c>
      <c r="B106" s="15" t="s">
        <v>650</v>
      </c>
      <c r="C106" s="15"/>
      <c r="D106" s="15"/>
      <c r="E106" s="15"/>
      <c r="F106" s="15"/>
      <c r="G106" s="15"/>
      <c r="H106" s="3" t="n">
        <f aca="false">SUM(D107)</f>
        <v>1</v>
      </c>
      <c r="I106" s="3" t="n">
        <f aca="false">COUNT(D107)*2</f>
        <v>2</v>
      </c>
    </row>
    <row r="107" customFormat="false" ht="45" hidden="false" customHeight="false" outlineLevel="0" collapsed="false">
      <c r="A107" s="16" t="s">
        <v>664</v>
      </c>
      <c r="B107" s="17" t="s">
        <v>665</v>
      </c>
      <c r="C107" s="44" t="s">
        <v>3934</v>
      </c>
      <c r="D107" s="45" t="n">
        <v>1</v>
      </c>
      <c r="E107" s="26" t="s">
        <v>265</v>
      </c>
      <c r="F107" s="38"/>
      <c r="G107" s="38"/>
    </row>
    <row r="108" customFormat="false" ht="39.75" hidden="false" customHeight="true" outlineLevel="0" collapsed="false">
      <c r="A108" s="16" t="s">
        <v>2044</v>
      </c>
      <c r="B108" s="146" t="s">
        <v>3935</v>
      </c>
      <c r="C108" s="146"/>
      <c r="D108" s="146"/>
      <c r="E108" s="146"/>
      <c r="F108" s="146"/>
      <c r="G108" s="146"/>
      <c r="H108" s="3" t="n">
        <f aca="false">SUM(D109:D127)</f>
        <v>19</v>
      </c>
      <c r="I108" s="3" t="n">
        <f aca="false">COUNT(D109:D127)*2</f>
        <v>38</v>
      </c>
    </row>
    <row r="109" customFormat="false" ht="36.8" hidden="false" customHeight="false" outlineLevel="0" collapsed="false">
      <c r="A109" s="16" t="s">
        <v>3936</v>
      </c>
      <c r="B109" s="57" t="s">
        <v>3937</v>
      </c>
      <c r="C109" s="44" t="s">
        <v>3938</v>
      </c>
      <c r="D109" s="45" t="n">
        <v>1</v>
      </c>
      <c r="E109" s="26" t="s">
        <v>112</v>
      </c>
      <c r="F109" s="44"/>
      <c r="G109" s="38"/>
    </row>
    <row r="110" customFormat="false" ht="75" hidden="false" customHeight="false" outlineLevel="0" collapsed="false">
      <c r="A110" s="397"/>
      <c r="B110" s="57"/>
      <c r="C110" s="44" t="s">
        <v>3939</v>
      </c>
      <c r="D110" s="45" t="n">
        <v>1</v>
      </c>
      <c r="E110" s="26" t="s">
        <v>380</v>
      </c>
      <c r="F110" s="44" t="s">
        <v>3940</v>
      </c>
      <c r="G110" s="38"/>
    </row>
    <row r="111" customFormat="false" ht="46.05" hidden="false" customHeight="false" outlineLevel="0" collapsed="false">
      <c r="A111" s="16" t="s">
        <v>3941</v>
      </c>
      <c r="B111" s="61" t="s">
        <v>3942</v>
      </c>
      <c r="C111" s="44" t="s">
        <v>3943</v>
      </c>
      <c r="D111" s="45" t="n">
        <v>1</v>
      </c>
      <c r="E111" s="26" t="s">
        <v>112</v>
      </c>
      <c r="F111" s="44" t="s">
        <v>3944</v>
      </c>
      <c r="G111" s="38"/>
    </row>
    <row r="112" customFormat="false" ht="60" hidden="false" customHeight="false" outlineLevel="0" collapsed="false">
      <c r="A112" s="397"/>
      <c r="B112" s="61"/>
      <c r="C112" s="44" t="s">
        <v>3945</v>
      </c>
      <c r="D112" s="45" t="n">
        <v>1</v>
      </c>
      <c r="E112" s="26" t="s">
        <v>82</v>
      </c>
      <c r="F112" s="438" t="s">
        <v>3946</v>
      </c>
      <c r="G112" s="38"/>
    </row>
    <row r="113" customFormat="false" ht="47.25" hidden="false" customHeight="false" outlineLevel="0" collapsed="false">
      <c r="A113" s="397"/>
      <c r="B113" s="61"/>
      <c r="C113" s="52" t="s">
        <v>3947</v>
      </c>
      <c r="D113" s="45" t="n">
        <v>1</v>
      </c>
      <c r="E113" s="26" t="s">
        <v>108</v>
      </c>
      <c r="F113" s="52" t="s">
        <v>3948</v>
      </c>
      <c r="G113" s="38"/>
    </row>
    <row r="114" customFormat="false" ht="30" hidden="false" customHeight="false" outlineLevel="0" collapsed="false">
      <c r="A114" s="397"/>
      <c r="B114" s="61"/>
      <c r="C114" s="44" t="s">
        <v>3949</v>
      </c>
      <c r="D114" s="45" t="n">
        <v>1</v>
      </c>
      <c r="E114" s="26" t="s">
        <v>108</v>
      </c>
      <c r="F114" s="438" t="s">
        <v>2095</v>
      </c>
      <c r="G114" s="38"/>
    </row>
    <row r="115" customFormat="false" ht="30" hidden="false" customHeight="false" outlineLevel="0" collapsed="false">
      <c r="A115" s="397"/>
      <c r="B115" s="61"/>
      <c r="C115" s="44" t="s">
        <v>3950</v>
      </c>
      <c r="D115" s="45" t="n">
        <v>1</v>
      </c>
      <c r="E115" s="26" t="s">
        <v>112</v>
      </c>
      <c r="F115" s="438"/>
      <c r="G115" s="38"/>
    </row>
    <row r="116" customFormat="false" ht="45" hidden="false" customHeight="false" outlineLevel="0" collapsed="false">
      <c r="A116" s="397"/>
      <c r="B116" s="61"/>
      <c r="C116" s="44" t="s">
        <v>3951</v>
      </c>
      <c r="D116" s="45" t="n">
        <v>1</v>
      </c>
      <c r="E116" s="26" t="s">
        <v>112</v>
      </c>
      <c r="F116" s="438"/>
      <c r="G116" s="38"/>
    </row>
    <row r="117" customFormat="false" ht="79.5" hidden="false" customHeight="false" outlineLevel="0" collapsed="false">
      <c r="A117" s="16" t="s">
        <v>9</v>
      </c>
      <c r="B117" s="61"/>
      <c r="C117" s="44" t="s">
        <v>3952</v>
      </c>
      <c r="D117" s="45" t="n">
        <v>1</v>
      </c>
      <c r="E117" s="26" t="s">
        <v>112</v>
      </c>
      <c r="F117" s="44" t="s">
        <v>3953</v>
      </c>
      <c r="G117" s="38"/>
    </row>
    <row r="118" customFormat="false" ht="47.25" hidden="false" customHeight="false" outlineLevel="0" collapsed="false">
      <c r="A118" s="16" t="s">
        <v>3954</v>
      </c>
      <c r="B118" s="61" t="s">
        <v>3955</v>
      </c>
      <c r="C118" s="44" t="s">
        <v>3956</v>
      </c>
      <c r="D118" s="45" t="n">
        <v>1</v>
      </c>
      <c r="E118" s="26" t="s">
        <v>112</v>
      </c>
      <c r="F118" s="85" t="s">
        <v>3957</v>
      </c>
      <c r="G118" s="38"/>
    </row>
    <row r="119" customFormat="false" ht="60" hidden="false" customHeight="false" outlineLevel="0" collapsed="false">
      <c r="A119" s="16"/>
      <c r="B119" s="61"/>
      <c r="C119" s="44" t="s">
        <v>3958</v>
      </c>
      <c r="D119" s="45" t="n">
        <v>1</v>
      </c>
      <c r="E119" s="26" t="s">
        <v>112</v>
      </c>
      <c r="F119" s="85" t="s">
        <v>3959</v>
      </c>
      <c r="G119" s="38"/>
    </row>
    <row r="120" customFormat="false" ht="60" hidden="false" customHeight="false" outlineLevel="0" collapsed="false">
      <c r="A120" s="16"/>
      <c r="B120" s="57"/>
      <c r="C120" s="44" t="s">
        <v>3960</v>
      </c>
      <c r="D120" s="45" t="n">
        <v>1</v>
      </c>
      <c r="E120" s="26" t="s">
        <v>112</v>
      </c>
      <c r="F120" s="85" t="s">
        <v>3961</v>
      </c>
      <c r="G120" s="38"/>
    </row>
    <row r="121" customFormat="false" ht="60" hidden="false" customHeight="false" outlineLevel="0" collapsed="false">
      <c r="A121" s="16" t="s">
        <v>3050</v>
      </c>
      <c r="B121" s="17" t="s">
        <v>3051</v>
      </c>
      <c r="C121" s="44" t="s">
        <v>3962</v>
      </c>
      <c r="D121" s="45" t="n">
        <v>1</v>
      </c>
      <c r="E121" s="26" t="s">
        <v>112</v>
      </c>
      <c r="F121" s="85" t="s">
        <v>3963</v>
      </c>
      <c r="G121" s="38"/>
    </row>
    <row r="122" customFormat="false" ht="75" hidden="false" customHeight="false" outlineLevel="0" collapsed="false">
      <c r="A122" s="16" t="s">
        <v>9</v>
      </c>
      <c r="B122" s="17"/>
      <c r="C122" s="44" t="s">
        <v>3964</v>
      </c>
      <c r="D122" s="45" t="n">
        <v>1</v>
      </c>
      <c r="E122" s="26" t="s">
        <v>112</v>
      </c>
      <c r="F122" s="38"/>
      <c r="G122" s="38"/>
    </row>
    <row r="123" customFormat="false" ht="75" hidden="false" customHeight="false" outlineLevel="0" collapsed="false">
      <c r="A123" s="16" t="s">
        <v>9</v>
      </c>
      <c r="B123" s="17"/>
      <c r="C123" s="44" t="s">
        <v>3965</v>
      </c>
      <c r="D123" s="45" t="n">
        <v>1</v>
      </c>
      <c r="E123" s="26" t="s">
        <v>112</v>
      </c>
      <c r="F123" s="38"/>
      <c r="G123" s="38"/>
    </row>
    <row r="124" customFormat="false" ht="45" hidden="false" customHeight="false" outlineLevel="0" collapsed="false">
      <c r="A124" s="16" t="s">
        <v>9</v>
      </c>
      <c r="B124" s="17"/>
      <c r="C124" s="44" t="s">
        <v>3966</v>
      </c>
      <c r="D124" s="45" t="n">
        <v>1</v>
      </c>
      <c r="E124" s="26" t="s">
        <v>112</v>
      </c>
      <c r="F124" s="38"/>
      <c r="G124" s="38"/>
    </row>
    <row r="125" customFormat="false" ht="45" hidden="false" customHeight="false" outlineLevel="0" collapsed="false">
      <c r="A125" s="16" t="s">
        <v>9</v>
      </c>
      <c r="B125" s="17"/>
      <c r="C125" s="44" t="s">
        <v>3967</v>
      </c>
      <c r="D125" s="45" t="n">
        <v>1</v>
      </c>
      <c r="E125" s="26" t="s">
        <v>112</v>
      </c>
      <c r="F125" s="38"/>
      <c r="G125" s="38"/>
    </row>
    <row r="126" customFormat="false" ht="63" hidden="false" customHeight="false" outlineLevel="0" collapsed="false">
      <c r="A126" s="16" t="s">
        <v>2475</v>
      </c>
      <c r="B126" s="17" t="s">
        <v>2054</v>
      </c>
      <c r="C126" s="44" t="s">
        <v>3968</v>
      </c>
      <c r="D126" s="45" t="n">
        <v>1</v>
      </c>
      <c r="E126" s="26" t="s">
        <v>112</v>
      </c>
      <c r="F126" s="38"/>
      <c r="G126" s="38"/>
    </row>
    <row r="127" customFormat="false" ht="60" hidden="false" customHeight="false" outlineLevel="0" collapsed="false">
      <c r="A127" s="16" t="s">
        <v>9</v>
      </c>
      <c r="B127" s="17"/>
      <c r="C127" s="44" t="s">
        <v>3969</v>
      </c>
      <c r="D127" s="45" t="n">
        <v>1</v>
      </c>
      <c r="E127" s="26" t="s">
        <v>112</v>
      </c>
      <c r="F127" s="38"/>
      <c r="G127" s="38"/>
    </row>
    <row r="128" customFormat="false" ht="17.35" hidden="false" customHeight="false" outlineLevel="0" collapsed="false">
      <c r="A128" s="398" t="s">
        <v>9</v>
      </c>
      <c r="B128" s="437" t="s">
        <v>727</v>
      </c>
      <c r="C128" s="437"/>
      <c r="D128" s="437"/>
      <c r="E128" s="437"/>
      <c r="F128" s="437"/>
      <c r="G128" s="437"/>
      <c r="H128" s="3" t="n">
        <f aca="false">H129+H132+H140+H143+H149+H153</f>
        <v>33</v>
      </c>
      <c r="I128" s="3" t="n">
        <f aca="false">I129+I132+I140+I143+I149+I153</f>
        <v>66</v>
      </c>
    </row>
    <row r="129" customFormat="false" ht="39" hidden="false" customHeight="true" outlineLevel="0" collapsed="false">
      <c r="A129" s="91" t="s">
        <v>728</v>
      </c>
      <c r="B129" s="146" t="s">
        <v>729</v>
      </c>
      <c r="C129" s="146"/>
      <c r="D129" s="146"/>
      <c r="E129" s="146"/>
      <c r="F129" s="146"/>
      <c r="G129" s="146"/>
      <c r="H129" s="3" t="n">
        <f aca="false">SUM(D130:D131)</f>
        <v>2</v>
      </c>
      <c r="I129" s="3" t="n">
        <f aca="false">COUNT(D130:D131)*2</f>
        <v>4</v>
      </c>
    </row>
    <row r="130" customFormat="false" ht="47.25" hidden="false" customHeight="false" outlineLevel="0" collapsed="false">
      <c r="A130" s="91" t="s">
        <v>730</v>
      </c>
      <c r="B130" s="61" t="s">
        <v>3805</v>
      </c>
      <c r="C130" s="27" t="s">
        <v>3132</v>
      </c>
      <c r="D130" s="32" t="n">
        <v>1</v>
      </c>
      <c r="E130" s="20" t="s">
        <v>265</v>
      </c>
      <c r="F130" s="24" t="s">
        <v>3806</v>
      </c>
      <c r="G130" s="234"/>
    </row>
    <row r="131" customFormat="false" ht="63" hidden="false" customHeight="false" outlineLevel="0" collapsed="false">
      <c r="A131" s="91" t="s">
        <v>3970</v>
      </c>
      <c r="B131" s="61" t="s">
        <v>736</v>
      </c>
      <c r="C131" s="88" t="s">
        <v>737</v>
      </c>
      <c r="D131" s="32" t="n">
        <v>1</v>
      </c>
      <c r="E131" s="20" t="s">
        <v>265</v>
      </c>
      <c r="F131" s="85" t="s">
        <v>738</v>
      </c>
      <c r="G131" s="234"/>
    </row>
    <row r="132" customFormat="false" ht="39.75" hidden="false" customHeight="true" outlineLevel="0" collapsed="false">
      <c r="A132" s="91" t="s">
        <v>742</v>
      </c>
      <c r="B132" s="146" t="s">
        <v>743</v>
      </c>
      <c r="C132" s="146"/>
      <c r="D132" s="146"/>
      <c r="E132" s="146"/>
      <c r="F132" s="146"/>
      <c r="G132" s="146"/>
      <c r="H132" s="3" t="n">
        <f aca="false">SUM(D133:D139)</f>
        <v>7</v>
      </c>
      <c r="I132" s="3" t="n">
        <f aca="false">COUNT(D133:D139)*2</f>
        <v>14</v>
      </c>
    </row>
    <row r="133" customFormat="false" ht="31.5" hidden="false" customHeight="false" outlineLevel="0" collapsed="false">
      <c r="A133" s="91" t="s">
        <v>744</v>
      </c>
      <c r="B133" s="61" t="s">
        <v>745</v>
      </c>
      <c r="C133" s="27" t="s">
        <v>746</v>
      </c>
      <c r="D133" s="45" t="n">
        <v>1</v>
      </c>
      <c r="E133" s="20" t="s">
        <v>82</v>
      </c>
      <c r="F133" s="42" t="s">
        <v>1611</v>
      </c>
      <c r="G133" s="234"/>
    </row>
    <row r="134" customFormat="false" ht="30" hidden="false" customHeight="false" outlineLevel="0" collapsed="false">
      <c r="A134" s="91" t="s">
        <v>9</v>
      </c>
      <c r="B134" s="61"/>
      <c r="C134" s="27" t="s">
        <v>747</v>
      </c>
      <c r="D134" s="45" t="n">
        <v>1</v>
      </c>
      <c r="E134" s="20" t="s">
        <v>110</v>
      </c>
      <c r="F134" s="42" t="s">
        <v>3971</v>
      </c>
      <c r="G134" s="234"/>
    </row>
    <row r="135" customFormat="false" ht="45" hidden="false" customHeight="false" outlineLevel="0" collapsed="false">
      <c r="A135" s="91" t="s">
        <v>9</v>
      </c>
      <c r="B135" s="61"/>
      <c r="C135" s="27" t="s">
        <v>749</v>
      </c>
      <c r="D135" s="45" t="n">
        <v>1</v>
      </c>
      <c r="E135" s="20" t="s">
        <v>110</v>
      </c>
      <c r="F135" s="42" t="s">
        <v>750</v>
      </c>
      <c r="G135" s="234"/>
    </row>
    <row r="136" customFormat="false" ht="45" hidden="false" customHeight="false" outlineLevel="0" collapsed="false">
      <c r="A136" s="91"/>
      <c r="B136" s="61"/>
      <c r="C136" s="27" t="s">
        <v>753</v>
      </c>
      <c r="D136" s="45" t="n">
        <v>1</v>
      </c>
      <c r="E136" s="20" t="s">
        <v>82</v>
      </c>
      <c r="F136" s="42" t="s">
        <v>754</v>
      </c>
      <c r="G136" s="234"/>
    </row>
    <row r="137" customFormat="false" ht="60" hidden="false" customHeight="false" outlineLevel="0" collapsed="false">
      <c r="A137" s="91"/>
      <c r="B137" s="61"/>
      <c r="C137" s="23" t="s">
        <v>2165</v>
      </c>
      <c r="D137" s="45" t="n">
        <v>1</v>
      </c>
      <c r="E137" s="20" t="s">
        <v>82</v>
      </c>
      <c r="F137" s="24"/>
      <c r="G137" s="234"/>
    </row>
    <row r="138" customFormat="false" ht="47.25" hidden="false" customHeight="false" outlineLevel="0" collapsed="false">
      <c r="A138" s="91" t="s">
        <v>755</v>
      </c>
      <c r="B138" s="61" t="s">
        <v>756</v>
      </c>
      <c r="C138" s="27" t="s">
        <v>757</v>
      </c>
      <c r="D138" s="45" t="n">
        <v>1</v>
      </c>
      <c r="E138" s="20" t="s">
        <v>51</v>
      </c>
      <c r="F138" s="42" t="s">
        <v>2167</v>
      </c>
      <c r="G138" s="234"/>
    </row>
    <row r="139" customFormat="false" ht="30" hidden="false" customHeight="false" outlineLevel="0" collapsed="false">
      <c r="A139" s="91" t="s">
        <v>9</v>
      </c>
      <c r="B139" s="61"/>
      <c r="C139" s="27" t="s">
        <v>3375</v>
      </c>
      <c r="D139" s="45" t="n">
        <v>1</v>
      </c>
      <c r="E139" s="20" t="s">
        <v>149</v>
      </c>
      <c r="F139" s="92"/>
      <c r="G139" s="234"/>
    </row>
    <row r="140" customFormat="false" ht="40.5" hidden="false" customHeight="true" outlineLevel="0" collapsed="false">
      <c r="A140" s="91" t="s">
        <v>765</v>
      </c>
      <c r="B140" s="146" t="s">
        <v>766</v>
      </c>
      <c r="C140" s="146"/>
      <c r="D140" s="146"/>
      <c r="E140" s="146"/>
      <c r="F140" s="146"/>
      <c r="G140" s="146"/>
      <c r="H140" s="3" t="n">
        <f aca="false">SUM(D141:D142)</f>
        <v>2</v>
      </c>
      <c r="I140" s="3" t="n">
        <f aca="false">COUNT(D141:D142)*2</f>
        <v>4</v>
      </c>
    </row>
    <row r="141" customFormat="false" ht="63" hidden="false" customHeight="false" outlineLevel="0" collapsed="false">
      <c r="A141" s="91" t="s">
        <v>767</v>
      </c>
      <c r="B141" s="153" t="s">
        <v>3972</v>
      </c>
      <c r="C141" s="44" t="s">
        <v>769</v>
      </c>
      <c r="D141" s="45" t="n">
        <v>1</v>
      </c>
      <c r="E141" s="20" t="s">
        <v>110</v>
      </c>
      <c r="F141" s="85" t="s">
        <v>3973</v>
      </c>
      <c r="G141" s="234"/>
    </row>
    <row r="142" customFormat="false" ht="15.75" hidden="false" customHeight="false" outlineLevel="0" collapsed="false">
      <c r="A142" s="91" t="s">
        <v>9</v>
      </c>
      <c r="B142" s="153"/>
      <c r="C142" s="44" t="s">
        <v>3378</v>
      </c>
      <c r="D142" s="45" t="n">
        <v>1</v>
      </c>
      <c r="E142" s="20" t="s">
        <v>110</v>
      </c>
      <c r="F142" s="85" t="s">
        <v>3974</v>
      </c>
      <c r="G142" s="234"/>
    </row>
    <row r="143" customFormat="false" ht="26.25" hidden="false" customHeight="true" outlineLevel="0" collapsed="false">
      <c r="A143" s="91" t="s">
        <v>776</v>
      </c>
      <c r="B143" s="146" t="s">
        <v>3975</v>
      </c>
      <c r="C143" s="146"/>
      <c r="D143" s="146"/>
      <c r="E143" s="146"/>
      <c r="F143" s="146"/>
      <c r="G143" s="146"/>
      <c r="H143" s="3" t="n">
        <f aca="false">SUM(D144:D148)</f>
        <v>5</v>
      </c>
      <c r="I143" s="3" t="n">
        <f aca="false">COUNT(D144:D148)*2</f>
        <v>10</v>
      </c>
    </row>
    <row r="144" customFormat="false" ht="90" hidden="false" customHeight="false" outlineLevel="0" collapsed="false">
      <c r="A144" s="91" t="s">
        <v>778</v>
      </c>
      <c r="B144" s="42" t="s">
        <v>779</v>
      </c>
      <c r="C144" s="44" t="s">
        <v>782</v>
      </c>
      <c r="D144" s="45" t="n">
        <v>1</v>
      </c>
      <c r="E144" s="20" t="s">
        <v>51</v>
      </c>
      <c r="F144" s="85" t="s">
        <v>783</v>
      </c>
      <c r="G144" s="234"/>
    </row>
    <row r="145" customFormat="false" ht="30" hidden="false" customHeight="false" outlineLevel="0" collapsed="false">
      <c r="A145" s="91" t="s">
        <v>9</v>
      </c>
      <c r="B145" s="42"/>
      <c r="C145" s="44" t="s">
        <v>784</v>
      </c>
      <c r="D145" s="45" t="n">
        <v>1</v>
      </c>
      <c r="E145" s="20" t="s">
        <v>51</v>
      </c>
      <c r="F145" s="38" t="s">
        <v>785</v>
      </c>
      <c r="G145" s="234"/>
    </row>
    <row r="146" customFormat="false" ht="45" hidden="false" customHeight="false" outlineLevel="0" collapsed="false">
      <c r="A146" s="91"/>
      <c r="B146" s="42"/>
      <c r="C146" s="44" t="s">
        <v>786</v>
      </c>
      <c r="D146" s="45" t="n">
        <v>1</v>
      </c>
      <c r="E146" s="20" t="s">
        <v>51</v>
      </c>
      <c r="F146" s="24" t="s">
        <v>787</v>
      </c>
      <c r="G146" s="234"/>
    </row>
    <row r="147" customFormat="false" ht="30" hidden="false" customHeight="false" outlineLevel="0" collapsed="false">
      <c r="A147" s="91"/>
      <c r="B147" s="42"/>
      <c r="C147" s="18" t="s">
        <v>3151</v>
      </c>
      <c r="D147" s="45" t="n">
        <v>1</v>
      </c>
      <c r="E147" s="20" t="s">
        <v>51</v>
      </c>
      <c r="F147" s="42"/>
      <c r="G147" s="234"/>
    </row>
    <row r="148" customFormat="false" ht="75" hidden="false" customHeight="false" outlineLevel="0" collapsed="false">
      <c r="A148" s="91" t="s">
        <v>791</v>
      </c>
      <c r="B148" s="42" t="s">
        <v>3976</v>
      </c>
      <c r="C148" s="96" t="s">
        <v>3383</v>
      </c>
      <c r="D148" s="45" t="n">
        <v>1</v>
      </c>
      <c r="E148" s="20" t="s">
        <v>51</v>
      </c>
      <c r="F148" s="85" t="s">
        <v>3384</v>
      </c>
      <c r="G148" s="234"/>
    </row>
    <row r="149" customFormat="false" ht="36" hidden="false" customHeight="true" outlineLevel="0" collapsed="false">
      <c r="A149" s="98" t="s">
        <v>800</v>
      </c>
      <c r="B149" s="146" t="s">
        <v>801</v>
      </c>
      <c r="C149" s="146"/>
      <c r="D149" s="146"/>
      <c r="E149" s="146"/>
      <c r="F149" s="146"/>
      <c r="G149" s="146"/>
      <c r="H149" s="3" t="n">
        <f aca="false">SUM(D150:D152)</f>
        <v>3</v>
      </c>
      <c r="I149" s="3" t="n">
        <f aca="false">COUNT(D150:D152)*2</f>
        <v>6</v>
      </c>
    </row>
    <row r="150" customFormat="false" ht="60" hidden="false" customHeight="false" outlineLevel="0" collapsed="false">
      <c r="A150" s="91" t="s">
        <v>811</v>
      </c>
      <c r="B150" s="42" t="s">
        <v>812</v>
      </c>
      <c r="C150" s="27" t="s">
        <v>1636</v>
      </c>
      <c r="D150" s="32" t="n">
        <v>1</v>
      </c>
      <c r="E150" s="20" t="s">
        <v>265</v>
      </c>
      <c r="F150" s="92"/>
      <c r="G150" s="234"/>
    </row>
    <row r="151" customFormat="false" ht="45" hidden="false" customHeight="false" outlineLevel="0" collapsed="false">
      <c r="A151" s="91"/>
      <c r="B151" s="42"/>
      <c r="C151" s="44" t="s">
        <v>1639</v>
      </c>
      <c r="D151" s="32" t="n">
        <v>1</v>
      </c>
      <c r="E151" s="20" t="s">
        <v>265</v>
      </c>
      <c r="F151" s="92"/>
      <c r="G151" s="234"/>
    </row>
    <row r="152" customFormat="false" ht="30" hidden="false" customHeight="false" outlineLevel="0" collapsed="false">
      <c r="A152" s="91"/>
      <c r="B152" s="42"/>
      <c r="C152" s="27" t="s">
        <v>816</v>
      </c>
      <c r="D152" s="32" t="n">
        <v>1</v>
      </c>
      <c r="E152" s="20" t="s">
        <v>110</v>
      </c>
      <c r="F152" s="24" t="s">
        <v>817</v>
      </c>
      <c r="G152" s="234"/>
    </row>
    <row r="153" customFormat="false" ht="46.5" hidden="false" customHeight="true" outlineLevel="0" collapsed="false">
      <c r="A153" s="16" t="s">
        <v>824</v>
      </c>
      <c r="B153" s="146" t="s">
        <v>825</v>
      </c>
      <c r="C153" s="146"/>
      <c r="D153" s="146"/>
      <c r="E153" s="146"/>
      <c r="F153" s="146"/>
      <c r="G153" s="146"/>
      <c r="H153" s="3" t="n">
        <f aca="false">SUM(D154:D167)</f>
        <v>14</v>
      </c>
      <c r="I153" s="3" t="n">
        <f aca="false">COUNT(D154:D167)*2</f>
        <v>28</v>
      </c>
    </row>
    <row r="154" customFormat="false" ht="47.25" hidden="false" customHeight="false" outlineLevel="0" collapsed="false">
      <c r="A154" s="91" t="s">
        <v>826</v>
      </c>
      <c r="B154" s="153" t="s">
        <v>827</v>
      </c>
      <c r="C154" s="44" t="s">
        <v>828</v>
      </c>
      <c r="D154" s="45" t="n">
        <v>1</v>
      </c>
      <c r="E154" s="20" t="s">
        <v>82</v>
      </c>
      <c r="F154" s="234"/>
      <c r="G154" s="234"/>
    </row>
    <row r="155" customFormat="false" ht="30" hidden="false" customHeight="false" outlineLevel="0" collapsed="false">
      <c r="A155" s="91" t="s">
        <v>9</v>
      </c>
      <c r="B155" s="153"/>
      <c r="C155" s="44" t="s">
        <v>829</v>
      </c>
      <c r="D155" s="45" t="n">
        <v>1</v>
      </c>
      <c r="E155" s="20" t="s">
        <v>82</v>
      </c>
      <c r="F155" s="234"/>
      <c r="G155" s="234"/>
    </row>
    <row r="156" customFormat="false" ht="45" hidden="false" customHeight="false" outlineLevel="0" collapsed="false">
      <c r="A156" s="91" t="s">
        <v>9</v>
      </c>
      <c r="B156" s="153"/>
      <c r="C156" s="44" t="s">
        <v>830</v>
      </c>
      <c r="D156" s="45" t="n">
        <v>1</v>
      </c>
      <c r="E156" s="20" t="s">
        <v>110</v>
      </c>
      <c r="F156" s="234"/>
      <c r="G156" s="234"/>
    </row>
    <row r="157" customFormat="false" ht="45" hidden="false" customHeight="false" outlineLevel="0" collapsed="false">
      <c r="A157" s="91" t="s">
        <v>9</v>
      </c>
      <c r="B157" s="153"/>
      <c r="C157" s="44" t="s">
        <v>831</v>
      </c>
      <c r="D157" s="45" t="n">
        <v>1</v>
      </c>
      <c r="E157" s="20" t="s">
        <v>82</v>
      </c>
      <c r="F157" s="234"/>
      <c r="G157" s="234"/>
    </row>
    <row r="158" customFormat="false" ht="30" hidden="false" customHeight="false" outlineLevel="0" collapsed="false">
      <c r="A158" s="91"/>
      <c r="B158" s="153"/>
      <c r="C158" s="27" t="s">
        <v>832</v>
      </c>
      <c r="D158" s="45" t="n">
        <v>1</v>
      </c>
      <c r="E158" s="20" t="s">
        <v>82</v>
      </c>
      <c r="F158" s="234"/>
      <c r="G158" s="234"/>
    </row>
    <row r="159" customFormat="false" ht="31.5" hidden="false" customHeight="false" outlineLevel="0" collapsed="false">
      <c r="A159" s="91" t="s">
        <v>833</v>
      </c>
      <c r="B159" s="153" t="s">
        <v>834</v>
      </c>
      <c r="C159" s="27" t="s">
        <v>835</v>
      </c>
      <c r="D159" s="45" t="n">
        <v>1</v>
      </c>
      <c r="E159" s="20" t="s">
        <v>82</v>
      </c>
      <c r="F159" s="42" t="s">
        <v>1643</v>
      </c>
      <c r="G159" s="234"/>
    </row>
    <row r="160" customFormat="false" ht="60" hidden="false" customHeight="false" outlineLevel="0" collapsed="false">
      <c r="A160" s="91" t="s">
        <v>9</v>
      </c>
      <c r="B160" s="153"/>
      <c r="C160" s="27" t="s">
        <v>837</v>
      </c>
      <c r="D160" s="45" t="n">
        <v>1</v>
      </c>
      <c r="E160" s="20" t="s">
        <v>82</v>
      </c>
      <c r="F160" s="42" t="s">
        <v>838</v>
      </c>
      <c r="G160" s="234"/>
    </row>
    <row r="161" customFormat="false" ht="30" hidden="false" customHeight="false" outlineLevel="0" collapsed="false">
      <c r="A161" s="91" t="s">
        <v>9</v>
      </c>
      <c r="B161" s="153"/>
      <c r="C161" s="27" t="s">
        <v>839</v>
      </c>
      <c r="D161" s="45" t="n">
        <v>1</v>
      </c>
      <c r="E161" s="20" t="s">
        <v>110</v>
      </c>
      <c r="F161" s="21" t="s">
        <v>840</v>
      </c>
      <c r="G161" s="234"/>
    </row>
    <row r="162" customFormat="false" ht="45" hidden="false" customHeight="false" outlineLevel="0" collapsed="false">
      <c r="A162" s="91" t="s">
        <v>9</v>
      </c>
      <c r="B162" s="153"/>
      <c r="C162" s="27" t="s">
        <v>842</v>
      </c>
      <c r="D162" s="45" t="n">
        <v>1</v>
      </c>
      <c r="E162" s="20" t="s">
        <v>149</v>
      </c>
      <c r="F162" s="42" t="s">
        <v>843</v>
      </c>
      <c r="G162" s="234"/>
    </row>
    <row r="163" customFormat="false" ht="30" hidden="false" customHeight="false" outlineLevel="0" collapsed="false">
      <c r="A163" s="91"/>
      <c r="B163" s="153"/>
      <c r="C163" s="54" t="s">
        <v>841</v>
      </c>
      <c r="D163" s="45" t="n">
        <v>1</v>
      </c>
      <c r="E163" s="20" t="s">
        <v>110</v>
      </c>
      <c r="F163" s="42"/>
      <c r="G163" s="234"/>
    </row>
    <row r="164" customFormat="false" ht="60" hidden="false" customHeight="false" outlineLevel="0" collapsed="false">
      <c r="A164" s="91" t="s">
        <v>9</v>
      </c>
      <c r="B164" s="153"/>
      <c r="C164" s="27" t="s">
        <v>1644</v>
      </c>
      <c r="D164" s="45" t="n">
        <v>1</v>
      </c>
      <c r="E164" s="20" t="s">
        <v>149</v>
      </c>
      <c r="F164" s="42" t="s">
        <v>3166</v>
      </c>
      <c r="G164" s="234"/>
    </row>
    <row r="165" customFormat="false" ht="47.25" hidden="false" customHeight="false" outlineLevel="0" collapsed="false">
      <c r="A165" s="91" t="s">
        <v>846</v>
      </c>
      <c r="B165" s="153" t="s">
        <v>847</v>
      </c>
      <c r="C165" s="44" t="s">
        <v>849</v>
      </c>
      <c r="D165" s="45" t="n">
        <v>1</v>
      </c>
      <c r="E165" s="72" t="s">
        <v>51</v>
      </c>
      <c r="F165" s="85"/>
      <c r="G165" s="234"/>
    </row>
    <row r="166" customFormat="false" ht="30" hidden="false" customHeight="false" outlineLevel="0" collapsed="false">
      <c r="A166" s="91" t="s">
        <v>9</v>
      </c>
      <c r="B166" s="234"/>
      <c r="C166" s="44" t="s">
        <v>3977</v>
      </c>
      <c r="D166" s="45" t="n">
        <v>1</v>
      </c>
      <c r="E166" s="72" t="s">
        <v>51</v>
      </c>
      <c r="F166" s="234"/>
      <c r="G166" s="234"/>
    </row>
    <row r="167" customFormat="false" ht="30" hidden="false" customHeight="false" outlineLevel="0" collapsed="false">
      <c r="A167" s="91" t="s">
        <v>9</v>
      </c>
      <c r="B167" s="234"/>
      <c r="C167" s="52" t="s">
        <v>2205</v>
      </c>
      <c r="D167" s="45" t="n">
        <v>1</v>
      </c>
      <c r="E167" s="20" t="s">
        <v>149</v>
      </c>
      <c r="F167" s="234"/>
      <c r="G167" s="234"/>
    </row>
    <row r="168" customFormat="false" ht="13.8" hidden="false" customHeight="false" outlineLevel="0" collapsed="false">
      <c r="A168" s="78" t="s">
        <v>9</v>
      </c>
      <c r="B168" s="439" t="s">
        <v>1648</v>
      </c>
      <c r="C168" s="439"/>
      <c r="D168" s="439"/>
      <c r="E168" s="439"/>
      <c r="F168" s="439"/>
      <c r="G168" s="439"/>
      <c r="H168" s="3" t="n">
        <f aca="false">H169+H171+H176+H190+H195</f>
        <v>26</v>
      </c>
      <c r="I168" s="3" t="n">
        <f aca="false">I169+I171+I176+I190+I195</f>
        <v>52</v>
      </c>
    </row>
    <row r="169" customFormat="false" ht="21.75" hidden="false" customHeight="true" outlineLevel="0" collapsed="false">
      <c r="A169" s="16" t="s">
        <v>1655</v>
      </c>
      <c r="B169" s="146" t="s">
        <v>1656</v>
      </c>
      <c r="C169" s="146"/>
      <c r="D169" s="146"/>
      <c r="E169" s="146"/>
      <c r="F169" s="146"/>
      <c r="G169" s="146"/>
      <c r="H169" s="3" t="n">
        <f aca="false">SUM(D170)</f>
        <v>1</v>
      </c>
      <c r="I169" s="3" t="n">
        <f aca="false">COUNT(D170)*2</f>
        <v>2</v>
      </c>
    </row>
    <row r="170" customFormat="false" ht="47.25" hidden="false" customHeight="false" outlineLevel="0" collapsed="false">
      <c r="A170" s="16" t="s">
        <v>1657</v>
      </c>
      <c r="B170" s="153" t="s">
        <v>1658</v>
      </c>
      <c r="C170" s="40" t="s">
        <v>3390</v>
      </c>
      <c r="D170" s="45" t="n">
        <v>1</v>
      </c>
      <c r="E170" s="26" t="s">
        <v>476</v>
      </c>
      <c r="F170" s="38"/>
      <c r="G170" s="38"/>
    </row>
    <row r="171" customFormat="false" ht="39.75" hidden="false" customHeight="true" outlineLevel="0" collapsed="false">
      <c r="A171" s="16" t="s">
        <v>853</v>
      </c>
      <c r="B171" s="146" t="s">
        <v>854</v>
      </c>
      <c r="C171" s="146"/>
      <c r="D171" s="146"/>
      <c r="E171" s="146"/>
      <c r="F171" s="146"/>
      <c r="G171" s="146"/>
      <c r="H171" s="3" t="n">
        <f aca="false">SUM(D172:D175)</f>
        <v>4</v>
      </c>
      <c r="I171" s="3" t="n">
        <f aca="false">COUNT(D172:D175)*2</f>
        <v>8</v>
      </c>
    </row>
    <row r="172" customFormat="false" ht="63" hidden="false" customHeight="false" outlineLevel="0" collapsed="false">
      <c r="A172" s="16" t="s">
        <v>855</v>
      </c>
      <c r="B172" s="153" t="s">
        <v>856</v>
      </c>
      <c r="C172" s="40" t="s">
        <v>3978</v>
      </c>
      <c r="D172" s="45" t="n">
        <v>1</v>
      </c>
      <c r="E172" s="26" t="s">
        <v>265</v>
      </c>
      <c r="F172" s="38"/>
      <c r="G172" s="38"/>
    </row>
    <row r="173" customFormat="false" ht="30" hidden="false" customHeight="false" outlineLevel="0" collapsed="false">
      <c r="A173" s="16" t="s">
        <v>9</v>
      </c>
      <c r="B173" s="153"/>
      <c r="C173" s="40" t="s">
        <v>3392</v>
      </c>
      <c r="D173" s="45" t="n">
        <v>1</v>
      </c>
      <c r="E173" s="26" t="s">
        <v>265</v>
      </c>
      <c r="F173" s="38"/>
      <c r="G173" s="38"/>
    </row>
    <row r="174" customFormat="false" ht="63" hidden="false" customHeight="false" outlineLevel="0" collapsed="false">
      <c r="A174" s="16" t="s">
        <v>862</v>
      </c>
      <c r="B174" s="61" t="s">
        <v>863</v>
      </c>
      <c r="C174" s="391" t="s">
        <v>864</v>
      </c>
      <c r="D174" s="45" t="n">
        <v>1</v>
      </c>
      <c r="E174" s="26" t="s">
        <v>265</v>
      </c>
      <c r="F174" s="38"/>
      <c r="G174" s="38"/>
    </row>
    <row r="175" customFormat="false" ht="47.25" hidden="false" customHeight="false" outlineLevel="0" collapsed="false">
      <c r="A175" s="16" t="s">
        <v>9</v>
      </c>
      <c r="B175" s="38"/>
      <c r="C175" s="391" t="s">
        <v>865</v>
      </c>
      <c r="D175" s="45" t="n">
        <v>1</v>
      </c>
      <c r="E175" s="26" t="s">
        <v>149</v>
      </c>
      <c r="F175" s="38"/>
      <c r="G175" s="38"/>
    </row>
    <row r="176" customFormat="false" ht="45.75" hidden="false" customHeight="true" outlineLevel="0" collapsed="false">
      <c r="A176" s="16" t="s">
        <v>866</v>
      </c>
      <c r="B176" s="146" t="s">
        <v>867</v>
      </c>
      <c r="C176" s="146"/>
      <c r="D176" s="146"/>
      <c r="E176" s="146"/>
      <c r="F176" s="146"/>
      <c r="G176" s="146"/>
      <c r="H176" s="3" t="n">
        <f aca="false">SUM(D177:D189)</f>
        <v>13</v>
      </c>
      <c r="I176" s="3" t="n">
        <f aca="false">COUNT(D177:D189)*2</f>
        <v>26</v>
      </c>
    </row>
    <row r="177" customFormat="false" ht="47.25" hidden="false" customHeight="false" outlineLevel="0" collapsed="false">
      <c r="A177" s="16" t="s">
        <v>868</v>
      </c>
      <c r="B177" s="153" t="s">
        <v>869</v>
      </c>
      <c r="C177" s="52" t="s">
        <v>870</v>
      </c>
      <c r="D177" s="45" t="n">
        <v>1</v>
      </c>
      <c r="E177" s="26" t="s">
        <v>476</v>
      </c>
      <c r="F177" s="38"/>
      <c r="G177" s="38"/>
    </row>
    <row r="178" customFormat="false" ht="30" hidden="false" customHeight="false" outlineLevel="0" collapsed="false">
      <c r="A178" s="78" t="s">
        <v>9</v>
      </c>
      <c r="B178" s="153"/>
      <c r="C178" s="27" t="s">
        <v>871</v>
      </c>
      <c r="D178" s="45" t="n">
        <v>1</v>
      </c>
      <c r="E178" s="26" t="s">
        <v>108</v>
      </c>
      <c r="F178" s="38"/>
      <c r="G178" s="38"/>
    </row>
    <row r="179" customFormat="false" ht="63" hidden="false" customHeight="false" outlineLevel="0" collapsed="false">
      <c r="A179" s="16" t="s">
        <v>872</v>
      </c>
      <c r="B179" s="153" t="s">
        <v>873</v>
      </c>
      <c r="C179" s="40" t="s">
        <v>3979</v>
      </c>
      <c r="D179" s="45" t="n">
        <v>1</v>
      </c>
      <c r="E179" s="26" t="s">
        <v>476</v>
      </c>
      <c r="F179" s="38"/>
      <c r="G179" s="38"/>
    </row>
    <row r="180" customFormat="false" ht="60.75" hidden="false" customHeight="true" outlineLevel="0" collapsed="false">
      <c r="A180" s="16" t="s">
        <v>9</v>
      </c>
      <c r="B180" s="153"/>
      <c r="C180" s="40" t="s">
        <v>3980</v>
      </c>
      <c r="D180" s="45" t="n">
        <v>1</v>
      </c>
      <c r="E180" s="26" t="s">
        <v>476</v>
      </c>
      <c r="F180" s="38"/>
      <c r="G180" s="38"/>
    </row>
    <row r="181" customFormat="false" ht="45" hidden="false" customHeight="false" outlineLevel="0" collapsed="false">
      <c r="A181" s="16" t="s">
        <v>9</v>
      </c>
      <c r="B181" s="153"/>
      <c r="C181" s="40" t="s">
        <v>3981</v>
      </c>
      <c r="D181" s="45" t="n">
        <v>1</v>
      </c>
      <c r="E181" s="26" t="s">
        <v>476</v>
      </c>
      <c r="F181" s="38"/>
      <c r="G181" s="38"/>
    </row>
    <row r="182" customFormat="false" ht="45" hidden="false" customHeight="false" outlineLevel="0" collapsed="false">
      <c r="A182" s="16" t="s">
        <v>9</v>
      </c>
      <c r="B182" s="153"/>
      <c r="C182" s="40" t="s">
        <v>3982</v>
      </c>
      <c r="D182" s="45" t="n">
        <v>1</v>
      </c>
      <c r="E182" s="26" t="s">
        <v>476</v>
      </c>
      <c r="F182" s="38"/>
      <c r="G182" s="38"/>
    </row>
    <row r="183" customFormat="false" ht="45" hidden="false" customHeight="false" outlineLevel="0" collapsed="false">
      <c r="A183" s="16" t="s">
        <v>9</v>
      </c>
      <c r="B183" s="153"/>
      <c r="C183" s="40" t="s">
        <v>3983</v>
      </c>
      <c r="D183" s="45" t="n">
        <v>1</v>
      </c>
      <c r="E183" s="26" t="s">
        <v>476</v>
      </c>
      <c r="F183" s="38"/>
      <c r="G183" s="38"/>
    </row>
    <row r="184" customFormat="false" ht="45" hidden="false" customHeight="false" outlineLevel="0" collapsed="false">
      <c r="A184" s="16" t="s">
        <v>9</v>
      </c>
      <c r="B184" s="153"/>
      <c r="C184" s="40" t="s">
        <v>3984</v>
      </c>
      <c r="D184" s="45" t="n">
        <v>1</v>
      </c>
      <c r="E184" s="26" t="s">
        <v>476</v>
      </c>
      <c r="F184" s="38"/>
      <c r="G184" s="38"/>
    </row>
    <row r="185" customFormat="false" ht="45" hidden="false" customHeight="false" outlineLevel="0" collapsed="false">
      <c r="A185" s="16" t="s">
        <v>9</v>
      </c>
      <c r="B185" s="153"/>
      <c r="C185" s="40" t="s">
        <v>3985</v>
      </c>
      <c r="D185" s="45" t="n">
        <v>1</v>
      </c>
      <c r="E185" s="26" t="s">
        <v>476</v>
      </c>
      <c r="F185" s="38"/>
      <c r="G185" s="38"/>
    </row>
    <row r="186" customFormat="false" ht="60" hidden="false" customHeight="false" outlineLevel="0" collapsed="false">
      <c r="A186" s="16" t="s">
        <v>9</v>
      </c>
      <c r="B186" s="153"/>
      <c r="C186" s="40" t="s">
        <v>3986</v>
      </c>
      <c r="D186" s="45" t="n">
        <v>1</v>
      </c>
      <c r="E186" s="26" t="s">
        <v>476</v>
      </c>
      <c r="F186" s="38"/>
      <c r="G186" s="38"/>
    </row>
    <row r="187" customFormat="false" ht="60" hidden="false" customHeight="false" outlineLevel="0" collapsed="false">
      <c r="A187" s="16" t="s">
        <v>9</v>
      </c>
      <c r="B187" s="153"/>
      <c r="C187" s="40" t="s">
        <v>3987</v>
      </c>
      <c r="D187" s="45" t="n">
        <v>1</v>
      </c>
      <c r="E187" s="26" t="s">
        <v>476</v>
      </c>
      <c r="F187" s="38"/>
      <c r="G187" s="38"/>
    </row>
    <row r="188" customFormat="false" ht="47.25" hidden="false" customHeight="false" outlineLevel="0" collapsed="false">
      <c r="A188" s="16" t="s">
        <v>886</v>
      </c>
      <c r="B188" s="153" t="s">
        <v>887</v>
      </c>
      <c r="C188" s="40" t="s">
        <v>3825</v>
      </c>
      <c r="D188" s="45" t="n">
        <v>1</v>
      </c>
      <c r="E188" s="26" t="s">
        <v>265</v>
      </c>
      <c r="F188" s="38"/>
      <c r="G188" s="38"/>
    </row>
    <row r="189" customFormat="false" ht="75" hidden="false" customHeight="false" outlineLevel="0" collapsed="false">
      <c r="A189" s="16" t="s">
        <v>889</v>
      </c>
      <c r="B189" s="153" t="s">
        <v>890</v>
      </c>
      <c r="C189" s="40" t="s">
        <v>891</v>
      </c>
      <c r="D189" s="45" t="n">
        <v>1</v>
      </c>
      <c r="E189" s="26" t="s">
        <v>82</v>
      </c>
      <c r="F189" s="85" t="s">
        <v>3988</v>
      </c>
      <c r="G189" s="38"/>
    </row>
    <row r="190" customFormat="false" ht="45" hidden="false" customHeight="true" outlineLevel="0" collapsed="false">
      <c r="A190" s="16" t="s">
        <v>3989</v>
      </c>
      <c r="B190" s="15" t="s">
        <v>1685</v>
      </c>
      <c r="C190" s="15"/>
      <c r="D190" s="15"/>
      <c r="E190" s="15"/>
      <c r="F190" s="15"/>
      <c r="G190" s="15"/>
      <c r="H190" s="3" t="n">
        <f aca="false">SUM(D191:D194)</f>
        <v>4</v>
      </c>
      <c r="I190" s="3" t="n">
        <f aca="false">COUNT(D191:D194)*2</f>
        <v>8</v>
      </c>
    </row>
    <row r="191" customFormat="false" ht="31.5" hidden="false" customHeight="false" outlineLevel="0" collapsed="false">
      <c r="A191" s="16" t="s">
        <v>3990</v>
      </c>
      <c r="B191" s="17" t="s">
        <v>1687</v>
      </c>
      <c r="C191" s="23" t="s">
        <v>1688</v>
      </c>
      <c r="D191" s="45" t="n">
        <v>1</v>
      </c>
      <c r="E191" s="26" t="s">
        <v>112</v>
      </c>
      <c r="F191" s="38"/>
      <c r="G191" s="38"/>
    </row>
    <row r="192" customFormat="false" ht="47.25" hidden="false" customHeight="false" outlineLevel="0" collapsed="false">
      <c r="A192" s="16" t="s">
        <v>3991</v>
      </c>
      <c r="B192" s="34" t="s">
        <v>1694</v>
      </c>
      <c r="C192" s="52" t="s">
        <v>1695</v>
      </c>
      <c r="D192" s="45" t="n">
        <v>1</v>
      </c>
      <c r="E192" s="26" t="s">
        <v>112</v>
      </c>
      <c r="F192" s="38"/>
      <c r="G192" s="38"/>
    </row>
    <row r="193" customFormat="false" ht="47.25" hidden="false" customHeight="false" outlineLevel="0" collapsed="false">
      <c r="A193" s="16" t="s">
        <v>3992</v>
      </c>
      <c r="B193" s="17" t="s">
        <v>1697</v>
      </c>
      <c r="C193" s="40" t="s">
        <v>1698</v>
      </c>
      <c r="D193" s="45" t="n">
        <v>1</v>
      </c>
      <c r="E193" s="26" t="s">
        <v>112</v>
      </c>
      <c r="F193" s="38"/>
      <c r="G193" s="38"/>
    </row>
    <row r="194" customFormat="false" ht="63" hidden="false" customHeight="false" outlineLevel="0" collapsed="false">
      <c r="A194" s="16" t="s">
        <v>3993</v>
      </c>
      <c r="B194" s="17" t="s">
        <v>1700</v>
      </c>
      <c r="C194" s="23" t="s">
        <v>1701</v>
      </c>
      <c r="D194" s="45" t="n">
        <v>1</v>
      </c>
      <c r="E194" s="26" t="s">
        <v>112</v>
      </c>
      <c r="F194" s="38"/>
      <c r="G194" s="38"/>
    </row>
    <row r="195" customFormat="false" ht="36.75" hidden="false" customHeight="true" outlineLevel="0" collapsed="false">
      <c r="A195" s="16" t="s">
        <v>893</v>
      </c>
      <c r="B195" s="15" t="s">
        <v>894</v>
      </c>
      <c r="C195" s="15"/>
      <c r="D195" s="15"/>
      <c r="E195" s="15"/>
      <c r="F195" s="15"/>
      <c r="G195" s="15"/>
      <c r="H195" s="3" t="n">
        <f aca="false">SUM(D196:D199)</f>
        <v>4</v>
      </c>
      <c r="I195" s="3" t="n">
        <f aca="false">COUNT(D196:D199)*2</f>
        <v>8</v>
      </c>
    </row>
    <row r="196" customFormat="false" ht="63" hidden="false" customHeight="false" outlineLevel="0" collapsed="false">
      <c r="A196" s="16" t="s">
        <v>895</v>
      </c>
      <c r="B196" s="17" t="s">
        <v>896</v>
      </c>
      <c r="C196" s="40" t="s">
        <v>3994</v>
      </c>
      <c r="D196" s="45" t="n">
        <v>1</v>
      </c>
      <c r="E196" s="26" t="s">
        <v>112</v>
      </c>
      <c r="F196" s="38"/>
      <c r="G196" s="38"/>
    </row>
    <row r="197" customFormat="false" ht="47.25" hidden="false" customHeight="false" outlineLevel="0" collapsed="false">
      <c r="A197" s="16" t="s">
        <v>898</v>
      </c>
      <c r="B197" s="17" t="s">
        <v>899</v>
      </c>
      <c r="C197" s="23" t="s">
        <v>900</v>
      </c>
      <c r="D197" s="45" t="n">
        <v>1</v>
      </c>
      <c r="E197" s="26" t="s">
        <v>149</v>
      </c>
      <c r="F197" s="38"/>
      <c r="G197" s="38"/>
    </row>
    <row r="198" customFormat="false" ht="47.25" hidden="false" customHeight="false" outlineLevel="0" collapsed="false">
      <c r="A198" s="16" t="s">
        <v>901</v>
      </c>
      <c r="B198" s="17" t="s">
        <v>902</v>
      </c>
      <c r="C198" s="27" t="s">
        <v>903</v>
      </c>
      <c r="D198" s="45" t="n">
        <v>1</v>
      </c>
      <c r="E198" s="26" t="s">
        <v>265</v>
      </c>
      <c r="F198" s="38"/>
      <c r="G198" s="38"/>
    </row>
    <row r="199" customFormat="false" ht="15" hidden="false" customHeight="false" outlineLevel="0" collapsed="false">
      <c r="A199" s="440"/>
      <c r="B199" s="38"/>
      <c r="C199" s="330" t="s">
        <v>3431</v>
      </c>
      <c r="D199" s="45" t="n">
        <v>1</v>
      </c>
      <c r="E199" s="441" t="s">
        <v>265</v>
      </c>
      <c r="F199" s="38"/>
      <c r="G199" s="38"/>
    </row>
    <row r="200" customFormat="false" ht="17.35" hidden="false" customHeight="false" outlineLevel="0" collapsed="false">
      <c r="A200" s="238" t="s">
        <v>9</v>
      </c>
      <c r="B200" s="437" t="s">
        <v>904</v>
      </c>
      <c r="C200" s="437"/>
      <c r="D200" s="437"/>
      <c r="E200" s="437"/>
      <c r="F200" s="437"/>
      <c r="G200" s="437"/>
      <c r="H200" s="3" t="n">
        <f aca="false">H201+H205+H208+H213</f>
        <v>12</v>
      </c>
      <c r="I200" s="3" t="n">
        <f aca="false">I201+I205+I208+I213</f>
        <v>24</v>
      </c>
    </row>
    <row r="201" customFormat="false" ht="36.75" hidden="false" customHeight="true" outlineLevel="0" collapsed="false">
      <c r="A201" s="16" t="s">
        <v>905</v>
      </c>
      <c r="B201" s="146" t="s">
        <v>906</v>
      </c>
      <c r="C201" s="146"/>
      <c r="D201" s="146"/>
      <c r="E201" s="146"/>
      <c r="F201" s="146"/>
      <c r="G201" s="146"/>
      <c r="H201" s="3" t="n">
        <f aca="false">SUM(D202:D204)</f>
        <v>3</v>
      </c>
      <c r="I201" s="3" t="n">
        <f aca="false">COUNT(D202:D204)*2</f>
        <v>6</v>
      </c>
    </row>
    <row r="202" customFormat="false" ht="30" hidden="false" customHeight="false" outlineLevel="0" collapsed="false">
      <c r="A202" s="16" t="s">
        <v>907</v>
      </c>
      <c r="B202" s="85" t="s">
        <v>908</v>
      </c>
      <c r="C202" s="44" t="s">
        <v>3995</v>
      </c>
      <c r="D202" s="45" t="n">
        <v>1</v>
      </c>
      <c r="E202" s="79" t="s">
        <v>476</v>
      </c>
      <c r="F202" s="42" t="s">
        <v>3996</v>
      </c>
      <c r="G202" s="234"/>
    </row>
    <row r="203" customFormat="false" ht="60" hidden="false" customHeight="false" outlineLevel="0" collapsed="false">
      <c r="A203" s="16"/>
      <c r="B203" s="85"/>
      <c r="C203" s="44" t="s">
        <v>3997</v>
      </c>
      <c r="D203" s="45" t="n">
        <v>1</v>
      </c>
      <c r="E203" s="79"/>
      <c r="F203" s="42" t="s">
        <v>3998</v>
      </c>
      <c r="G203" s="234"/>
    </row>
    <row r="204" customFormat="false" ht="30" hidden="false" customHeight="false" outlineLevel="0" collapsed="false">
      <c r="A204" s="16" t="s">
        <v>918</v>
      </c>
      <c r="B204" s="85" t="s">
        <v>919</v>
      </c>
      <c r="C204" s="40" t="s">
        <v>3999</v>
      </c>
      <c r="D204" s="45" t="n">
        <v>1</v>
      </c>
      <c r="E204" s="79" t="s">
        <v>476</v>
      </c>
      <c r="F204" s="42" t="s">
        <v>4000</v>
      </c>
      <c r="G204" s="234"/>
    </row>
    <row r="205" customFormat="false" ht="39.75" hidden="false" customHeight="true" outlineLevel="0" collapsed="false">
      <c r="A205" s="16" t="s">
        <v>921</v>
      </c>
      <c r="B205" s="146" t="s">
        <v>922</v>
      </c>
      <c r="C205" s="146"/>
      <c r="D205" s="146"/>
      <c r="E205" s="146"/>
      <c r="F205" s="146"/>
      <c r="G205" s="146"/>
      <c r="H205" s="3" t="n">
        <f aca="false">SUM(D206:D207)</f>
        <v>2</v>
      </c>
      <c r="I205" s="3" t="n">
        <f aca="false">COUNT(D206:D207)*2</f>
        <v>4</v>
      </c>
    </row>
    <row r="206" customFormat="false" ht="60" hidden="false" customHeight="false" outlineLevel="0" collapsed="false">
      <c r="A206" s="16" t="s">
        <v>923</v>
      </c>
      <c r="B206" s="85" t="s">
        <v>924</v>
      </c>
      <c r="C206" s="44" t="s">
        <v>4001</v>
      </c>
      <c r="D206" s="45" t="n">
        <v>1</v>
      </c>
      <c r="E206" s="20" t="s">
        <v>476</v>
      </c>
      <c r="F206" s="42" t="s">
        <v>4002</v>
      </c>
      <c r="G206" s="234"/>
    </row>
    <row r="207" customFormat="false" ht="30" hidden="false" customHeight="false" outlineLevel="0" collapsed="false">
      <c r="A207" s="16" t="s">
        <v>9</v>
      </c>
      <c r="B207" s="85"/>
      <c r="C207" s="44" t="s">
        <v>4003</v>
      </c>
      <c r="D207" s="45" t="n">
        <v>1</v>
      </c>
      <c r="E207" s="20" t="s">
        <v>476</v>
      </c>
      <c r="F207" s="42" t="s">
        <v>4004</v>
      </c>
      <c r="G207" s="234"/>
    </row>
    <row r="208" customFormat="false" ht="45.75" hidden="false" customHeight="true" outlineLevel="0" collapsed="false">
      <c r="A208" s="16" t="s">
        <v>932</v>
      </c>
      <c r="B208" s="146" t="s">
        <v>933</v>
      </c>
      <c r="C208" s="146"/>
      <c r="D208" s="146"/>
      <c r="E208" s="146"/>
      <c r="F208" s="146"/>
      <c r="G208" s="146"/>
      <c r="H208" s="3" t="n">
        <f aca="false">SUM(D209:D212)</f>
        <v>4</v>
      </c>
      <c r="I208" s="3" t="n">
        <f aca="false">COUNT(D209:D212)*2</f>
        <v>8</v>
      </c>
    </row>
    <row r="209" customFormat="false" ht="45" hidden="false" customHeight="false" outlineLevel="0" collapsed="false">
      <c r="A209" s="16" t="s">
        <v>934</v>
      </c>
      <c r="B209" s="85" t="s">
        <v>935</v>
      </c>
      <c r="C209" s="62" t="s">
        <v>4005</v>
      </c>
      <c r="D209" s="45" t="n">
        <v>1</v>
      </c>
      <c r="E209" s="20" t="s">
        <v>476</v>
      </c>
      <c r="F209" s="42" t="s">
        <v>4006</v>
      </c>
      <c r="G209" s="234"/>
    </row>
    <row r="210" customFormat="false" ht="75" hidden="false" customHeight="false" outlineLevel="0" collapsed="false">
      <c r="A210" s="16" t="s">
        <v>9</v>
      </c>
      <c r="B210" s="85"/>
      <c r="C210" s="40" t="s">
        <v>4007</v>
      </c>
      <c r="D210" s="45" t="n">
        <v>1</v>
      </c>
      <c r="E210" s="20" t="s">
        <v>476</v>
      </c>
      <c r="F210" s="42" t="s">
        <v>4008</v>
      </c>
      <c r="G210" s="42"/>
    </row>
    <row r="211" customFormat="false" ht="45" hidden="false" customHeight="false" outlineLevel="0" collapsed="false">
      <c r="A211" s="16" t="s">
        <v>9</v>
      </c>
      <c r="B211" s="85"/>
      <c r="C211" s="40" t="s">
        <v>4009</v>
      </c>
      <c r="D211" s="45" t="n">
        <v>1</v>
      </c>
      <c r="E211" s="20" t="s">
        <v>476</v>
      </c>
      <c r="F211" s="42" t="s">
        <v>4010</v>
      </c>
      <c r="G211" s="42"/>
    </row>
    <row r="212" customFormat="false" ht="45" hidden="false" customHeight="false" outlineLevel="0" collapsed="false">
      <c r="A212" s="16" t="s">
        <v>9</v>
      </c>
      <c r="B212" s="85"/>
      <c r="C212" s="40" t="s">
        <v>4011</v>
      </c>
      <c r="D212" s="45" t="n">
        <v>1</v>
      </c>
      <c r="E212" s="20" t="s">
        <v>476</v>
      </c>
      <c r="F212" s="42" t="s">
        <v>4012</v>
      </c>
      <c r="G212" s="42"/>
    </row>
    <row r="213" customFormat="false" ht="48" hidden="false" customHeight="true" outlineLevel="0" collapsed="false">
      <c r="A213" s="16" t="s">
        <v>939</v>
      </c>
      <c r="B213" s="146" t="s">
        <v>940</v>
      </c>
      <c r="C213" s="146"/>
      <c r="D213" s="146"/>
      <c r="E213" s="146"/>
      <c r="F213" s="146"/>
      <c r="G213" s="146"/>
      <c r="H213" s="3" t="n">
        <f aca="false">SUM(D214:D216)</f>
        <v>3</v>
      </c>
      <c r="I213" s="3" t="n">
        <f aca="false">COUNT(D214:D216)*2</f>
        <v>6</v>
      </c>
    </row>
    <row r="214" customFormat="false" ht="45" hidden="false" customHeight="false" outlineLevel="0" collapsed="false">
      <c r="A214" s="16" t="s">
        <v>941</v>
      </c>
      <c r="B214" s="85" t="s">
        <v>942</v>
      </c>
      <c r="C214" s="40" t="s">
        <v>4013</v>
      </c>
      <c r="D214" s="45" t="n">
        <v>1</v>
      </c>
      <c r="E214" s="20" t="s">
        <v>476</v>
      </c>
      <c r="F214" s="234"/>
      <c r="G214" s="234"/>
    </row>
    <row r="215" customFormat="false" ht="45" hidden="false" customHeight="false" outlineLevel="0" collapsed="false">
      <c r="A215" s="16" t="s">
        <v>9</v>
      </c>
      <c r="B215" s="85"/>
      <c r="C215" s="40" t="s">
        <v>4014</v>
      </c>
      <c r="D215" s="45" t="n">
        <v>1</v>
      </c>
      <c r="E215" s="20" t="s">
        <v>476</v>
      </c>
      <c r="F215" s="234"/>
      <c r="G215" s="234"/>
    </row>
    <row r="216" customFormat="false" ht="60" hidden="false" customHeight="false" outlineLevel="0" collapsed="false">
      <c r="A216" s="16" t="s">
        <v>9</v>
      </c>
      <c r="B216" s="85"/>
      <c r="C216" s="40" t="s">
        <v>4015</v>
      </c>
      <c r="D216" s="45" t="n">
        <v>1</v>
      </c>
      <c r="E216" s="20" t="s">
        <v>476</v>
      </c>
      <c r="F216" s="42" t="s">
        <v>4016</v>
      </c>
      <c r="G216" s="234"/>
    </row>
    <row r="217" customFormat="false" ht="15" hidden="false" customHeight="false" outlineLevel="0" collapsed="false">
      <c r="A217" s="238"/>
      <c r="B217" s="37"/>
      <c r="C217" s="37"/>
      <c r="D217" s="127"/>
      <c r="E217" s="104"/>
      <c r="F217" s="37"/>
      <c r="G217" s="37"/>
    </row>
    <row r="218" customFormat="false" ht="15" hidden="false" customHeight="false" outlineLevel="0" collapsed="false">
      <c r="A218" s="238"/>
      <c r="B218" s="37"/>
      <c r="C218" s="37"/>
      <c r="D218" s="116"/>
      <c r="E218" s="104"/>
      <c r="F218" s="37"/>
      <c r="G218" s="37"/>
    </row>
    <row r="219" customFormat="false" ht="46.5" hidden="false" customHeight="true" outlineLevel="0" collapsed="false">
      <c r="A219" s="107" t="s">
        <v>4017</v>
      </c>
      <c r="B219" s="107"/>
      <c r="C219" s="107"/>
      <c r="D219" s="116"/>
      <c r="E219" s="104"/>
      <c r="F219" s="37"/>
      <c r="G219" s="37"/>
    </row>
    <row r="220" customFormat="false" ht="63" hidden="false" customHeight="false" outlineLevel="0" collapsed="false">
      <c r="A220" s="442"/>
      <c r="B220" s="109" t="s">
        <v>4018</v>
      </c>
      <c r="C220" s="194" t="n">
        <f aca="false">D245</f>
        <v>50</v>
      </c>
      <c r="D220" s="116"/>
      <c r="E220" s="104"/>
      <c r="F220" s="37"/>
      <c r="G220" s="37"/>
    </row>
    <row r="221" customFormat="false" ht="28.5" hidden="false" customHeight="true" outlineLevel="0" collapsed="false">
      <c r="A221" s="442"/>
      <c r="B221" s="240" t="s">
        <v>949</v>
      </c>
      <c r="C221" s="240"/>
      <c r="D221" s="116"/>
      <c r="E221" s="104"/>
      <c r="F221" s="37"/>
      <c r="G221" s="37"/>
    </row>
    <row r="222" customFormat="false" ht="21" hidden="false" customHeight="false" outlineLevel="0" collapsed="false">
      <c r="A222" s="16" t="s">
        <v>950</v>
      </c>
      <c r="B222" s="113" t="s">
        <v>951</v>
      </c>
      <c r="C222" s="443" t="n">
        <f aca="false">D237</f>
        <v>50</v>
      </c>
      <c r="D222" s="116"/>
      <c r="E222" s="104"/>
      <c r="F222" s="37"/>
      <c r="G222" s="37"/>
    </row>
    <row r="223" customFormat="false" ht="21" hidden="false" customHeight="false" outlineLevel="0" collapsed="false">
      <c r="A223" s="16" t="s">
        <v>952</v>
      </c>
      <c r="B223" s="113" t="s">
        <v>953</v>
      </c>
      <c r="C223" s="443" t="n">
        <f aca="false">D238</f>
        <v>50</v>
      </c>
      <c r="D223" s="116"/>
      <c r="E223" s="104"/>
      <c r="F223" s="37"/>
      <c r="G223" s="37"/>
    </row>
    <row r="224" customFormat="false" ht="21" hidden="false" customHeight="false" outlineLevel="0" collapsed="false">
      <c r="A224" s="16" t="s">
        <v>954</v>
      </c>
      <c r="B224" s="113" t="s">
        <v>955</v>
      </c>
      <c r="C224" s="443" t="n">
        <f aca="false">D239</f>
        <v>50</v>
      </c>
      <c r="D224" s="116"/>
      <c r="E224" s="104"/>
      <c r="F224" s="37"/>
      <c r="G224" s="37"/>
    </row>
    <row r="225" customFormat="false" ht="21" hidden="false" customHeight="false" outlineLevel="0" collapsed="false">
      <c r="A225" s="16" t="s">
        <v>956</v>
      </c>
      <c r="B225" s="113" t="s">
        <v>957</v>
      </c>
      <c r="C225" s="443" t="n">
        <f aca="false">D240</f>
        <v>50</v>
      </c>
      <c r="D225" s="116"/>
      <c r="E225" s="104"/>
      <c r="F225" s="37"/>
      <c r="G225" s="37"/>
    </row>
    <row r="226" customFormat="false" ht="21" hidden="false" customHeight="false" outlineLevel="0" collapsed="false">
      <c r="A226" s="16" t="s">
        <v>958</v>
      </c>
      <c r="B226" s="113" t="s">
        <v>959</v>
      </c>
      <c r="C226" s="443" t="n">
        <f aca="false">D241</f>
        <v>50</v>
      </c>
      <c r="D226" s="116"/>
      <c r="E226" s="104"/>
      <c r="F226" s="37"/>
      <c r="G226" s="37"/>
    </row>
    <row r="227" customFormat="false" ht="21" hidden="false" customHeight="false" outlineLevel="0" collapsed="false">
      <c r="A227" s="16" t="s">
        <v>960</v>
      </c>
      <c r="B227" s="113" t="s">
        <v>961</v>
      </c>
      <c r="C227" s="443" t="n">
        <f aca="false">D242</f>
        <v>50</v>
      </c>
      <c r="D227" s="116"/>
      <c r="E227" s="104"/>
      <c r="F227" s="37"/>
      <c r="G227" s="37"/>
    </row>
    <row r="228" customFormat="false" ht="21" hidden="false" customHeight="false" outlineLevel="0" collapsed="false">
      <c r="A228" s="16" t="s">
        <v>962</v>
      </c>
      <c r="B228" s="113" t="s">
        <v>963</v>
      </c>
      <c r="C228" s="443" t="n">
        <f aca="false">D243</f>
        <v>50</v>
      </c>
      <c r="D228" s="116"/>
      <c r="E228" s="104"/>
      <c r="F228" s="37"/>
      <c r="G228" s="37"/>
    </row>
    <row r="229" customFormat="false" ht="21" hidden="false" customHeight="false" outlineLevel="0" collapsed="false">
      <c r="A229" s="16" t="s">
        <v>964</v>
      </c>
      <c r="B229" s="113" t="s">
        <v>965</v>
      </c>
      <c r="C229" s="443" t="n">
        <f aca="false">D244</f>
        <v>50</v>
      </c>
      <c r="D229" s="116"/>
      <c r="E229" s="104"/>
      <c r="F229" s="37"/>
      <c r="G229" s="37"/>
    </row>
    <row r="230" customFormat="false" ht="21" hidden="false" customHeight="false" outlineLevel="0" collapsed="false">
      <c r="A230" s="172"/>
      <c r="B230" s="294"/>
      <c r="C230" s="444"/>
      <c r="D230" s="116"/>
      <c r="E230" s="104"/>
      <c r="F230" s="37"/>
      <c r="G230" s="37"/>
    </row>
    <row r="231" customFormat="false" ht="21" hidden="false" customHeight="false" outlineLevel="0" collapsed="false">
      <c r="A231" s="172"/>
      <c r="B231" s="294"/>
      <c r="C231" s="444"/>
      <c r="D231" s="116"/>
      <c r="E231" s="104"/>
      <c r="F231" s="37"/>
      <c r="G231" s="37"/>
    </row>
    <row r="232" customFormat="false" ht="21" hidden="false" customHeight="false" outlineLevel="0" collapsed="false">
      <c r="A232" s="172"/>
      <c r="B232" s="294"/>
      <c r="C232" s="444"/>
      <c r="D232" s="116"/>
      <c r="E232" s="104"/>
      <c r="F232" s="37"/>
      <c r="G232" s="37"/>
    </row>
    <row r="233" customFormat="false" ht="21" hidden="false" customHeight="false" outlineLevel="0" collapsed="false">
      <c r="A233" s="172"/>
      <c r="B233" s="294"/>
      <c r="C233" s="444"/>
      <c r="D233" s="116"/>
      <c r="E233" s="104"/>
      <c r="F233" s="37"/>
      <c r="G233" s="37"/>
    </row>
    <row r="234" customFormat="false" ht="21" hidden="false" customHeight="false" outlineLevel="0" collapsed="false">
      <c r="A234" s="172"/>
      <c r="B234" s="294"/>
      <c r="C234" s="444"/>
      <c r="D234" s="116"/>
      <c r="E234" s="104"/>
      <c r="F234" s="37"/>
      <c r="G234" s="37"/>
    </row>
    <row r="235" customFormat="false" ht="15" hidden="false" customHeight="false" outlineLevel="0" collapsed="false">
      <c r="A235" s="238"/>
      <c r="B235" s="37"/>
      <c r="C235" s="37"/>
      <c r="D235" s="116"/>
      <c r="E235" s="104"/>
      <c r="F235" s="37"/>
      <c r="G235" s="37"/>
    </row>
    <row r="236" customFormat="false" ht="15" hidden="false" customHeight="false" outlineLevel="0" collapsed="false">
      <c r="A236" s="445"/>
      <c r="B236" s="118" t="s">
        <v>966</v>
      </c>
      <c r="C236" s="118" t="s">
        <v>2258</v>
      </c>
      <c r="D236" s="119" t="s">
        <v>2589</v>
      </c>
      <c r="E236" s="118" t="n">
        <f aca="false">G2</f>
        <v>10</v>
      </c>
      <c r="F236" s="37"/>
      <c r="G236" s="37"/>
    </row>
    <row r="237" customFormat="false" ht="15" hidden="false" customHeight="false" outlineLevel="0" collapsed="false">
      <c r="A237" s="446" t="s">
        <v>950</v>
      </c>
      <c r="B237" s="118" t="n">
        <f aca="false">IF(E236=0,0,H4)</f>
        <v>6</v>
      </c>
      <c r="C237" s="118" t="n">
        <f aca="false">IF(E236=0,0,I4)</f>
        <v>12</v>
      </c>
      <c r="D237" s="119" t="n">
        <f aca="false">IF(E236=0,0,B237*100/C237)</f>
        <v>50</v>
      </c>
      <c r="E237" s="118"/>
      <c r="F237" s="37"/>
      <c r="G237" s="37"/>
    </row>
    <row r="238" customFormat="false" ht="15" hidden="false" customHeight="false" outlineLevel="0" collapsed="false">
      <c r="A238" s="446" t="s">
        <v>952</v>
      </c>
      <c r="B238" s="118" t="n">
        <f aca="false">IF(E236=0,0,H14)</f>
        <v>9</v>
      </c>
      <c r="C238" s="118" t="n">
        <f aca="false">IF(E236=0,0,I14)</f>
        <v>18</v>
      </c>
      <c r="D238" s="119" t="n">
        <f aca="false">IF(E236=0,0,B238*100/C238)</f>
        <v>50</v>
      </c>
      <c r="E238" s="118"/>
      <c r="F238" s="37"/>
      <c r="G238" s="37"/>
    </row>
    <row r="239" customFormat="false" ht="15" hidden="false" customHeight="false" outlineLevel="0" collapsed="false">
      <c r="A239" s="446" t="s">
        <v>954</v>
      </c>
      <c r="B239" s="118" t="n">
        <f aca="false">IF(E236=0,0,H27)</f>
        <v>21</v>
      </c>
      <c r="C239" s="118" t="n">
        <f aca="false">IF(E236=0,0,I27)</f>
        <v>42</v>
      </c>
      <c r="D239" s="119" t="n">
        <f aca="false">IF(E236=0,0,B239*100/C239)</f>
        <v>50</v>
      </c>
      <c r="E239" s="118"/>
      <c r="F239" s="37"/>
      <c r="G239" s="37"/>
    </row>
    <row r="240" customFormat="false" ht="15" hidden="false" customHeight="false" outlineLevel="0" collapsed="false">
      <c r="A240" s="446" t="s">
        <v>956</v>
      </c>
      <c r="B240" s="118" t="n">
        <f aca="false">IF(E236=0,0,H54)</f>
        <v>36</v>
      </c>
      <c r="C240" s="118" t="n">
        <f aca="false">IF(E236=0,0,I54)</f>
        <v>72</v>
      </c>
      <c r="D240" s="119" t="n">
        <f aca="false">IF(E236=0,0,B240*100/C240)</f>
        <v>50</v>
      </c>
      <c r="E240" s="118"/>
      <c r="F240" s="37"/>
      <c r="G240" s="37"/>
    </row>
    <row r="241" customFormat="false" ht="15" hidden="false" customHeight="false" outlineLevel="0" collapsed="false">
      <c r="A241" s="446" t="s">
        <v>958</v>
      </c>
      <c r="B241" s="123" t="n">
        <f aca="false">IF(E236=0,0,H97)</f>
        <v>26</v>
      </c>
      <c r="C241" s="123" t="n">
        <f aca="false">IF(E236=0,0,I97)</f>
        <v>52</v>
      </c>
      <c r="D241" s="119" t="n">
        <f aca="false">IF(E236=0,0,B241*100/C241)</f>
        <v>50</v>
      </c>
      <c r="E241" s="118"/>
      <c r="F241" s="37"/>
      <c r="G241" s="37"/>
    </row>
    <row r="242" customFormat="false" ht="15" hidden="false" customHeight="false" outlineLevel="0" collapsed="false">
      <c r="A242" s="446" t="s">
        <v>960</v>
      </c>
      <c r="B242" s="123" t="n">
        <f aca="false">IF(E236=0,0,H128)</f>
        <v>33</v>
      </c>
      <c r="C242" s="123" t="n">
        <f aca="false">IF(E236=0,0,I128)</f>
        <v>66</v>
      </c>
      <c r="D242" s="119" t="n">
        <f aca="false">IF(E236=0,0,B242*100/C242)</f>
        <v>50</v>
      </c>
      <c r="E242" s="118"/>
      <c r="F242" s="37"/>
      <c r="G242" s="37"/>
    </row>
    <row r="243" customFormat="false" ht="15" hidden="false" customHeight="false" outlineLevel="0" collapsed="false">
      <c r="A243" s="446" t="s">
        <v>962</v>
      </c>
      <c r="B243" s="123" t="n">
        <f aca="false">IF(E236=0,0,H168)</f>
        <v>26</v>
      </c>
      <c r="C243" s="123" t="n">
        <f aca="false">IF(E236=0,0,I168)</f>
        <v>52</v>
      </c>
      <c r="D243" s="119" t="n">
        <f aca="false">IF(E236=0,0,B243*100/C243)</f>
        <v>50</v>
      </c>
      <c r="E243" s="118"/>
      <c r="F243" s="37"/>
      <c r="G243" s="37"/>
    </row>
    <row r="244" customFormat="false" ht="15" hidden="false" customHeight="false" outlineLevel="0" collapsed="false">
      <c r="A244" s="446" t="s">
        <v>964</v>
      </c>
      <c r="B244" s="123" t="n">
        <f aca="false">IF(E236=0,0,H200)</f>
        <v>12</v>
      </c>
      <c r="C244" s="123" t="n">
        <f aca="false">IF(E236=0,0,I200)</f>
        <v>24</v>
      </c>
      <c r="D244" s="119" t="n">
        <f aca="false">IF(E236=0,0,B244*100/C244)</f>
        <v>50</v>
      </c>
      <c r="E244" s="118"/>
      <c r="F244" s="37"/>
      <c r="G244" s="37"/>
    </row>
    <row r="245" customFormat="false" ht="15" hidden="false" customHeight="false" outlineLevel="0" collapsed="false">
      <c r="A245" s="446" t="s">
        <v>968</v>
      </c>
      <c r="B245" s="118" t="n">
        <f aca="false">IF(G2=0,0,SUM(B237:B244))</f>
        <v>169</v>
      </c>
      <c r="C245" s="118" t="n">
        <f aca="false">IF(G2=0,0,SUM(C237:C244))</f>
        <v>338</v>
      </c>
      <c r="D245" s="119" t="n">
        <f aca="false">IF(E236=0,0,B245*100/C245)</f>
        <v>50</v>
      </c>
      <c r="E245" s="118"/>
      <c r="F245" s="37"/>
      <c r="G245" s="37"/>
    </row>
    <row r="246" customFormat="false" ht="15" hidden="false" customHeight="false" outlineLevel="0" collapsed="false">
      <c r="A246" s="447"/>
      <c r="B246" s="448"/>
      <c r="C246" s="448"/>
      <c r="D246" s="449"/>
      <c r="E246" s="448"/>
    </row>
    <row r="247" customFormat="false" ht="15" hidden="false" customHeight="false" outlineLevel="0" collapsed="false">
      <c r="A247" s="450"/>
      <c r="B247" s="3"/>
      <c r="C247" s="3"/>
      <c r="D247" s="449"/>
      <c r="E247" s="3"/>
    </row>
    <row r="248" customFormat="false" ht="15" hidden="false" customHeight="false" outlineLevel="0" collapsed="false">
      <c r="A248" s="451"/>
      <c r="D248" s="127"/>
    </row>
    <row r="249" customFormat="false" ht="15" hidden="false" customHeight="false" outlineLevel="0" collapsed="false">
      <c r="A249" s="451"/>
      <c r="D249" s="127"/>
    </row>
    <row r="250" customFormat="false" ht="15" hidden="false" customHeight="false" outlineLevel="0" collapsed="false">
      <c r="A250" s="451"/>
      <c r="D250" s="127"/>
    </row>
    <row r="251" customFormat="false" ht="15" hidden="false" customHeight="false" outlineLevel="0" collapsed="false">
      <c r="A251" s="451"/>
      <c r="D251" s="127"/>
    </row>
    <row r="252" customFormat="false" ht="15" hidden="false" customHeight="false" outlineLevel="0" collapsed="false">
      <c r="A252" s="451"/>
      <c r="D252" s="127"/>
    </row>
    <row r="253" customFormat="false" ht="15" hidden="false" customHeight="false" outlineLevel="0" collapsed="false">
      <c r="A253" s="451"/>
      <c r="D253" s="127"/>
    </row>
    <row r="254" customFormat="false" ht="15" hidden="false" customHeight="false" outlineLevel="0" collapsed="false">
      <c r="A254" s="451"/>
      <c r="D254" s="127"/>
    </row>
    <row r="255" customFormat="false" ht="15" hidden="false" customHeight="false" outlineLevel="0" collapsed="false">
      <c r="A255" s="451"/>
      <c r="D255" s="127"/>
    </row>
    <row r="256" customFormat="false" ht="15" hidden="false" customHeight="false" outlineLevel="0" collapsed="false">
      <c r="A256" s="451"/>
      <c r="D256" s="127"/>
    </row>
    <row r="257" customFormat="false" ht="15" hidden="false" customHeight="false" outlineLevel="0" collapsed="false">
      <c r="A257" s="451"/>
      <c r="D257" s="127"/>
    </row>
    <row r="258" customFormat="false" ht="15" hidden="false" customHeight="false" outlineLevel="0" collapsed="false">
      <c r="A258" s="451"/>
      <c r="D258" s="127"/>
    </row>
    <row r="259" customFormat="false" ht="15" hidden="false" customHeight="false" outlineLevel="0" collapsed="false">
      <c r="A259" s="451"/>
      <c r="D259" s="127"/>
    </row>
    <row r="260" customFormat="false" ht="15" hidden="false" customHeight="false" outlineLevel="0" collapsed="false">
      <c r="A260" s="451"/>
      <c r="D260" s="127"/>
    </row>
    <row r="261" customFormat="false" ht="15" hidden="false" customHeight="false" outlineLevel="0" collapsed="false">
      <c r="A261" s="451"/>
      <c r="D261" s="127"/>
    </row>
    <row r="262" customFormat="false" ht="15" hidden="false" customHeight="false" outlineLevel="0" collapsed="false">
      <c r="A262" s="451"/>
      <c r="D262" s="127"/>
    </row>
    <row r="263" customFormat="false" ht="15" hidden="false" customHeight="false" outlineLevel="0" collapsed="false">
      <c r="A263" s="451"/>
      <c r="D263" s="127"/>
    </row>
    <row r="264" customFormat="false" ht="15" hidden="false" customHeight="false" outlineLevel="0" collapsed="false">
      <c r="A264" s="451"/>
      <c r="D264" s="127"/>
    </row>
    <row r="265" customFormat="false" ht="15" hidden="false" customHeight="false" outlineLevel="0" collapsed="false">
      <c r="A265" s="451"/>
      <c r="D265" s="127"/>
    </row>
    <row r="266" customFormat="false" ht="15" hidden="false" customHeight="false" outlineLevel="0" collapsed="false">
      <c r="A266" s="451"/>
      <c r="D266" s="127"/>
    </row>
    <row r="267" customFormat="false" ht="15" hidden="false" customHeight="false" outlineLevel="0" collapsed="false">
      <c r="A267" s="451"/>
      <c r="D267" s="127"/>
    </row>
    <row r="268" customFormat="false" ht="15" hidden="false" customHeight="false" outlineLevel="0" collapsed="false">
      <c r="A268" s="451"/>
      <c r="D268" s="127"/>
    </row>
    <row r="269" customFormat="false" ht="15" hidden="false" customHeight="false" outlineLevel="0" collapsed="false">
      <c r="A269" s="451"/>
      <c r="D269" s="127"/>
    </row>
    <row r="270" customFormat="false" ht="15" hidden="false" customHeight="false" outlineLevel="0" collapsed="false">
      <c r="A270" s="451"/>
      <c r="D270" s="127"/>
    </row>
    <row r="271" customFormat="false" ht="15" hidden="false" customHeight="false" outlineLevel="0" collapsed="false">
      <c r="A271" s="451"/>
      <c r="D271" s="127"/>
    </row>
    <row r="272" customFormat="false" ht="15" hidden="false" customHeight="false" outlineLevel="0" collapsed="false">
      <c r="A272" s="451"/>
      <c r="D272" s="127"/>
    </row>
    <row r="273" customFormat="false" ht="15" hidden="false" customHeight="false" outlineLevel="0" collapsed="false">
      <c r="A273" s="451"/>
      <c r="D273" s="127"/>
    </row>
    <row r="274" customFormat="false" ht="15" hidden="false" customHeight="false" outlineLevel="0" collapsed="false">
      <c r="A274" s="451"/>
      <c r="D274" s="127"/>
    </row>
    <row r="275" customFormat="false" ht="15" hidden="false" customHeight="false" outlineLevel="0" collapsed="false">
      <c r="A275" s="451"/>
      <c r="D275" s="127"/>
    </row>
    <row r="276" customFormat="false" ht="15" hidden="false" customHeight="false" outlineLevel="0" collapsed="false">
      <c r="A276" s="451"/>
      <c r="D276" s="127"/>
    </row>
    <row r="277" customFormat="false" ht="15" hidden="false" customHeight="false" outlineLevel="0" collapsed="false">
      <c r="A277" s="451"/>
      <c r="D277" s="131"/>
    </row>
  </sheetData>
  <mergeCells count="46">
    <mergeCell ref="A1:G1"/>
    <mergeCell ref="A2:F2"/>
    <mergeCell ref="B5:G5"/>
    <mergeCell ref="B10:G10"/>
    <mergeCell ref="B12:G12"/>
    <mergeCell ref="B15:G15"/>
    <mergeCell ref="B21:G21"/>
    <mergeCell ref="B23:G23"/>
    <mergeCell ref="B27:G27"/>
    <mergeCell ref="B28:G28"/>
    <mergeCell ref="B33:G33"/>
    <mergeCell ref="B42:G42"/>
    <mergeCell ref="B48:G48"/>
    <mergeCell ref="B51:G51"/>
    <mergeCell ref="B54:G54"/>
    <mergeCell ref="B55:G55"/>
    <mergeCell ref="B66:G66"/>
    <mergeCell ref="B77:G77"/>
    <mergeCell ref="B84:G84"/>
    <mergeCell ref="B88:G88"/>
    <mergeCell ref="B92:G92"/>
    <mergeCell ref="B97:G97"/>
    <mergeCell ref="B98:G98"/>
    <mergeCell ref="B101:G101"/>
    <mergeCell ref="B106:G106"/>
    <mergeCell ref="B108:G108"/>
    <mergeCell ref="B128:G128"/>
    <mergeCell ref="B129:G129"/>
    <mergeCell ref="B132:G132"/>
    <mergeCell ref="B140:G140"/>
    <mergeCell ref="B143:G143"/>
    <mergeCell ref="B149:G149"/>
    <mergeCell ref="B153:G153"/>
    <mergeCell ref="B168:G168"/>
    <mergeCell ref="B169:G169"/>
    <mergeCell ref="B171:G171"/>
    <mergeCell ref="B176:G176"/>
    <mergeCell ref="B190:G190"/>
    <mergeCell ref="B195:G195"/>
    <mergeCell ref="B200:G200"/>
    <mergeCell ref="B201:G201"/>
    <mergeCell ref="B205:G205"/>
    <mergeCell ref="B208:G208"/>
    <mergeCell ref="B213:G213"/>
    <mergeCell ref="A219:C219"/>
    <mergeCell ref="B221:C221"/>
  </mergeCells>
  <dataValidations count="1">
    <dataValidation allowBlank="true" operator="between" showDropDown="false" showErrorMessage="true" showInputMessage="true" sqref="D1:D277" type="list">
      <formula1>$L$1:$N$1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N251"/>
  <sheetViews>
    <sheetView windowProtection="false" showFormulas="false" showGridLines="true" showRowColHeaders="true" showZeros="true" rightToLeft="false" tabSelected="false" showOutlineSymbols="true" defaultGridColor="true" view="normal" topLeftCell="A185" colorId="64" zoomScale="75" zoomScaleNormal="75" zoomScalePageLayoutView="100" workbookViewId="0">
      <selection pane="topLeft" activeCell="A195" activeCellId="0" sqref="A195"/>
    </sheetView>
  </sheetViews>
  <sheetFormatPr defaultRowHeight="15"/>
  <cols>
    <col collapsed="false" hidden="false" max="1" min="1" style="1" width="15.0816326530612"/>
    <col collapsed="false" hidden="false" max="2" min="2" style="0" width="28.2755102040816"/>
    <col collapsed="false" hidden="false" max="3" min="3" style="0" width="33.1071428571429"/>
    <col collapsed="false" hidden="false" max="4" min="4" style="395" width="15.9030612244898"/>
    <col collapsed="false" hidden="false" max="5" min="5" style="0" width="16.7295918367347"/>
    <col collapsed="false" hidden="false" max="6" min="6" style="0" width="26.3877551020408"/>
    <col collapsed="false" hidden="false" max="7" min="7" style="0" width="18.8520408163265"/>
    <col collapsed="false" hidden="false" max="9" min="8" style="3" width="8.60204081632653"/>
    <col collapsed="false" hidden="false" max="1025" min="10" style="0" width="8.60204081632653"/>
  </cols>
  <sheetData>
    <row r="1" customFormat="false" ht="33.75" hidden="false" customHeight="false" outlineLevel="0" collapsed="false">
      <c r="A1" s="4" t="s">
        <v>0</v>
      </c>
      <c r="B1" s="4"/>
      <c r="C1" s="4"/>
      <c r="D1" s="4"/>
      <c r="E1" s="4"/>
      <c r="F1" s="4"/>
      <c r="G1" s="4"/>
      <c r="L1" s="3" t="n">
        <v>0</v>
      </c>
      <c r="M1" s="3" t="n">
        <v>1</v>
      </c>
      <c r="N1" s="3" t="n">
        <v>2</v>
      </c>
    </row>
    <row r="2" customFormat="false" ht="26.25" hidden="false" customHeight="false" outlineLevel="0" collapsed="false">
      <c r="A2" s="372" t="s">
        <v>4019</v>
      </c>
      <c r="B2" s="372"/>
      <c r="C2" s="372"/>
      <c r="D2" s="372"/>
      <c r="E2" s="372"/>
      <c r="F2" s="372"/>
      <c r="G2" s="452" t="n">
        <v>11</v>
      </c>
    </row>
    <row r="3" customFormat="false" ht="31.5" hidden="false" customHeight="false" outlineLevel="0" collapsed="false">
      <c r="A3" s="143" t="s">
        <v>4020</v>
      </c>
      <c r="B3" s="250" t="s">
        <v>3</v>
      </c>
      <c r="C3" s="142" t="s">
        <v>971</v>
      </c>
      <c r="D3" s="425" t="s">
        <v>5</v>
      </c>
      <c r="E3" s="143" t="s">
        <v>3845</v>
      </c>
      <c r="F3" s="453" t="s">
        <v>972</v>
      </c>
      <c r="G3" s="453" t="s">
        <v>8</v>
      </c>
    </row>
    <row r="4" customFormat="false" ht="18.75" hidden="false" customHeight="false" outlineLevel="0" collapsed="false">
      <c r="A4" s="78"/>
      <c r="B4" s="430" t="s">
        <v>10</v>
      </c>
      <c r="C4" s="430"/>
      <c r="D4" s="430"/>
      <c r="E4" s="430"/>
      <c r="F4" s="430"/>
      <c r="G4" s="430"/>
      <c r="H4" s="3" t="n">
        <f aca="false">H5</f>
        <v>7</v>
      </c>
      <c r="I4" s="3" t="n">
        <f aca="false">I5</f>
        <v>14</v>
      </c>
    </row>
    <row r="5" customFormat="false" ht="20.25" hidden="false" customHeight="true" outlineLevel="0" collapsed="false">
      <c r="A5" s="16" t="s">
        <v>3645</v>
      </c>
      <c r="B5" s="146" t="s">
        <v>4021</v>
      </c>
      <c r="C5" s="146"/>
      <c r="D5" s="146"/>
      <c r="E5" s="146"/>
      <c r="F5" s="146"/>
      <c r="G5" s="146"/>
      <c r="H5" s="3" t="n">
        <f aca="false">SUM(D6:D12)</f>
        <v>7</v>
      </c>
      <c r="I5" s="3" t="n">
        <f aca="false">COUNT(D6:D12)*2</f>
        <v>14</v>
      </c>
    </row>
    <row r="6" customFormat="false" ht="45" hidden="false" customHeight="false" outlineLevel="0" collapsed="false">
      <c r="A6" s="16" t="s">
        <v>4022</v>
      </c>
      <c r="B6" s="17" t="s">
        <v>4023</v>
      </c>
      <c r="C6" s="42" t="s">
        <v>4024</v>
      </c>
      <c r="D6" s="45" t="n">
        <v>1</v>
      </c>
      <c r="E6" s="92" t="s">
        <v>51</v>
      </c>
      <c r="F6" s="42" t="s">
        <v>4025</v>
      </c>
      <c r="G6" s="38"/>
    </row>
    <row r="7" customFormat="false" ht="45" hidden="false" customHeight="false" outlineLevel="0" collapsed="false">
      <c r="A7" s="16" t="s">
        <v>4026</v>
      </c>
      <c r="B7" s="17" t="s">
        <v>4027</v>
      </c>
      <c r="C7" s="42" t="s">
        <v>4028</v>
      </c>
      <c r="D7" s="45" t="n">
        <v>1</v>
      </c>
      <c r="E7" s="92" t="s">
        <v>51</v>
      </c>
      <c r="F7" s="42" t="s">
        <v>4029</v>
      </c>
      <c r="G7" s="38"/>
    </row>
    <row r="8" customFormat="false" ht="31.5" hidden="false" customHeight="false" outlineLevel="0" collapsed="false">
      <c r="A8" s="16" t="s">
        <v>4030</v>
      </c>
      <c r="B8" s="17" t="s">
        <v>64</v>
      </c>
      <c r="C8" s="42" t="s">
        <v>4031</v>
      </c>
      <c r="D8" s="45" t="n">
        <v>1</v>
      </c>
      <c r="E8" s="92" t="s">
        <v>51</v>
      </c>
      <c r="F8" s="42" t="s">
        <v>4032</v>
      </c>
      <c r="G8" s="38"/>
    </row>
    <row r="9" customFormat="false" ht="60" hidden="false" customHeight="false" outlineLevel="0" collapsed="false">
      <c r="A9" s="16" t="s">
        <v>4033</v>
      </c>
      <c r="B9" s="17" t="s">
        <v>4034</v>
      </c>
      <c r="C9" s="42" t="s">
        <v>4035</v>
      </c>
      <c r="D9" s="45" t="n">
        <v>1</v>
      </c>
      <c r="E9" s="92" t="s">
        <v>51</v>
      </c>
      <c r="F9" s="42" t="s">
        <v>4036</v>
      </c>
      <c r="G9" s="38"/>
    </row>
    <row r="10" customFormat="false" ht="45" hidden="false" customHeight="false" outlineLevel="0" collapsed="false">
      <c r="A10" s="16"/>
      <c r="B10" s="17"/>
      <c r="C10" s="42" t="s">
        <v>4037</v>
      </c>
      <c r="D10" s="45" t="n">
        <v>1</v>
      </c>
      <c r="E10" s="92" t="s">
        <v>51</v>
      </c>
      <c r="F10" s="42" t="s">
        <v>4038</v>
      </c>
      <c r="G10" s="38"/>
      <c r="H10" s="3" t="s">
        <v>950</v>
      </c>
    </row>
    <row r="11" customFormat="false" ht="45" hidden="false" customHeight="false" outlineLevel="0" collapsed="false">
      <c r="A11" s="16" t="s">
        <v>4039</v>
      </c>
      <c r="B11" s="17" t="s">
        <v>4040</v>
      </c>
      <c r="C11" s="42" t="s">
        <v>4041</v>
      </c>
      <c r="D11" s="45" t="n">
        <v>1</v>
      </c>
      <c r="E11" s="92" t="s">
        <v>51</v>
      </c>
      <c r="F11" s="42" t="s">
        <v>4042</v>
      </c>
      <c r="G11" s="38"/>
    </row>
    <row r="12" customFormat="false" ht="31.5" hidden="false" customHeight="false" outlineLevel="0" collapsed="false">
      <c r="A12" s="16" t="s">
        <v>4043</v>
      </c>
      <c r="B12" s="17" t="s">
        <v>4044</v>
      </c>
      <c r="C12" s="42" t="s">
        <v>4045</v>
      </c>
      <c r="D12" s="45" t="n">
        <v>1</v>
      </c>
      <c r="E12" s="92" t="s">
        <v>51</v>
      </c>
      <c r="F12" s="38"/>
      <c r="G12" s="38"/>
    </row>
    <row r="13" customFormat="false" ht="18.75" hidden="false" customHeight="false" outlineLevel="0" collapsed="false">
      <c r="A13" s="78"/>
      <c r="B13" s="430" t="s">
        <v>76</v>
      </c>
      <c r="C13" s="430"/>
      <c r="D13" s="430"/>
      <c r="E13" s="430"/>
      <c r="F13" s="430"/>
      <c r="G13" s="430"/>
      <c r="H13" s="3" t="n">
        <f aca="false">H14+H16+H18</f>
        <v>4</v>
      </c>
      <c r="I13" s="3" t="n">
        <f aca="false">I14+I16+I18</f>
        <v>8</v>
      </c>
    </row>
    <row r="14" customFormat="false" ht="39" hidden="false" customHeight="true" outlineLevel="0" collapsed="false">
      <c r="A14" s="91" t="s">
        <v>1090</v>
      </c>
      <c r="B14" s="146" t="s">
        <v>78</v>
      </c>
      <c r="C14" s="146"/>
      <c r="D14" s="146"/>
      <c r="E14" s="146"/>
      <c r="F14" s="146"/>
      <c r="G14" s="146"/>
      <c r="H14" s="3" t="n">
        <f aca="false">SUM(D15)</f>
        <v>1</v>
      </c>
      <c r="I14" s="3" t="n">
        <f aca="false">COUNT(D15)*2</f>
        <v>2</v>
      </c>
    </row>
    <row r="15" customFormat="false" ht="47.25" hidden="false" customHeight="false" outlineLevel="0" collapsed="false">
      <c r="A15" s="16" t="s">
        <v>96</v>
      </c>
      <c r="B15" s="17" t="s">
        <v>97</v>
      </c>
      <c r="C15" s="40" t="s">
        <v>4046</v>
      </c>
      <c r="D15" s="45" t="n">
        <v>1</v>
      </c>
      <c r="E15" s="28" t="s">
        <v>99</v>
      </c>
      <c r="F15" s="38"/>
      <c r="G15" s="38"/>
    </row>
    <row r="16" customFormat="false" ht="40.5" hidden="false" customHeight="true" outlineLevel="0" collapsed="false">
      <c r="A16" s="16" t="s">
        <v>1127</v>
      </c>
      <c r="B16" s="146" t="s">
        <v>121</v>
      </c>
      <c r="C16" s="146"/>
      <c r="D16" s="146"/>
      <c r="E16" s="146"/>
      <c r="F16" s="146"/>
      <c r="G16" s="146"/>
      <c r="H16" s="3" t="n">
        <f aca="false">SUM(D17)</f>
        <v>1</v>
      </c>
      <c r="I16" s="3" t="n">
        <f aca="false">COUNT(D17)*2</f>
        <v>2</v>
      </c>
    </row>
    <row r="17" customFormat="false" ht="47.25" hidden="false" customHeight="false" outlineLevel="0" collapsed="false">
      <c r="A17" s="16" t="s">
        <v>1132</v>
      </c>
      <c r="B17" s="17" t="s">
        <v>127</v>
      </c>
      <c r="C17" s="42" t="s">
        <v>4047</v>
      </c>
      <c r="D17" s="45" t="n">
        <v>1</v>
      </c>
      <c r="E17" s="92" t="s">
        <v>265</v>
      </c>
      <c r="F17" s="319" t="s">
        <v>4048</v>
      </c>
      <c r="G17" s="38"/>
    </row>
    <row r="18" customFormat="false" ht="48.75" hidden="false" customHeight="true" outlineLevel="0" collapsed="false">
      <c r="A18" s="16" t="s">
        <v>1155</v>
      </c>
      <c r="B18" s="146" t="s">
        <v>1156</v>
      </c>
      <c r="C18" s="146"/>
      <c r="D18" s="146"/>
      <c r="E18" s="146"/>
      <c r="F18" s="146"/>
      <c r="G18" s="146"/>
      <c r="H18" s="3" t="n">
        <f aca="false">SUM(D19:D20)</f>
        <v>2</v>
      </c>
      <c r="I18" s="3" t="n">
        <f aca="false">COUNT(D19:D20)*2</f>
        <v>4</v>
      </c>
    </row>
    <row r="19" customFormat="false" ht="78.75" hidden="false" customHeight="false" outlineLevel="0" collapsed="false">
      <c r="A19" s="16" t="s">
        <v>161</v>
      </c>
      <c r="B19" s="17" t="s">
        <v>162</v>
      </c>
      <c r="C19" s="85" t="s">
        <v>4049</v>
      </c>
      <c r="D19" s="45" t="n">
        <v>1</v>
      </c>
      <c r="E19" s="28" t="s">
        <v>164</v>
      </c>
      <c r="F19" s="38"/>
      <c r="G19" s="38"/>
    </row>
    <row r="20" customFormat="false" ht="63" hidden="false" customHeight="false" outlineLevel="0" collapsed="false">
      <c r="A20" s="16" t="s">
        <v>1164</v>
      </c>
      <c r="B20" s="17" t="s">
        <v>2320</v>
      </c>
      <c r="C20" s="52" t="s">
        <v>4050</v>
      </c>
      <c r="D20" s="45" t="n">
        <v>1</v>
      </c>
      <c r="E20" s="28" t="s">
        <v>164</v>
      </c>
      <c r="F20" s="38"/>
      <c r="G20" s="38"/>
    </row>
    <row r="21" customFormat="false" ht="18.75" hidden="false" customHeight="false" outlineLevel="0" collapsed="false">
      <c r="A21" s="78"/>
      <c r="B21" s="430" t="s">
        <v>171</v>
      </c>
      <c r="C21" s="430"/>
      <c r="D21" s="430"/>
      <c r="E21" s="430"/>
      <c r="F21" s="430"/>
      <c r="G21" s="430"/>
      <c r="H21" s="3" t="n">
        <f aca="false">H22+H29+H39+H48+H51</f>
        <v>32</v>
      </c>
      <c r="I21" s="3" t="n">
        <f aca="false">I22+I29+I39+I48+I51</f>
        <v>64</v>
      </c>
    </row>
    <row r="22" customFormat="false" ht="45.75" hidden="false" customHeight="true" outlineLevel="0" collapsed="false">
      <c r="A22" s="16" t="s">
        <v>1171</v>
      </c>
      <c r="B22" s="15" t="s">
        <v>173</v>
      </c>
      <c r="C22" s="15"/>
      <c r="D22" s="15"/>
      <c r="E22" s="15"/>
      <c r="F22" s="15"/>
      <c r="G22" s="15"/>
      <c r="H22" s="3" t="n">
        <f aca="false">SUM(D23:D28)</f>
        <v>6</v>
      </c>
      <c r="I22" s="3" t="n">
        <f aca="false">COUNT(D23:D28)*2</f>
        <v>12</v>
      </c>
    </row>
    <row r="23" customFormat="false" ht="47.25" hidden="false" customHeight="false" outlineLevel="0" collapsed="false">
      <c r="A23" s="16" t="s">
        <v>1172</v>
      </c>
      <c r="B23" s="41" t="s">
        <v>175</v>
      </c>
      <c r="C23" s="42" t="s">
        <v>4051</v>
      </c>
      <c r="D23" s="45" t="n">
        <v>1</v>
      </c>
      <c r="E23" s="28" t="s">
        <v>82</v>
      </c>
      <c r="F23" s="42"/>
      <c r="G23" s="38"/>
    </row>
    <row r="24" customFormat="false" ht="30" hidden="false" customHeight="false" outlineLevel="0" collapsed="false">
      <c r="A24" s="16"/>
      <c r="B24" s="41"/>
      <c r="C24" s="42" t="s">
        <v>4052</v>
      </c>
      <c r="D24" s="45" t="n">
        <v>1</v>
      </c>
      <c r="E24" s="28" t="s">
        <v>82</v>
      </c>
      <c r="F24" s="42" t="s">
        <v>4053</v>
      </c>
      <c r="G24" s="38"/>
    </row>
    <row r="25" customFormat="false" ht="45" hidden="false" customHeight="false" outlineLevel="0" collapsed="false">
      <c r="A25" s="16"/>
      <c r="B25" s="41"/>
      <c r="C25" s="42" t="s">
        <v>4054</v>
      </c>
      <c r="D25" s="45" t="n">
        <v>1</v>
      </c>
      <c r="E25" s="28" t="s">
        <v>82</v>
      </c>
      <c r="F25" s="42" t="s">
        <v>4055</v>
      </c>
      <c r="G25" s="38"/>
    </row>
    <row r="26" customFormat="false" ht="151.5" hidden="false" customHeight="true" outlineLevel="0" collapsed="false">
      <c r="A26" s="16" t="s">
        <v>1187</v>
      </c>
      <c r="B26" s="41" t="s">
        <v>184</v>
      </c>
      <c r="C26" s="42" t="s">
        <v>4056</v>
      </c>
      <c r="D26" s="45" t="n">
        <v>1</v>
      </c>
      <c r="E26" s="28" t="s">
        <v>82</v>
      </c>
      <c r="F26" s="42" t="s">
        <v>4057</v>
      </c>
      <c r="G26" s="38"/>
    </row>
    <row r="27" customFormat="false" ht="128.25" hidden="false" customHeight="true" outlineLevel="0" collapsed="false">
      <c r="A27" s="16"/>
      <c r="B27" s="41"/>
      <c r="C27" s="42" t="s">
        <v>4058</v>
      </c>
      <c r="D27" s="45" t="n">
        <v>1</v>
      </c>
      <c r="E27" s="28" t="s">
        <v>82</v>
      </c>
      <c r="F27" s="42" t="s">
        <v>4059</v>
      </c>
      <c r="G27" s="38"/>
    </row>
    <row r="28" customFormat="false" ht="47.25" hidden="false" customHeight="false" outlineLevel="0" collapsed="false">
      <c r="A28" s="16" t="s">
        <v>1195</v>
      </c>
      <c r="B28" s="41" t="s">
        <v>206</v>
      </c>
      <c r="C28" s="85" t="s">
        <v>4060</v>
      </c>
      <c r="D28" s="45" t="n">
        <v>1</v>
      </c>
      <c r="E28" s="28" t="s">
        <v>82</v>
      </c>
      <c r="F28" s="38"/>
      <c r="G28" s="38"/>
    </row>
    <row r="29" customFormat="false" ht="33.75" hidden="false" customHeight="true" outlineLevel="0" collapsed="false">
      <c r="A29" s="16" t="s">
        <v>1205</v>
      </c>
      <c r="B29" s="146" t="s">
        <v>220</v>
      </c>
      <c r="C29" s="146"/>
      <c r="D29" s="146"/>
      <c r="E29" s="146"/>
      <c r="F29" s="146"/>
      <c r="G29" s="146"/>
      <c r="H29" s="3" t="n">
        <f aca="false">SUM(D30:D38)</f>
        <v>9</v>
      </c>
      <c r="I29" s="3" t="n">
        <f aca="false">COUNT(D30:D38)*2</f>
        <v>18</v>
      </c>
    </row>
    <row r="30" customFormat="false" ht="111" hidden="false" customHeight="true" outlineLevel="0" collapsed="false">
      <c r="A30" s="16" t="s">
        <v>221</v>
      </c>
      <c r="B30" s="168" t="s">
        <v>222</v>
      </c>
      <c r="C30" s="21" t="s">
        <v>223</v>
      </c>
      <c r="D30" s="32" t="n">
        <v>1</v>
      </c>
      <c r="E30" s="28" t="s">
        <v>82</v>
      </c>
      <c r="F30" s="21" t="s">
        <v>3687</v>
      </c>
      <c r="G30" s="38"/>
    </row>
    <row r="31" customFormat="false" ht="45" hidden="false" customHeight="false" outlineLevel="0" collapsed="false">
      <c r="A31" s="16" t="s">
        <v>1207</v>
      </c>
      <c r="B31" s="41" t="s">
        <v>226</v>
      </c>
      <c r="C31" s="40" t="s">
        <v>4061</v>
      </c>
      <c r="D31" s="45" t="n">
        <v>1</v>
      </c>
      <c r="E31" s="28" t="s">
        <v>82</v>
      </c>
      <c r="F31" s="37"/>
      <c r="G31" s="38"/>
    </row>
    <row r="32" customFormat="false" ht="78.75" hidden="false" customHeight="true" outlineLevel="0" collapsed="false">
      <c r="A32" s="16"/>
      <c r="B32" s="163"/>
      <c r="C32" s="42" t="s">
        <v>4062</v>
      </c>
      <c r="D32" s="45" t="n">
        <v>1</v>
      </c>
      <c r="E32" s="28" t="s">
        <v>82</v>
      </c>
      <c r="F32" s="42"/>
      <c r="G32" s="38"/>
    </row>
    <row r="33" customFormat="false" ht="47.25" hidden="false" customHeight="false" outlineLevel="0" collapsed="false">
      <c r="A33" s="16" t="s">
        <v>228</v>
      </c>
      <c r="B33" s="169" t="s">
        <v>229</v>
      </c>
      <c r="C33" s="221" t="s">
        <v>4063</v>
      </c>
      <c r="D33" s="45" t="n">
        <v>1</v>
      </c>
      <c r="E33" s="28" t="s">
        <v>82</v>
      </c>
      <c r="F33" s="38"/>
      <c r="G33" s="38"/>
    </row>
    <row r="34" customFormat="false" ht="30" hidden="false" customHeight="false" outlineLevel="0" collapsed="false">
      <c r="A34" s="16"/>
      <c r="B34" s="169"/>
      <c r="C34" s="221" t="s">
        <v>4064</v>
      </c>
      <c r="D34" s="45" t="n">
        <v>1</v>
      </c>
      <c r="E34" s="28"/>
      <c r="F34" s="38"/>
      <c r="G34" s="38"/>
    </row>
    <row r="35" customFormat="false" ht="67.5" hidden="false" customHeight="true" outlineLevel="0" collapsed="false">
      <c r="A35" s="16" t="s">
        <v>232</v>
      </c>
      <c r="B35" s="156" t="s">
        <v>233</v>
      </c>
      <c r="C35" s="221" t="s">
        <v>4065</v>
      </c>
      <c r="D35" s="45" t="n">
        <v>1</v>
      </c>
      <c r="E35" s="28" t="s">
        <v>82</v>
      </c>
      <c r="F35" s="42" t="s">
        <v>4066</v>
      </c>
      <c r="G35" s="38"/>
    </row>
    <row r="36" customFormat="false" ht="96.75" hidden="false" customHeight="true" outlineLevel="0" collapsed="false">
      <c r="A36" s="16" t="s">
        <v>1214</v>
      </c>
      <c r="B36" s="454" t="s">
        <v>236</v>
      </c>
      <c r="C36" s="42" t="s">
        <v>4067</v>
      </c>
      <c r="D36" s="45" t="n">
        <v>1</v>
      </c>
      <c r="E36" s="28" t="s">
        <v>108</v>
      </c>
      <c r="F36" s="42" t="s">
        <v>4068</v>
      </c>
      <c r="G36" s="38"/>
    </row>
    <row r="37" customFormat="false" ht="82.5" hidden="false" customHeight="true" outlineLevel="0" collapsed="false">
      <c r="A37" s="16"/>
      <c r="B37" s="454"/>
      <c r="C37" s="42" t="s">
        <v>4069</v>
      </c>
      <c r="D37" s="45" t="n">
        <v>1</v>
      </c>
      <c r="E37" s="28" t="s">
        <v>108</v>
      </c>
      <c r="F37" s="42" t="s">
        <v>4068</v>
      </c>
      <c r="G37" s="38"/>
    </row>
    <row r="38" customFormat="false" ht="78.75" hidden="false" customHeight="false" outlineLevel="0" collapsed="false">
      <c r="A38" s="16" t="s">
        <v>1217</v>
      </c>
      <c r="B38" s="156" t="s">
        <v>240</v>
      </c>
      <c r="C38" s="21" t="s">
        <v>241</v>
      </c>
      <c r="D38" s="45" t="n">
        <v>1</v>
      </c>
      <c r="E38" s="28" t="s">
        <v>39</v>
      </c>
      <c r="F38" s="38"/>
      <c r="G38" s="38"/>
    </row>
    <row r="39" customFormat="false" ht="45.75" hidden="false" customHeight="true" outlineLevel="0" collapsed="false">
      <c r="A39" s="16" t="s">
        <v>242</v>
      </c>
      <c r="B39" s="15" t="s">
        <v>243</v>
      </c>
      <c r="C39" s="15"/>
      <c r="D39" s="15"/>
      <c r="E39" s="15"/>
      <c r="F39" s="15"/>
      <c r="G39" s="15"/>
      <c r="H39" s="3" t="n">
        <f aca="false">SUM(D40:D47)</f>
        <v>8</v>
      </c>
      <c r="I39" s="3" t="n">
        <f aca="false">COUNT(D40:D47)*2</f>
        <v>16</v>
      </c>
    </row>
    <row r="40" customFormat="false" ht="31.5" hidden="false" customHeight="false" outlineLevel="0" collapsed="false">
      <c r="A40" s="16" t="s">
        <v>258</v>
      </c>
      <c r="B40" s="156" t="s">
        <v>259</v>
      </c>
      <c r="C40" s="38" t="s">
        <v>4070</v>
      </c>
      <c r="D40" s="45" t="n">
        <v>1</v>
      </c>
      <c r="E40" s="28" t="s">
        <v>265</v>
      </c>
      <c r="F40" s="38"/>
      <c r="G40" s="38"/>
    </row>
    <row r="41" customFormat="false" ht="15.75" hidden="false" customHeight="false" outlineLevel="0" collapsed="false">
      <c r="A41" s="16"/>
      <c r="B41" s="156"/>
      <c r="C41" s="38" t="s">
        <v>4071</v>
      </c>
      <c r="D41" s="45" t="n">
        <v>1</v>
      </c>
      <c r="E41" s="28" t="s">
        <v>265</v>
      </c>
      <c r="F41" s="38"/>
      <c r="G41" s="38"/>
    </row>
    <row r="42" customFormat="false" ht="45" hidden="false" customHeight="false" outlineLevel="0" collapsed="false">
      <c r="A42" s="16"/>
      <c r="B42" s="156"/>
      <c r="C42" s="85" t="s">
        <v>4072</v>
      </c>
      <c r="D42" s="45" t="n">
        <v>1</v>
      </c>
      <c r="E42" s="28" t="s">
        <v>265</v>
      </c>
      <c r="F42" s="38"/>
      <c r="G42" s="38"/>
    </row>
    <row r="43" customFormat="false" ht="31.5" hidden="false" customHeight="false" outlineLevel="0" collapsed="false">
      <c r="A43" s="16" t="s">
        <v>262</v>
      </c>
      <c r="B43" s="61" t="s">
        <v>263</v>
      </c>
      <c r="C43" s="85" t="s">
        <v>4073</v>
      </c>
      <c r="D43" s="45" t="n">
        <v>1</v>
      </c>
      <c r="E43" s="28" t="s">
        <v>265</v>
      </c>
      <c r="F43" s="38"/>
      <c r="G43" s="38"/>
    </row>
    <row r="44" customFormat="false" ht="15.75" hidden="false" customHeight="false" outlineLevel="0" collapsed="false">
      <c r="A44" s="16"/>
      <c r="B44" s="61"/>
      <c r="C44" s="85" t="s">
        <v>4074</v>
      </c>
      <c r="D44" s="45" t="n">
        <v>1</v>
      </c>
      <c r="E44" s="28" t="s">
        <v>265</v>
      </c>
      <c r="F44" s="38"/>
      <c r="G44" s="38"/>
    </row>
    <row r="45" customFormat="false" ht="30" hidden="false" customHeight="false" outlineLevel="0" collapsed="false">
      <c r="A45" s="16"/>
      <c r="B45" s="156"/>
      <c r="C45" s="44" t="s">
        <v>4075</v>
      </c>
      <c r="D45" s="45" t="n">
        <v>1</v>
      </c>
      <c r="E45" s="28" t="s">
        <v>265</v>
      </c>
      <c r="F45" s="38"/>
      <c r="G45" s="38"/>
    </row>
    <row r="46" customFormat="false" ht="31.5" hidden="false" customHeight="false" outlineLevel="0" collapsed="false">
      <c r="A46" s="16" t="s">
        <v>271</v>
      </c>
      <c r="B46" s="156" t="s">
        <v>272</v>
      </c>
      <c r="C46" s="44" t="s">
        <v>4076</v>
      </c>
      <c r="D46" s="45" t="n">
        <v>1</v>
      </c>
      <c r="E46" s="28" t="s">
        <v>265</v>
      </c>
      <c r="F46" s="38"/>
      <c r="G46" s="38"/>
    </row>
    <row r="47" customFormat="false" ht="54.75" hidden="false" customHeight="true" outlineLevel="0" collapsed="false">
      <c r="A47" s="16"/>
      <c r="B47" s="61"/>
      <c r="C47" s="85" t="s">
        <v>4077</v>
      </c>
      <c r="D47" s="45" t="n">
        <v>1</v>
      </c>
      <c r="E47" s="28" t="s">
        <v>265</v>
      </c>
      <c r="F47" s="38"/>
      <c r="G47" s="38"/>
    </row>
    <row r="48" customFormat="false" ht="42.75" hidden="false" customHeight="true" outlineLevel="0" collapsed="false">
      <c r="A48" s="16" t="s">
        <v>1242</v>
      </c>
      <c r="B48" s="146" t="s">
        <v>277</v>
      </c>
      <c r="C48" s="146"/>
      <c r="D48" s="146"/>
      <c r="E48" s="146"/>
      <c r="F48" s="146"/>
      <c r="G48" s="146"/>
      <c r="H48" s="3" t="n">
        <f aca="false">SUM(D49:D50)</f>
        <v>2</v>
      </c>
      <c r="I48" s="3" t="n">
        <f aca="false">COUNT(D49:D50)*2</f>
        <v>4</v>
      </c>
    </row>
    <row r="49" customFormat="false" ht="71.25" hidden="false" customHeight="true" outlineLevel="0" collapsed="false">
      <c r="A49" s="16" t="s">
        <v>1247</v>
      </c>
      <c r="B49" s="156" t="s">
        <v>299</v>
      </c>
      <c r="C49" s="42" t="s">
        <v>4078</v>
      </c>
      <c r="D49" s="45" t="n">
        <v>1</v>
      </c>
      <c r="E49" s="92" t="s">
        <v>108</v>
      </c>
      <c r="F49" s="42" t="s">
        <v>4079</v>
      </c>
      <c r="G49" s="38"/>
    </row>
    <row r="50" customFormat="false" ht="45" hidden="false" customHeight="false" outlineLevel="0" collapsed="false">
      <c r="A50" s="16"/>
      <c r="B50" s="156"/>
      <c r="C50" s="42" t="s">
        <v>4080</v>
      </c>
      <c r="D50" s="45" t="n">
        <v>1</v>
      </c>
      <c r="E50" s="92" t="s">
        <v>108</v>
      </c>
      <c r="F50" s="42" t="s">
        <v>4081</v>
      </c>
      <c r="G50" s="38"/>
    </row>
    <row r="51" customFormat="false" ht="38.25" hidden="false" customHeight="true" outlineLevel="0" collapsed="false">
      <c r="A51" s="16" t="s">
        <v>1254</v>
      </c>
      <c r="B51" s="146" t="s">
        <v>309</v>
      </c>
      <c r="C51" s="146"/>
      <c r="D51" s="146"/>
      <c r="E51" s="146"/>
      <c r="F51" s="146"/>
      <c r="G51" s="146"/>
      <c r="H51" s="3" t="n">
        <f aca="false">SUM(D52:D58)</f>
        <v>7</v>
      </c>
      <c r="I51" s="3" t="n">
        <f aca="false">COUNT(D52:D58)*2</f>
        <v>14</v>
      </c>
    </row>
    <row r="52" customFormat="false" ht="47.25" hidden="false" customHeight="false" outlineLevel="0" collapsed="false">
      <c r="A52" s="16" t="s">
        <v>333</v>
      </c>
      <c r="B52" s="156" t="s">
        <v>334</v>
      </c>
      <c r="C52" s="42" t="s">
        <v>4082</v>
      </c>
      <c r="D52" s="45" t="n">
        <v>1</v>
      </c>
      <c r="E52" s="28" t="s">
        <v>85</v>
      </c>
      <c r="F52" s="42" t="s">
        <v>4083</v>
      </c>
      <c r="G52" s="38"/>
    </row>
    <row r="53" customFormat="false" ht="45" hidden="false" customHeight="false" outlineLevel="0" collapsed="false">
      <c r="A53" s="16"/>
      <c r="B53" s="156"/>
      <c r="C53" s="61" t="s">
        <v>4084</v>
      </c>
      <c r="D53" s="267" t="n">
        <v>1</v>
      </c>
      <c r="E53" s="28" t="s">
        <v>85</v>
      </c>
      <c r="F53" s="42" t="s">
        <v>4085</v>
      </c>
      <c r="G53" s="38"/>
    </row>
    <row r="54" customFormat="false" ht="31.5" hidden="false" customHeight="false" outlineLevel="0" collapsed="false">
      <c r="A54" s="66"/>
      <c r="B54" s="403"/>
      <c r="C54" s="317" t="s">
        <v>4086</v>
      </c>
      <c r="D54" s="115" t="n">
        <v>1</v>
      </c>
      <c r="E54" s="28" t="s">
        <v>85</v>
      </c>
      <c r="F54" s="340" t="s">
        <v>4087</v>
      </c>
      <c r="G54" s="318"/>
    </row>
    <row r="55" customFormat="false" ht="45" hidden="false" customHeight="false" outlineLevel="0" collapsed="false">
      <c r="A55" s="66"/>
      <c r="B55" s="403"/>
      <c r="C55" s="17" t="s">
        <v>1267</v>
      </c>
      <c r="D55" s="115" t="n">
        <v>1</v>
      </c>
      <c r="E55" s="28" t="s">
        <v>85</v>
      </c>
      <c r="F55" s="21" t="s">
        <v>1268</v>
      </c>
      <c r="G55" s="318"/>
    </row>
    <row r="56" customFormat="false" ht="47.25" hidden="false" customHeight="false" outlineLevel="0" collapsed="false">
      <c r="A56" s="16" t="s">
        <v>1270</v>
      </c>
      <c r="B56" s="61" t="s">
        <v>338</v>
      </c>
      <c r="C56" s="42" t="s">
        <v>4088</v>
      </c>
      <c r="D56" s="45" t="n">
        <v>1</v>
      </c>
      <c r="E56" s="28" t="s">
        <v>85</v>
      </c>
      <c r="F56" s="42" t="s">
        <v>4089</v>
      </c>
      <c r="G56" s="38"/>
    </row>
    <row r="57" customFormat="false" ht="30" hidden="false" customHeight="false" outlineLevel="0" collapsed="false">
      <c r="A57" s="78"/>
      <c r="B57" s="38"/>
      <c r="C57" s="42" t="s">
        <v>4090</v>
      </c>
      <c r="D57" s="45" t="n">
        <v>1</v>
      </c>
      <c r="E57" s="28" t="s">
        <v>85</v>
      </c>
      <c r="F57" s="42" t="s">
        <v>4091</v>
      </c>
      <c r="G57" s="38"/>
    </row>
    <row r="58" customFormat="false" ht="60.75" hidden="false" customHeight="true" outlineLevel="0" collapsed="false">
      <c r="A58" s="78"/>
      <c r="B58" s="38"/>
      <c r="C58" s="42" t="s">
        <v>4092</v>
      </c>
      <c r="D58" s="45" t="n">
        <v>1</v>
      </c>
      <c r="E58" s="28" t="s">
        <v>85</v>
      </c>
      <c r="F58" s="42" t="s">
        <v>4093</v>
      </c>
      <c r="G58" s="38"/>
    </row>
    <row r="59" customFormat="false" ht="18.75" hidden="false" customHeight="false" outlineLevel="0" collapsed="false">
      <c r="A59" s="78"/>
      <c r="B59" s="430" t="s">
        <v>346</v>
      </c>
      <c r="C59" s="430"/>
      <c r="D59" s="430"/>
      <c r="E59" s="430"/>
      <c r="F59" s="430"/>
      <c r="G59" s="430"/>
      <c r="H59" s="3" t="n">
        <f aca="false">H60+H64+H76+H79+H102+H106</f>
        <v>42</v>
      </c>
      <c r="I59" s="3" t="n">
        <f aca="false">I60+I64+I76+I79+I102+I106</f>
        <v>84</v>
      </c>
    </row>
    <row r="60" customFormat="false" ht="42" hidden="false" customHeight="true" outlineLevel="0" collapsed="false">
      <c r="A60" s="16" t="s">
        <v>1275</v>
      </c>
      <c r="B60" s="146" t="s">
        <v>348</v>
      </c>
      <c r="C60" s="146"/>
      <c r="D60" s="146"/>
      <c r="E60" s="146"/>
      <c r="F60" s="146"/>
      <c r="G60" s="146"/>
      <c r="H60" s="3" t="n">
        <f aca="false">SUM(D61:D63)</f>
        <v>3</v>
      </c>
      <c r="I60" s="3" t="n">
        <f aca="false">COUNT(D61:D63)*2</f>
        <v>6</v>
      </c>
    </row>
    <row r="61" customFormat="false" ht="47.25" hidden="false" customHeight="false" outlineLevel="0" collapsed="false">
      <c r="A61" s="16" t="s">
        <v>1276</v>
      </c>
      <c r="B61" s="57" t="s">
        <v>350</v>
      </c>
      <c r="C61" s="21" t="s">
        <v>4094</v>
      </c>
      <c r="D61" s="45" t="n">
        <v>1</v>
      </c>
      <c r="E61" s="28" t="s">
        <v>265</v>
      </c>
      <c r="F61" s="38"/>
      <c r="G61" s="38"/>
    </row>
    <row r="62" customFormat="false" ht="45" hidden="false" customHeight="false" outlineLevel="0" collapsed="false">
      <c r="A62" s="16"/>
      <c r="B62" s="57"/>
      <c r="C62" s="24" t="s">
        <v>352</v>
      </c>
      <c r="D62" s="45" t="n">
        <v>1</v>
      </c>
      <c r="E62" s="28" t="s">
        <v>265</v>
      </c>
      <c r="F62" s="38"/>
      <c r="G62" s="38"/>
    </row>
    <row r="63" customFormat="false" ht="47.25" hidden="false" customHeight="false" outlineLevel="0" collapsed="false">
      <c r="A63" s="16" t="s">
        <v>1930</v>
      </c>
      <c r="B63" s="61" t="s">
        <v>360</v>
      </c>
      <c r="C63" s="42" t="s">
        <v>361</v>
      </c>
      <c r="D63" s="45" t="n">
        <v>1</v>
      </c>
      <c r="E63" s="28" t="s">
        <v>110</v>
      </c>
      <c r="F63" s="38"/>
      <c r="G63" s="38"/>
    </row>
    <row r="64" customFormat="false" ht="40.5" hidden="false" customHeight="true" outlineLevel="0" collapsed="false">
      <c r="A64" s="16" t="s">
        <v>1298</v>
      </c>
      <c r="B64" s="146" t="s">
        <v>3781</v>
      </c>
      <c r="C64" s="146"/>
      <c r="D64" s="146"/>
      <c r="E64" s="146"/>
      <c r="F64" s="146"/>
      <c r="G64" s="146"/>
      <c r="H64" s="3" t="n">
        <f aca="false">SUM(D65:D75)</f>
        <v>11</v>
      </c>
      <c r="I64" s="3" t="n">
        <f aca="false">COUNT(D65:D75)*2</f>
        <v>22</v>
      </c>
    </row>
    <row r="65" customFormat="false" ht="49.5" hidden="false" customHeight="true" outlineLevel="0" collapsed="false">
      <c r="A65" s="16" t="s">
        <v>1303</v>
      </c>
      <c r="B65" s="17" t="s">
        <v>392</v>
      </c>
      <c r="C65" s="174" t="s">
        <v>4095</v>
      </c>
      <c r="D65" s="45" t="n">
        <v>1</v>
      </c>
      <c r="E65" s="92" t="s">
        <v>82</v>
      </c>
      <c r="F65" s="42" t="s">
        <v>4096</v>
      </c>
      <c r="G65" s="38"/>
    </row>
    <row r="66" customFormat="false" ht="40.5" hidden="false" customHeight="true" outlineLevel="0" collapsed="false">
      <c r="A66" s="16"/>
      <c r="B66" s="17"/>
      <c r="C66" s="42" t="s">
        <v>394</v>
      </c>
      <c r="D66" s="45" t="n">
        <v>1</v>
      </c>
      <c r="E66" s="92" t="s">
        <v>82</v>
      </c>
      <c r="F66" s="42" t="s">
        <v>4096</v>
      </c>
      <c r="G66" s="38"/>
    </row>
    <row r="67" customFormat="false" ht="54.75" hidden="false" customHeight="true" outlineLevel="0" collapsed="false">
      <c r="A67" s="16" t="s">
        <v>397</v>
      </c>
      <c r="B67" s="17" t="s">
        <v>398</v>
      </c>
      <c r="C67" s="42" t="s">
        <v>4097</v>
      </c>
      <c r="D67" s="45" t="n">
        <v>1</v>
      </c>
      <c r="E67" s="92" t="s">
        <v>82</v>
      </c>
      <c r="F67" s="42" t="s">
        <v>400</v>
      </c>
      <c r="G67" s="38"/>
    </row>
    <row r="68" customFormat="false" ht="40.5" hidden="false" customHeight="true" outlineLevel="0" collapsed="false">
      <c r="A68" s="16"/>
      <c r="B68" s="17"/>
      <c r="C68" s="21" t="s">
        <v>401</v>
      </c>
      <c r="D68" s="45" t="n">
        <v>1</v>
      </c>
      <c r="E68" s="92" t="s">
        <v>82</v>
      </c>
      <c r="F68" s="42"/>
      <c r="G68" s="38"/>
    </row>
    <row r="69" customFormat="false" ht="54" hidden="false" customHeight="true" outlineLevel="0" collapsed="false">
      <c r="A69" s="16" t="s">
        <v>1306</v>
      </c>
      <c r="B69" s="17" t="s">
        <v>403</v>
      </c>
      <c r="C69" s="42" t="s">
        <v>4098</v>
      </c>
      <c r="D69" s="45" t="n">
        <v>1</v>
      </c>
      <c r="E69" s="92" t="s">
        <v>82</v>
      </c>
      <c r="F69" s="42" t="s">
        <v>4096</v>
      </c>
      <c r="G69" s="38"/>
    </row>
    <row r="70" customFormat="false" ht="66.75" hidden="false" customHeight="true" outlineLevel="0" collapsed="false">
      <c r="A70" s="16" t="s">
        <v>1308</v>
      </c>
      <c r="B70" s="17" t="s">
        <v>406</v>
      </c>
      <c r="C70" s="24" t="s">
        <v>4099</v>
      </c>
      <c r="D70" s="45" t="n">
        <v>1</v>
      </c>
      <c r="E70" s="92" t="s">
        <v>82</v>
      </c>
      <c r="F70" s="42" t="s">
        <v>4096</v>
      </c>
      <c r="G70" s="38"/>
    </row>
    <row r="71" customFormat="false" ht="66.75" hidden="false" customHeight="true" outlineLevel="0" collapsed="false">
      <c r="A71" s="16"/>
      <c r="B71" s="17"/>
      <c r="C71" s="24" t="s">
        <v>4100</v>
      </c>
      <c r="D71" s="45" t="n">
        <v>1</v>
      </c>
      <c r="E71" s="92" t="s">
        <v>380</v>
      </c>
      <c r="F71" s="42"/>
      <c r="G71" s="38"/>
    </row>
    <row r="72" customFormat="false" ht="63" hidden="false" customHeight="false" outlineLevel="0" collapsed="false">
      <c r="A72" s="16" t="s">
        <v>416</v>
      </c>
      <c r="B72" s="61" t="s">
        <v>417</v>
      </c>
      <c r="C72" s="21" t="s">
        <v>4101</v>
      </c>
      <c r="D72" s="32" t="n">
        <v>1</v>
      </c>
      <c r="E72" s="92" t="s">
        <v>265</v>
      </c>
      <c r="F72" s="21" t="s">
        <v>4102</v>
      </c>
      <c r="G72" s="38"/>
    </row>
    <row r="73" customFormat="false" ht="45" hidden="false" customHeight="false" outlineLevel="0" collapsed="false">
      <c r="A73" s="16"/>
      <c r="B73" s="61"/>
      <c r="C73" s="21" t="s">
        <v>4103</v>
      </c>
      <c r="D73" s="32" t="n">
        <v>1</v>
      </c>
      <c r="E73" s="92" t="s">
        <v>265</v>
      </c>
      <c r="F73" s="21" t="s">
        <v>4102</v>
      </c>
      <c r="G73" s="38"/>
    </row>
    <row r="74" customFormat="false" ht="45" hidden="false" customHeight="false" outlineLevel="0" collapsed="false">
      <c r="A74" s="16"/>
      <c r="B74" s="61"/>
      <c r="C74" s="21" t="s">
        <v>4104</v>
      </c>
      <c r="D74" s="32" t="n">
        <v>1</v>
      </c>
      <c r="E74" s="92" t="s">
        <v>265</v>
      </c>
      <c r="F74" s="21" t="s">
        <v>4102</v>
      </c>
      <c r="G74" s="38"/>
    </row>
    <row r="75" customFormat="false" ht="45" hidden="false" customHeight="false" outlineLevel="0" collapsed="false">
      <c r="A75" s="16" t="s">
        <v>1321</v>
      </c>
      <c r="B75" s="150" t="s">
        <v>427</v>
      </c>
      <c r="C75" s="21" t="s">
        <v>4105</v>
      </c>
      <c r="D75" s="45" t="n">
        <v>1</v>
      </c>
      <c r="E75" s="28" t="s">
        <v>149</v>
      </c>
      <c r="F75" s="38"/>
      <c r="G75" s="38"/>
    </row>
    <row r="76" customFormat="false" ht="42" hidden="false" customHeight="true" outlineLevel="0" collapsed="false">
      <c r="A76" s="16" t="s">
        <v>429</v>
      </c>
      <c r="B76" s="15" t="s">
        <v>430</v>
      </c>
      <c r="C76" s="15"/>
      <c r="D76" s="15"/>
      <c r="E76" s="15"/>
      <c r="F76" s="15"/>
      <c r="G76" s="15"/>
      <c r="H76" s="3" t="n">
        <f aca="false">SUM(D77:D78)</f>
        <v>2</v>
      </c>
      <c r="I76" s="3" t="n">
        <f aca="false">COUNT(D77:D78)*2</f>
        <v>4</v>
      </c>
    </row>
    <row r="77" customFormat="false" ht="63" hidden="false" customHeight="false" outlineLevel="0" collapsed="false">
      <c r="A77" s="16" t="s">
        <v>1322</v>
      </c>
      <c r="B77" s="17" t="s">
        <v>2402</v>
      </c>
      <c r="C77" s="21" t="s">
        <v>433</v>
      </c>
      <c r="D77" s="45" t="n">
        <v>1</v>
      </c>
      <c r="E77" s="28" t="s">
        <v>110</v>
      </c>
      <c r="F77" s="42" t="s">
        <v>4106</v>
      </c>
      <c r="G77" s="38"/>
    </row>
    <row r="78" customFormat="false" ht="47.25" hidden="false" customHeight="false" outlineLevel="0" collapsed="false">
      <c r="A78" s="16" t="s">
        <v>1323</v>
      </c>
      <c r="B78" s="17" t="s">
        <v>435</v>
      </c>
      <c r="C78" s="85" t="s">
        <v>4107</v>
      </c>
      <c r="D78" s="45" t="n">
        <v>1</v>
      </c>
      <c r="E78" s="28" t="s">
        <v>110</v>
      </c>
      <c r="F78" s="85" t="s">
        <v>4108</v>
      </c>
      <c r="G78" s="38"/>
    </row>
    <row r="79" customFormat="false" ht="40.5" hidden="false" customHeight="true" outlineLevel="0" collapsed="false">
      <c r="A79" s="16" t="s">
        <v>1325</v>
      </c>
      <c r="B79" s="146" t="s">
        <v>4109</v>
      </c>
      <c r="C79" s="146"/>
      <c r="D79" s="146"/>
      <c r="E79" s="146"/>
      <c r="F79" s="146"/>
      <c r="G79" s="146"/>
      <c r="H79" s="3" t="n">
        <f aca="false">SUM(D80:D101)</f>
        <v>22</v>
      </c>
      <c r="I79" s="3" t="n">
        <f aca="false">COUNT(D80:D101)*2</f>
        <v>44</v>
      </c>
    </row>
    <row r="80" customFormat="false" ht="47.25" hidden="false" customHeight="false" outlineLevel="0" collapsed="false">
      <c r="A80" s="16" t="s">
        <v>2408</v>
      </c>
      <c r="B80" s="61" t="s">
        <v>2409</v>
      </c>
      <c r="C80" s="153" t="s">
        <v>4110</v>
      </c>
      <c r="D80" s="45" t="n">
        <v>1</v>
      </c>
      <c r="E80" s="28" t="s">
        <v>112</v>
      </c>
      <c r="F80" s="150"/>
      <c r="G80" s="150"/>
    </row>
    <row r="81" customFormat="false" ht="78.75" hidden="false" customHeight="false" outlineLevel="0" collapsed="false">
      <c r="A81" s="16"/>
      <c r="B81" s="61"/>
      <c r="C81" s="153" t="s">
        <v>4111</v>
      </c>
      <c r="D81" s="45" t="n">
        <v>1</v>
      </c>
      <c r="E81" s="28" t="s">
        <v>112</v>
      </c>
      <c r="F81" s="150" t="s">
        <v>4112</v>
      </c>
      <c r="G81" s="150"/>
    </row>
    <row r="82" customFormat="false" ht="75" hidden="false" customHeight="false" outlineLevel="0" collapsed="false">
      <c r="A82" s="16" t="s">
        <v>2414</v>
      </c>
      <c r="B82" s="21" t="s">
        <v>2415</v>
      </c>
      <c r="C82" s="42" t="s">
        <v>4113</v>
      </c>
      <c r="D82" s="45" t="n">
        <v>1</v>
      </c>
      <c r="E82" s="28" t="s">
        <v>112</v>
      </c>
      <c r="F82" s="315"/>
      <c r="G82" s="150"/>
    </row>
    <row r="83" customFormat="false" ht="60" hidden="false" customHeight="false" outlineLevel="0" collapsed="false">
      <c r="A83" s="16"/>
      <c r="B83" s="21"/>
      <c r="C83" s="42" t="s">
        <v>4114</v>
      </c>
      <c r="D83" s="45" t="n">
        <v>1</v>
      </c>
      <c r="E83" s="28" t="s">
        <v>3155</v>
      </c>
      <c r="F83" s="221" t="s">
        <v>4115</v>
      </c>
      <c r="G83" s="315"/>
    </row>
    <row r="84" customFormat="false" ht="30" hidden="false" customHeight="false" outlineLevel="0" collapsed="false">
      <c r="A84" s="16"/>
      <c r="B84" s="21"/>
      <c r="C84" s="42" t="s">
        <v>4116</v>
      </c>
      <c r="D84" s="45" t="n">
        <v>1</v>
      </c>
      <c r="E84" s="28" t="s">
        <v>82</v>
      </c>
      <c r="F84" s="42" t="s">
        <v>4117</v>
      </c>
      <c r="G84" s="38"/>
    </row>
    <row r="85" customFormat="false" ht="45" hidden="false" customHeight="false" outlineLevel="0" collapsed="false">
      <c r="A85" s="16"/>
      <c r="B85" s="21"/>
      <c r="C85" s="42" t="s">
        <v>4118</v>
      </c>
      <c r="D85" s="45" t="n">
        <v>1</v>
      </c>
      <c r="E85" s="28" t="s">
        <v>82</v>
      </c>
      <c r="F85" s="42" t="s">
        <v>4119</v>
      </c>
      <c r="G85" s="38"/>
    </row>
    <row r="86" customFormat="false" ht="30" hidden="false" customHeight="false" outlineLevel="0" collapsed="false">
      <c r="A86" s="16"/>
      <c r="B86" s="21"/>
      <c r="C86" s="42" t="s">
        <v>4120</v>
      </c>
      <c r="D86" s="45" t="n">
        <v>1</v>
      </c>
      <c r="E86" s="28" t="s">
        <v>380</v>
      </c>
      <c r="F86" s="38"/>
      <c r="G86" s="38"/>
    </row>
    <row r="87" customFormat="false" ht="30" hidden="false" customHeight="false" outlineLevel="0" collapsed="false">
      <c r="A87" s="16"/>
      <c r="B87" s="21"/>
      <c r="C87" s="42" t="s">
        <v>4121</v>
      </c>
      <c r="D87" s="45" t="n">
        <v>1</v>
      </c>
      <c r="E87" s="28" t="s">
        <v>82</v>
      </c>
      <c r="F87" s="38"/>
      <c r="G87" s="38"/>
    </row>
    <row r="88" customFormat="false" ht="45" hidden="false" customHeight="false" outlineLevel="0" collapsed="false">
      <c r="A88" s="16"/>
      <c r="B88" s="21"/>
      <c r="C88" s="42" t="s">
        <v>4122</v>
      </c>
      <c r="D88" s="45" t="n">
        <v>1</v>
      </c>
      <c r="E88" s="28" t="s">
        <v>112</v>
      </c>
      <c r="F88" s="42" t="s">
        <v>4123</v>
      </c>
      <c r="G88" s="38"/>
    </row>
    <row r="89" customFormat="false" ht="60" hidden="false" customHeight="false" outlineLevel="0" collapsed="false">
      <c r="A89" s="16"/>
      <c r="B89" s="21"/>
      <c r="C89" s="42" t="s">
        <v>4124</v>
      </c>
      <c r="D89" s="45" t="n">
        <v>1</v>
      </c>
      <c r="E89" s="28" t="s">
        <v>380</v>
      </c>
      <c r="F89" s="38"/>
      <c r="G89" s="38"/>
    </row>
    <row r="90" customFormat="false" ht="30" hidden="false" customHeight="false" outlineLevel="0" collapsed="false">
      <c r="A90" s="16"/>
      <c r="B90" s="21"/>
      <c r="C90" s="150" t="s">
        <v>4125</v>
      </c>
      <c r="D90" s="45" t="n">
        <v>1</v>
      </c>
      <c r="E90" s="28" t="s">
        <v>112</v>
      </c>
      <c r="F90" s="38"/>
      <c r="G90" s="46"/>
    </row>
    <row r="91" customFormat="false" ht="39.75" hidden="false" customHeight="true" outlineLevel="0" collapsed="false">
      <c r="A91" s="16" t="s">
        <v>444</v>
      </c>
      <c r="B91" s="61" t="s">
        <v>445</v>
      </c>
      <c r="C91" s="42" t="s">
        <v>4126</v>
      </c>
      <c r="D91" s="45" t="n">
        <v>1</v>
      </c>
      <c r="E91" s="28" t="s">
        <v>112</v>
      </c>
      <c r="F91" s="85" t="s">
        <v>4127</v>
      </c>
      <c r="G91" s="38"/>
    </row>
    <row r="92" customFormat="false" ht="60" hidden="false" customHeight="false" outlineLevel="0" collapsed="false">
      <c r="A92" s="16" t="s">
        <v>1963</v>
      </c>
      <c r="B92" s="21" t="s">
        <v>1964</v>
      </c>
      <c r="C92" s="42" t="s">
        <v>4128</v>
      </c>
      <c r="D92" s="45" t="n">
        <v>1</v>
      </c>
      <c r="E92" s="28" t="s">
        <v>112</v>
      </c>
      <c r="F92" s="42" t="s">
        <v>4129</v>
      </c>
      <c r="G92" s="38"/>
    </row>
    <row r="93" customFormat="false" ht="45" hidden="false" customHeight="false" outlineLevel="0" collapsed="false">
      <c r="A93" s="16"/>
      <c r="B93" s="21"/>
      <c r="C93" s="42" t="s">
        <v>4130</v>
      </c>
      <c r="D93" s="45" t="n">
        <v>1</v>
      </c>
      <c r="E93" s="28" t="s">
        <v>82</v>
      </c>
      <c r="F93" s="37"/>
      <c r="G93" s="38"/>
    </row>
    <row r="94" customFormat="false" ht="54" hidden="false" customHeight="true" outlineLevel="0" collapsed="false">
      <c r="A94" s="16"/>
      <c r="B94" s="21"/>
      <c r="C94" s="42" t="s">
        <v>4131</v>
      </c>
      <c r="D94" s="45" t="n">
        <v>1</v>
      </c>
      <c r="E94" s="28" t="s">
        <v>108</v>
      </c>
      <c r="F94" s="38"/>
      <c r="G94" s="38"/>
    </row>
    <row r="95" customFormat="false" ht="45" hidden="false" customHeight="false" outlineLevel="0" collapsed="false">
      <c r="A95" s="16"/>
      <c r="B95" s="21"/>
      <c r="C95" s="42" t="s">
        <v>4132</v>
      </c>
      <c r="D95" s="45" t="n">
        <v>1</v>
      </c>
      <c r="E95" s="28" t="s">
        <v>108</v>
      </c>
      <c r="F95" s="42" t="s">
        <v>4133</v>
      </c>
      <c r="G95" s="38"/>
    </row>
    <row r="96" customFormat="false" ht="30" hidden="false" customHeight="false" outlineLevel="0" collapsed="false">
      <c r="A96" s="16"/>
      <c r="B96" s="21"/>
      <c r="C96" s="42" t="s">
        <v>4134</v>
      </c>
      <c r="D96" s="45" t="n">
        <v>1</v>
      </c>
      <c r="E96" s="28" t="s">
        <v>108</v>
      </c>
      <c r="F96" s="37"/>
      <c r="G96" s="38"/>
    </row>
    <row r="97" customFormat="false" ht="45" hidden="false" customHeight="false" outlineLevel="0" collapsed="false">
      <c r="A97" s="16"/>
      <c r="B97" s="21"/>
      <c r="C97" s="42" t="s">
        <v>4135</v>
      </c>
      <c r="D97" s="45" t="n">
        <v>1</v>
      </c>
      <c r="E97" s="28" t="s">
        <v>476</v>
      </c>
      <c r="F97" s="38"/>
      <c r="G97" s="38"/>
    </row>
    <row r="98" customFormat="false" ht="30" hidden="false" customHeight="false" outlineLevel="0" collapsed="false">
      <c r="A98" s="16"/>
      <c r="B98" s="21"/>
      <c r="C98" s="455" t="s">
        <v>4136</v>
      </c>
      <c r="D98" s="45" t="n">
        <v>1</v>
      </c>
      <c r="E98" s="28" t="s">
        <v>112</v>
      </c>
      <c r="F98" s="38"/>
      <c r="G98" s="38"/>
    </row>
    <row r="99" customFormat="false" ht="30" hidden="false" customHeight="false" outlineLevel="0" collapsed="false">
      <c r="A99" s="16"/>
      <c r="B99" s="21"/>
      <c r="C99" s="44" t="s">
        <v>4137</v>
      </c>
      <c r="D99" s="45" t="n">
        <v>1</v>
      </c>
      <c r="E99" s="28" t="s">
        <v>112</v>
      </c>
      <c r="F99" s="38"/>
      <c r="G99" s="38"/>
    </row>
    <row r="100" customFormat="false" ht="30" hidden="false" customHeight="false" outlineLevel="0" collapsed="false">
      <c r="A100" s="16"/>
      <c r="B100" s="27"/>
      <c r="C100" s="85" t="s">
        <v>4138</v>
      </c>
      <c r="D100" s="45" t="n">
        <v>1</v>
      </c>
      <c r="E100" s="28" t="s">
        <v>112</v>
      </c>
      <c r="F100" s="38"/>
      <c r="G100" s="38"/>
    </row>
    <row r="101" customFormat="false" ht="30" hidden="false" customHeight="false" outlineLevel="0" collapsed="false">
      <c r="A101" s="16"/>
      <c r="B101" s="27"/>
      <c r="C101" s="85" t="s">
        <v>4139</v>
      </c>
      <c r="D101" s="45" t="n">
        <v>1</v>
      </c>
      <c r="E101" s="28" t="s">
        <v>112</v>
      </c>
      <c r="F101" s="21" t="s">
        <v>4140</v>
      </c>
      <c r="G101" s="38"/>
    </row>
    <row r="102" customFormat="false" ht="40.5" hidden="false" customHeight="true" outlineLevel="0" collapsed="false">
      <c r="A102" s="16" t="s">
        <v>1327</v>
      </c>
      <c r="B102" s="146" t="s">
        <v>459</v>
      </c>
      <c r="C102" s="146"/>
      <c r="D102" s="146"/>
      <c r="E102" s="146"/>
      <c r="F102" s="146"/>
      <c r="G102" s="146"/>
      <c r="H102" s="3" t="n">
        <f aca="false">SUM(D103:D105)</f>
        <v>3</v>
      </c>
      <c r="I102" s="3" t="n">
        <f aca="false">COUNT(D103:D105)*2</f>
        <v>6</v>
      </c>
    </row>
    <row r="103" customFormat="false" ht="47.25" hidden="false" customHeight="false" outlineLevel="0" collapsed="false">
      <c r="A103" s="16" t="s">
        <v>1328</v>
      </c>
      <c r="B103" s="61" t="s">
        <v>461</v>
      </c>
      <c r="C103" s="61" t="s">
        <v>4141</v>
      </c>
      <c r="D103" s="45" t="n">
        <v>1</v>
      </c>
      <c r="E103" s="28" t="s">
        <v>149</v>
      </c>
      <c r="F103" s="38"/>
      <c r="G103" s="38"/>
    </row>
    <row r="104" customFormat="false" ht="63" hidden="false" customHeight="false" outlineLevel="0" collapsed="false">
      <c r="A104" s="16" t="s">
        <v>1329</v>
      </c>
      <c r="B104" s="61" t="s">
        <v>464</v>
      </c>
      <c r="C104" s="21" t="s">
        <v>465</v>
      </c>
      <c r="D104" s="32" t="n">
        <v>1</v>
      </c>
      <c r="E104" s="28" t="s">
        <v>112</v>
      </c>
      <c r="F104" s="21" t="s">
        <v>3792</v>
      </c>
      <c r="G104" s="38"/>
    </row>
    <row r="105" customFormat="false" ht="78.75" hidden="false" customHeight="false" outlineLevel="0" collapsed="false">
      <c r="A105" s="16" t="s">
        <v>1331</v>
      </c>
      <c r="B105" s="61" t="s">
        <v>468</v>
      </c>
      <c r="C105" s="42" t="s">
        <v>4142</v>
      </c>
      <c r="D105" s="45" t="n">
        <v>1</v>
      </c>
      <c r="E105" s="28" t="s">
        <v>82</v>
      </c>
      <c r="F105" s="38"/>
      <c r="G105" s="38"/>
    </row>
    <row r="106" customFormat="false" ht="36.75" hidden="false" customHeight="true" outlineLevel="0" collapsed="false">
      <c r="A106" s="16" t="s">
        <v>4143</v>
      </c>
      <c r="B106" s="146" t="s">
        <v>4144</v>
      </c>
      <c r="C106" s="146"/>
      <c r="D106" s="146"/>
      <c r="E106" s="146"/>
      <c r="F106" s="146"/>
      <c r="G106" s="146"/>
      <c r="H106" s="3" t="n">
        <f aca="false">SUM(D107)</f>
        <v>1</v>
      </c>
      <c r="I106" s="3" t="n">
        <f aca="false">COUNT(D107)*2</f>
        <v>2</v>
      </c>
    </row>
    <row r="107" customFormat="false" ht="90" hidden="false" customHeight="false" outlineLevel="0" collapsed="false">
      <c r="A107" s="16" t="s">
        <v>4145</v>
      </c>
      <c r="B107" s="85" t="s">
        <v>4146</v>
      </c>
      <c r="C107" s="42" t="s">
        <v>4147</v>
      </c>
      <c r="D107" s="45" t="n">
        <v>1</v>
      </c>
      <c r="E107" s="28" t="s">
        <v>265</v>
      </c>
      <c r="F107" s="85" t="s">
        <v>4148</v>
      </c>
      <c r="G107" s="38"/>
    </row>
    <row r="108" customFormat="false" ht="18.75" hidden="false" customHeight="false" outlineLevel="0" collapsed="false">
      <c r="A108" s="78"/>
      <c r="B108" s="430" t="s">
        <v>470</v>
      </c>
      <c r="C108" s="430"/>
      <c r="D108" s="430"/>
      <c r="E108" s="430"/>
      <c r="F108" s="430"/>
      <c r="G108" s="430"/>
      <c r="H108" s="3" t="n">
        <f aca="false">H109+H122</f>
        <v>14</v>
      </c>
      <c r="I108" s="3" t="n">
        <f aca="false">I109+I122</f>
        <v>28</v>
      </c>
    </row>
    <row r="109" customFormat="false" ht="39" hidden="false" customHeight="true" outlineLevel="0" collapsed="false">
      <c r="A109" s="16" t="s">
        <v>1374</v>
      </c>
      <c r="B109" s="146" t="s">
        <v>599</v>
      </c>
      <c r="C109" s="146"/>
      <c r="D109" s="146"/>
      <c r="E109" s="146"/>
      <c r="F109" s="146"/>
      <c r="G109" s="146"/>
      <c r="H109" s="3" t="n">
        <f aca="false">SUM(D110:D121)</f>
        <v>12</v>
      </c>
      <c r="I109" s="3" t="n">
        <f aca="false">COUNT(D110:D121)*2</f>
        <v>24</v>
      </c>
    </row>
    <row r="110" customFormat="false" ht="31.5" hidden="false" customHeight="false" outlineLevel="0" collapsed="false">
      <c r="A110" s="16" t="s">
        <v>1383</v>
      </c>
      <c r="B110" s="17" t="s">
        <v>621</v>
      </c>
      <c r="C110" s="85" t="s">
        <v>4149</v>
      </c>
      <c r="D110" s="45" t="n">
        <v>1</v>
      </c>
      <c r="E110" s="28" t="s">
        <v>476</v>
      </c>
      <c r="F110" s="38"/>
      <c r="G110" s="38"/>
    </row>
    <row r="111" customFormat="false" ht="30" hidden="false" customHeight="false" outlineLevel="0" collapsed="false">
      <c r="A111" s="16"/>
      <c r="B111" s="17"/>
      <c r="C111" s="85" t="s">
        <v>4150</v>
      </c>
      <c r="D111" s="45" t="n">
        <v>1</v>
      </c>
      <c r="E111" s="28" t="s">
        <v>476</v>
      </c>
      <c r="F111" s="38"/>
      <c r="G111" s="38"/>
    </row>
    <row r="112" customFormat="false" ht="60" hidden="false" customHeight="false" outlineLevel="0" collapsed="false">
      <c r="A112" s="16" t="s">
        <v>1386</v>
      </c>
      <c r="B112" s="17" t="s">
        <v>626</v>
      </c>
      <c r="C112" s="42" t="s">
        <v>4151</v>
      </c>
      <c r="D112" s="45" t="n">
        <v>1</v>
      </c>
      <c r="E112" s="28" t="s">
        <v>476</v>
      </c>
      <c r="F112" s="38"/>
      <c r="G112" s="38"/>
    </row>
    <row r="113" customFormat="false" ht="30" hidden="false" customHeight="false" outlineLevel="0" collapsed="false">
      <c r="A113" s="16"/>
      <c r="B113" s="17"/>
      <c r="C113" s="42" t="s">
        <v>4152</v>
      </c>
      <c r="D113" s="45" t="n">
        <v>1</v>
      </c>
      <c r="E113" s="28" t="s">
        <v>476</v>
      </c>
      <c r="F113" s="42" t="s">
        <v>4153</v>
      </c>
      <c r="G113" s="38"/>
    </row>
    <row r="114" customFormat="false" ht="60" hidden="false" customHeight="false" outlineLevel="0" collapsed="false">
      <c r="A114" s="16"/>
      <c r="B114" s="17"/>
      <c r="C114" s="42" t="s">
        <v>4154</v>
      </c>
      <c r="D114" s="45" t="n">
        <v>1</v>
      </c>
      <c r="E114" s="28" t="s">
        <v>476</v>
      </c>
      <c r="F114" s="42" t="s">
        <v>4155</v>
      </c>
      <c r="G114" s="38"/>
    </row>
    <row r="115" customFormat="false" ht="75" hidden="false" customHeight="false" outlineLevel="0" collapsed="false">
      <c r="A115" s="16"/>
      <c r="B115" s="17"/>
      <c r="C115" s="42" t="s">
        <v>4156</v>
      </c>
      <c r="D115" s="45" t="n">
        <v>1</v>
      </c>
      <c r="E115" s="28" t="s">
        <v>476</v>
      </c>
      <c r="F115" s="42" t="s">
        <v>4157</v>
      </c>
      <c r="G115" s="38"/>
    </row>
    <row r="116" customFormat="false" ht="30" hidden="false" customHeight="false" outlineLevel="0" collapsed="false">
      <c r="A116" s="16"/>
      <c r="B116" s="17"/>
      <c r="C116" s="42" t="s">
        <v>4158</v>
      </c>
      <c r="D116" s="45" t="n">
        <v>1</v>
      </c>
      <c r="E116" s="28" t="s">
        <v>476</v>
      </c>
      <c r="F116" s="38"/>
      <c r="G116" s="38"/>
    </row>
    <row r="117" customFormat="false" ht="45" hidden="false" customHeight="false" outlineLevel="0" collapsed="false">
      <c r="A117" s="16"/>
      <c r="B117" s="17"/>
      <c r="C117" s="42" t="s">
        <v>4159</v>
      </c>
      <c r="D117" s="45" t="n">
        <v>1</v>
      </c>
      <c r="E117" s="28" t="s">
        <v>476</v>
      </c>
      <c r="F117" s="42" t="s">
        <v>4160</v>
      </c>
      <c r="G117" s="38"/>
    </row>
    <row r="118" customFormat="false" ht="45" hidden="false" customHeight="false" outlineLevel="0" collapsed="false">
      <c r="A118" s="16"/>
      <c r="B118" s="17"/>
      <c r="C118" s="42" t="s">
        <v>4161</v>
      </c>
      <c r="D118" s="45" t="n">
        <v>1</v>
      </c>
      <c r="E118" s="28" t="s">
        <v>476</v>
      </c>
      <c r="F118" s="38"/>
      <c r="G118" s="38"/>
    </row>
    <row r="119" customFormat="false" ht="30" hidden="false" customHeight="false" outlineLevel="0" collapsed="false">
      <c r="A119" s="16"/>
      <c r="B119" s="17"/>
      <c r="C119" s="42" t="s">
        <v>4162</v>
      </c>
      <c r="D119" s="45" t="n">
        <v>1</v>
      </c>
      <c r="E119" s="28" t="s">
        <v>112</v>
      </c>
      <c r="F119" s="38"/>
      <c r="G119" s="38"/>
    </row>
    <row r="120" customFormat="false" ht="45" hidden="false" customHeight="false" outlineLevel="0" collapsed="false">
      <c r="A120" s="16"/>
      <c r="B120" s="17"/>
      <c r="C120" s="42" t="s">
        <v>4163</v>
      </c>
      <c r="D120" s="45" t="n">
        <v>1</v>
      </c>
      <c r="E120" s="28" t="s">
        <v>112</v>
      </c>
      <c r="F120" s="42" t="s">
        <v>4164</v>
      </c>
      <c r="G120" s="38"/>
    </row>
    <row r="121" customFormat="false" ht="30" hidden="false" customHeight="false" outlineLevel="0" collapsed="false">
      <c r="A121" s="16"/>
      <c r="B121" s="17"/>
      <c r="C121" s="42" t="s">
        <v>4165</v>
      </c>
      <c r="D121" s="45" t="n">
        <v>1</v>
      </c>
      <c r="E121" s="28" t="s">
        <v>112</v>
      </c>
      <c r="F121" s="42" t="s">
        <v>4166</v>
      </c>
      <c r="G121" s="38"/>
    </row>
    <row r="122" customFormat="false" ht="40.5" hidden="false" customHeight="true" outlineLevel="0" collapsed="false">
      <c r="A122" s="16" t="s">
        <v>1388</v>
      </c>
      <c r="B122" s="15" t="s">
        <v>650</v>
      </c>
      <c r="C122" s="15"/>
      <c r="D122" s="15"/>
      <c r="E122" s="15"/>
      <c r="F122" s="15"/>
      <c r="G122" s="15"/>
      <c r="H122" s="3" t="n">
        <f aca="false">SUM(D123:D124)</f>
        <v>2</v>
      </c>
      <c r="I122" s="3" t="n">
        <f aca="false">COUNT(D123:D124)*2</f>
        <v>4</v>
      </c>
    </row>
    <row r="123" customFormat="false" ht="31.5" hidden="false" customHeight="false" outlineLevel="0" collapsed="false">
      <c r="A123" s="16" t="s">
        <v>1389</v>
      </c>
      <c r="B123" s="17" t="s">
        <v>665</v>
      </c>
      <c r="C123" s="21" t="s">
        <v>4167</v>
      </c>
      <c r="D123" s="45" t="n">
        <v>1</v>
      </c>
      <c r="E123" s="104" t="s">
        <v>265</v>
      </c>
      <c r="F123" s="38" t="s">
        <v>4168</v>
      </c>
      <c r="G123" s="38"/>
    </row>
    <row r="124" customFormat="false" ht="30" hidden="false" customHeight="false" outlineLevel="0" collapsed="false">
      <c r="A124" s="16"/>
      <c r="B124" s="17"/>
      <c r="C124" s="21" t="s">
        <v>2042</v>
      </c>
      <c r="D124" s="45" t="n">
        <v>1</v>
      </c>
      <c r="E124" s="28" t="s">
        <v>265</v>
      </c>
      <c r="F124" s="38" t="s">
        <v>4168</v>
      </c>
      <c r="G124" s="38"/>
    </row>
    <row r="125" customFormat="false" ht="18.75" hidden="false" customHeight="false" outlineLevel="0" collapsed="false">
      <c r="A125" s="359"/>
      <c r="B125" s="430" t="s">
        <v>727</v>
      </c>
      <c r="C125" s="430"/>
      <c r="D125" s="430"/>
      <c r="E125" s="430"/>
      <c r="F125" s="430"/>
      <c r="G125" s="430"/>
      <c r="H125" s="3" t="n">
        <f aca="false">H126+H129+H134+H141</f>
        <v>18</v>
      </c>
      <c r="I125" s="3" t="n">
        <f aca="false">I126+I129+I134+I141</f>
        <v>36</v>
      </c>
    </row>
    <row r="126" customFormat="false" ht="42" hidden="false" customHeight="true" outlineLevel="0" collapsed="false">
      <c r="A126" s="91" t="s">
        <v>1603</v>
      </c>
      <c r="B126" s="146" t="s">
        <v>729</v>
      </c>
      <c r="C126" s="146"/>
      <c r="D126" s="146"/>
      <c r="E126" s="146"/>
      <c r="F126" s="146"/>
      <c r="G126" s="146"/>
      <c r="H126" s="3" t="n">
        <f aca="false">SUM(D127:D128)</f>
        <v>2</v>
      </c>
      <c r="I126" s="3" t="n">
        <f aca="false">COUNT(D127:D128)*2</f>
        <v>4</v>
      </c>
    </row>
    <row r="127" customFormat="false" ht="47.25" hidden="false" customHeight="false" outlineLevel="0" collapsed="false">
      <c r="A127" s="91" t="s">
        <v>1604</v>
      </c>
      <c r="B127" s="61" t="s">
        <v>3805</v>
      </c>
      <c r="C127" s="21" t="s">
        <v>3132</v>
      </c>
      <c r="D127" s="32" t="n">
        <v>1</v>
      </c>
      <c r="E127" s="92" t="s">
        <v>265</v>
      </c>
      <c r="F127" s="24" t="s">
        <v>3806</v>
      </c>
      <c r="G127" s="234"/>
    </row>
    <row r="128" customFormat="false" ht="45" hidden="false" customHeight="false" outlineLevel="0" collapsed="false">
      <c r="A128" s="91"/>
      <c r="B128" s="61"/>
      <c r="C128" s="21" t="s">
        <v>4169</v>
      </c>
      <c r="D128" s="32" t="n">
        <v>1</v>
      </c>
      <c r="E128" s="92" t="s">
        <v>265</v>
      </c>
      <c r="F128" s="92"/>
      <c r="G128" s="234"/>
    </row>
    <row r="129" customFormat="false" ht="38.25" hidden="false" customHeight="true" outlineLevel="0" collapsed="false">
      <c r="A129" s="91" t="s">
        <v>1609</v>
      </c>
      <c r="B129" s="146" t="s">
        <v>743</v>
      </c>
      <c r="C129" s="146"/>
      <c r="D129" s="146"/>
      <c r="E129" s="146"/>
      <c r="F129" s="146"/>
      <c r="G129" s="146"/>
      <c r="H129" s="3" t="n">
        <f aca="false">SUM(D130:D133)</f>
        <v>4</v>
      </c>
      <c r="I129" s="3" t="n">
        <f aca="false">COUNT(D130:D133)*2</f>
        <v>8</v>
      </c>
    </row>
    <row r="130" customFormat="false" ht="31.5" hidden="false" customHeight="false" outlineLevel="0" collapsed="false">
      <c r="A130" s="91" t="s">
        <v>1610</v>
      </c>
      <c r="B130" s="61" t="s">
        <v>745</v>
      </c>
      <c r="C130" s="178" t="s">
        <v>4170</v>
      </c>
      <c r="D130" s="45" t="n">
        <v>1</v>
      </c>
      <c r="E130" s="92" t="s">
        <v>82</v>
      </c>
      <c r="F130" s="42" t="s">
        <v>4171</v>
      </c>
      <c r="G130" s="234"/>
    </row>
    <row r="131" customFormat="false" ht="30" hidden="false" customHeight="false" outlineLevel="0" collapsed="false">
      <c r="A131" s="91"/>
      <c r="B131" s="61"/>
      <c r="C131" s="178" t="s">
        <v>4172</v>
      </c>
      <c r="D131" s="45" t="n">
        <v>1</v>
      </c>
      <c r="E131" s="92" t="s">
        <v>110</v>
      </c>
      <c r="F131" s="42" t="s">
        <v>3971</v>
      </c>
      <c r="G131" s="234"/>
    </row>
    <row r="132" customFormat="false" ht="45" hidden="false" customHeight="false" outlineLevel="0" collapsed="false">
      <c r="A132" s="91"/>
      <c r="B132" s="61"/>
      <c r="C132" s="178" t="s">
        <v>4173</v>
      </c>
      <c r="D132" s="45" t="n">
        <v>1</v>
      </c>
      <c r="E132" s="92" t="s">
        <v>110</v>
      </c>
      <c r="F132" s="42" t="s">
        <v>750</v>
      </c>
      <c r="G132" s="234"/>
    </row>
    <row r="133" customFormat="false" ht="60" hidden="false" customHeight="false" outlineLevel="0" collapsed="false">
      <c r="A133" s="91"/>
      <c r="B133" s="61"/>
      <c r="C133" s="178" t="s">
        <v>4174</v>
      </c>
      <c r="D133" s="45" t="n">
        <v>1</v>
      </c>
      <c r="E133" s="92" t="s">
        <v>82</v>
      </c>
      <c r="F133" s="42" t="s">
        <v>754</v>
      </c>
      <c r="G133" s="234"/>
    </row>
    <row r="134" customFormat="false" ht="40.5" hidden="false" customHeight="true" outlineLevel="0" collapsed="false">
      <c r="A134" s="91" t="s">
        <v>1617</v>
      </c>
      <c r="B134" s="146" t="s">
        <v>766</v>
      </c>
      <c r="C134" s="146"/>
      <c r="D134" s="146"/>
      <c r="E134" s="146"/>
      <c r="F134" s="146"/>
      <c r="G134" s="146"/>
      <c r="H134" s="3" t="n">
        <f aca="false">SUM(D135:D140)</f>
        <v>6</v>
      </c>
      <c r="I134" s="3" t="n">
        <f aca="false">COUNT(D135:D140)*2</f>
        <v>12</v>
      </c>
    </row>
    <row r="135" customFormat="false" ht="63" hidden="false" customHeight="false" outlineLevel="0" collapsed="false">
      <c r="A135" s="91" t="s">
        <v>1618</v>
      </c>
      <c r="B135" s="153" t="s">
        <v>3972</v>
      </c>
      <c r="C135" s="42" t="s">
        <v>4175</v>
      </c>
      <c r="D135" s="45" t="n">
        <v>1</v>
      </c>
      <c r="E135" s="92" t="s">
        <v>110</v>
      </c>
      <c r="F135" s="234"/>
      <c r="G135" s="234"/>
    </row>
    <row r="136" customFormat="false" ht="15.75" hidden="false" customHeight="false" outlineLevel="0" collapsed="false">
      <c r="A136" s="91"/>
      <c r="B136" s="153"/>
      <c r="C136" s="42" t="s">
        <v>4176</v>
      </c>
      <c r="D136" s="45" t="n">
        <v>1</v>
      </c>
      <c r="E136" s="92" t="s">
        <v>110</v>
      </c>
      <c r="F136" s="234"/>
      <c r="G136" s="234"/>
    </row>
    <row r="137" customFormat="false" ht="15.75" hidden="false" customHeight="false" outlineLevel="0" collapsed="false">
      <c r="A137" s="91"/>
      <c r="B137" s="153"/>
      <c r="C137" s="42" t="s">
        <v>4177</v>
      </c>
      <c r="D137" s="45" t="n">
        <v>1</v>
      </c>
      <c r="E137" s="92" t="s">
        <v>110</v>
      </c>
      <c r="F137" s="234"/>
      <c r="G137" s="234"/>
    </row>
    <row r="138" customFormat="false" ht="30" hidden="false" customHeight="false" outlineLevel="0" collapsed="false">
      <c r="A138" s="91"/>
      <c r="B138" s="153"/>
      <c r="C138" s="42" t="s">
        <v>4178</v>
      </c>
      <c r="D138" s="45" t="n">
        <v>1</v>
      </c>
      <c r="E138" s="92" t="s">
        <v>110</v>
      </c>
      <c r="F138" s="234"/>
      <c r="G138" s="234"/>
    </row>
    <row r="139" customFormat="false" ht="15.75" hidden="false" customHeight="false" outlineLevel="0" collapsed="false">
      <c r="A139" s="91"/>
      <c r="B139" s="153"/>
      <c r="C139" s="42" t="s">
        <v>4179</v>
      </c>
      <c r="D139" s="45" t="n">
        <v>1</v>
      </c>
      <c r="E139" s="92" t="s">
        <v>110</v>
      </c>
      <c r="F139" s="234"/>
      <c r="G139" s="234"/>
    </row>
    <row r="140" customFormat="false" ht="31.5" hidden="false" customHeight="false" outlineLevel="0" collapsed="false">
      <c r="A140" s="91" t="s">
        <v>1619</v>
      </c>
      <c r="B140" s="61" t="s">
        <v>4180</v>
      </c>
      <c r="C140" s="42" t="s">
        <v>4181</v>
      </c>
      <c r="D140" s="45" t="n">
        <v>1</v>
      </c>
      <c r="E140" s="92" t="s">
        <v>110</v>
      </c>
      <c r="F140" s="234"/>
      <c r="G140" s="234"/>
    </row>
    <row r="141" customFormat="false" ht="30" hidden="false" customHeight="true" outlineLevel="0" collapsed="false">
      <c r="A141" s="91" t="s">
        <v>1620</v>
      </c>
      <c r="B141" s="146" t="s">
        <v>3975</v>
      </c>
      <c r="C141" s="146"/>
      <c r="D141" s="146"/>
      <c r="E141" s="146"/>
      <c r="F141" s="146"/>
      <c r="G141" s="146"/>
      <c r="H141" s="3" t="n">
        <f aca="false">SUM(D142:D147)</f>
        <v>6</v>
      </c>
      <c r="I141" s="3" t="n">
        <f aca="false">COUNT(D142:D147)*2</f>
        <v>12</v>
      </c>
    </row>
    <row r="142" customFormat="false" ht="75" hidden="false" customHeight="false" outlineLevel="0" collapsed="false">
      <c r="A142" s="91" t="s">
        <v>1621</v>
      </c>
      <c r="B142" s="42" t="s">
        <v>4182</v>
      </c>
      <c r="C142" s="331" t="s">
        <v>4183</v>
      </c>
      <c r="D142" s="45" t="n">
        <v>1</v>
      </c>
      <c r="E142" s="92" t="s">
        <v>51</v>
      </c>
      <c r="F142" s="42" t="s">
        <v>4184</v>
      </c>
      <c r="G142" s="234"/>
    </row>
    <row r="143" customFormat="false" ht="30" hidden="false" customHeight="false" outlineLevel="0" collapsed="false">
      <c r="A143" s="91"/>
      <c r="B143" s="42"/>
      <c r="C143" s="331" t="s">
        <v>4185</v>
      </c>
      <c r="D143" s="45" t="n">
        <v>1</v>
      </c>
      <c r="E143" s="92" t="s">
        <v>51</v>
      </c>
      <c r="F143" s="42" t="s">
        <v>4186</v>
      </c>
      <c r="G143" s="234"/>
    </row>
    <row r="144" customFormat="false" ht="30" hidden="false" customHeight="false" outlineLevel="0" collapsed="false">
      <c r="A144" s="91"/>
      <c r="B144" s="42"/>
      <c r="C144" s="331" t="s">
        <v>4187</v>
      </c>
      <c r="D144" s="45" t="n">
        <v>1</v>
      </c>
      <c r="E144" s="92" t="s">
        <v>51</v>
      </c>
      <c r="F144" s="42"/>
      <c r="G144" s="234"/>
    </row>
    <row r="145" customFormat="false" ht="15" hidden="false" customHeight="false" outlineLevel="0" collapsed="false">
      <c r="A145" s="91"/>
      <c r="B145" s="42"/>
      <c r="C145" s="331" t="s">
        <v>4188</v>
      </c>
      <c r="D145" s="45" t="n">
        <v>1</v>
      </c>
      <c r="E145" s="92" t="s">
        <v>51</v>
      </c>
      <c r="F145" s="42"/>
      <c r="G145" s="234"/>
    </row>
    <row r="146" customFormat="false" ht="15" hidden="false" customHeight="false" outlineLevel="0" collapsed="false">
      <c r="A146" s="91"/>
      <c r="B146" s="42"/>
      <c r="C146" s="42" t="s">
        <v>4189</v>
      </c>
      <c r="D146" s="45" t="n">
        <v>1</v>
      </c>
      <c r="E146" s="92" t="s">
        <v>82</v>
      </c>
      <c r="F146" s="234"/>
      <c r="G146" s="234"/>
    </row>
    <row r="147" customFormat="false" ht="30" hidden="false" customHeight="false" outlineLevel="0" collapsed="false">
      <c r="A147" s="91"/>
      <c r="B147" s="42"/>
      <c r="C147" s="42" t="s">
        <v>4190</v>
      </c>
      <c r="D147" s="45" t="n">
        <v>1</v>
      </c>
      <c r="E147" s="92" t="s">
        <v>82</v>
      </c>
      <c r="F147" s="234"/>
      <c r="G147" s="234"/>
    </row>
    <row r="148" customFormat="false" ht="18.75" hidden="false" customHeight="false" outlineLevel="0" collapsed="false">
      <c r="A148" s="78"/>
      <c r="B148" s="430" t="s">
        <v>1648</v>
      </c>
      <c r="C148" s="430"/>
      <c r="D148" s="430"/>
      <c r="E148" s="430"/>
      <c r="F148" s="430"/>
      <c r="G148" s="430"/>
      <c r="H148" s="3" t="n">
        <f aca="false">H149+H154+H188+H195+H198</f>
        <v>48</v>
      </c>
      <c r="I148" s="3" t="n">
        <f aca="false">I149+I154+I188+I195+I198</f>
        <v>96</v>
      </c>
    </row>
    <row r="149" customFormat="false" ht="42.75" hidden="false" customHeight="true" outlineLevel="0" collapsed="false">
      <c r="A149" s="16" t="s">
        <v>1660</v>
      </c>
      <c r="B149" s="146" t="s">
        <v>854</v>
      </c>
      <c r="C149" s="146"/>
      <c r="D149" s="146"/>
      <c r="E149" s="146"/>
      <c r="F149" s="146"/>
      <c r="G149" s="146"/>
      <c r="H149" s="3" t="n">
        <f aca="false">SUM(D150:D153)</f>
        <v>4</v>
      </c>
      <c r="I149" s="3" t="n">
        <f aca="false">COUNT(D150:D153)*2</f>
        <v>8</v>
      </c>
    </row>
    <row r="150" customFormat="false" ht="75" hidden="false" customHeight="false" outlineLevel="0" collapsed="false">
      <c r="A150" s="16" t="s">
        <v>1661</v>
      </c>
      <c r="B150" s="153" t="s">
        <v>4191</v>
      </c>
      <c r="C150" s="24" t="s">
        <v>857</v>
      </c>
      <c r="D150" s="45" t="n">
        <v>1</v>
      </c>
      <c r="E150" s="28" t="s">
        <v>265</v>
      </c>
      <c r="F150" s="38"/>
      <c r="G150" s="38"/>
    </row>
    <row r="151" customFormat="false" ht="47.25" hidden="false" customHeight="false" outlineLevel="0" collapsed="false">
      <c r="A151" s="16" t="s">
        <v>1663</v>
      </c>
      <c r="B151" s="153" t="s">
        <v>860</v>
      </c>
      <c r="C151" s="85" t="s">
        <v>4192</v>
      </c>
      <c r="D151" s="45" t="n">
        <v>1</v>
      </c>
      <c r="E151" s="28" t="s">
        <v>265</v>
      </c>
      <c r="F151" s="85" t="s">
        <v>4193</v>
      </c>
      <c r="G151" s="38"/>
    </row>
    <row r="152" customFormat="false" ht="63" hidden="false" customHeight="false" outlineLevel="0" collapsed="false">
      <c r="A152" s="16" t="s">
        <v>1665</v>
      </c>
      <c r="B152" s="61" t="s">
        <v>863</v>
      </c>
      <c r="C152" s="153" t="s">
        <v>2832</v>
      </c>
      <c r="D152" s="45" t="n">
        <v>1</v>
      </c>
      <c r="E152" s="28" t="s">
        <v>265</v>
      </c>
      <c r="F152" s="38"/>
      <c r="G152" s="38"/>
    </row>
    <row r="153" customFormat="false" ht="31.5" hidden="false" customHeight="false" outlineLevel="0" collapsed="false">
      <c r="A153" s="16"/>
      <c r="B153" s="37"/>
      <c r="C153" s="153" t="s">
        <v>4194</v>
      </c>
      <c r="D153" s="45" t="n">
        <v>1</v>
      </c>
      <c r="E153" s="28" t="s">
        <v>149</v>
      </c>
      <c r="F153" s="38"/>
      <c r="G153" s="38"/>
    </row>
    <row r="154" customFormat="false" ht="40.5" hidden="false" customHeight="true" outlineLevel="0" collapsed="false">
      <c r="A154" s="16" t="s">
        <v>1666</v>
      </c>
      <c r="B154" s="146" t="s">
        <v>867</v>
      </c>
      <c r="C154" s="146"/>
      <c r="D154" s="146"/>
      <c r="E154" s="146"/>
      <c r="F154" s="146"/>
      <c r="G154" s="146"/>
      <c r="H154" s="3" t="n">
        <f aca="false">SUM(D155:D187)</f>
        <v>33</v>
      </c>
      <c r="I154" s="3" t="n">
        <f aca="false">COUNT(D155:D187)*2</f>
        <v>66</v>
      </c>
    </row>
    <row r="155" customFormat="false" ht="47.25" hidden="false" customHeight="false" outlineLevel="0" collapsed="false">
      <c r="A155" s="16" t="s">
        <v>1667</v>
      </c>
      <c r="B155" s="153" t="s">
        <v>869</v>
      </c>
      <c r="C155" s="52" t="s">
        <v>4195</v>
      </c>
      <c r="D155" s="45" t="n">
        <v>1</v>
      </c>
      <c r="E155" s="28" t="s">
        <v>476</v>
      </c>
      <c r="F155" s="42"/>
      <c r="G155" s="38"/>
    </row>
    <row r="156" customFormat="false" ht="30" hidden="false" customHeight="false" outlineLevel="0" collapsed="false">
      <c r="A156" s="16"/>
      <c r="B156" s="153"/>
      <c r="C156" s="21" t="s">
        <v>871</v>
      </c>
      <c r="D156" s="32" t="n">
        <v>1</v>
      </c>
      <c r="E156" s="28" t="s">
        <v>108</v>
      </c>
      <c r="F156" s="42"/>
      <c r="G156" s="38"/>
    </row>
    <row r="157" customFormat="false" ht="45" hidden="false" customHeight="false" outlineLevel="0" collapsed="false">
      <c r="A157" s="16"/>
      <c r="B157" s="153"/>
      <c r="C157" s="52" t="s">
        <v>4196</v>
      </c>
      <c r="D157" s="45" t="n">
        <v>1</v>
      </c>
      <c r="E157" s="28" t="s">
        <v>476</v>
      </c>
      <c r="F157" s="42"/>
      <c r="G157" s="38"/>
    </row>
    <row r="158" customFormat="false" ht="30" hidden="false" customHeight="false" outlineLevel="0" collapsed="false">
      <c r="A158" s="16"/>
      <c r="B158" s="153"/>
      <c r="C158" s="21" t="s">
        <v>871</v>
      </c>
      <c r="D158" s="32" t="n">
        <v>1</v>
      </c>
      <c r="E158" s="28" t="s">
        <v>108</v>
      </c>
      <c r="F158" s="42"/>
      <c r="G158" s="38"/>
    </row>
    <row r="159" customFormat="false" ht="45" hidden="false" customHeight="false" outlineLevel="0" collapsed="false">
      <c r="A159" s="16"/>
      <c r="B159" s="153"/>
      <c r="C159" s="52" t="s">
        <v>4197</v>
      </c>
      <c r="D159" s="45" t="n">
        <v>1</v>
      </c>
      <c r="E159" s="28" t="s">
        <v>476</v>
      </c>
      <c r="F159" s="42"/>
      <c r="G159" s="38"/>
    </row>
    <row r="160" customFormat="false" ht="30" hidden="false" customHeight="false" outlineLevel="0" collapsed="false">
      <c r="A160" s="16"/>
      <c r="B160" s="153"/>
      <c r="C160" s="21" t="s">
        <v>871</v>
      </c>
      <c r="D160" s="32" t="n">
        <v>1</v>
      </c>
      <c r="E160" s="28" t="s">
        <v>108</v>
      </c>
      <c r="F160" s="42"/>
      <c r="G160" s="38"/>
    </row>
    <row r="161" customFormat="false" ht="63" hidden="false" customHeight="false" outlineLevel="0" collapsed="false">
      <c r="A161" s="16" t="s">
        <v>1668</v>
      </c>
      <c r="B161" s="153" t="s">
        <v>873</v>
      </c>
      <c r="C161" s="42" t="s">
        <v>4198</v>
      </c>
      <c r="D161" s="45" t="n">
        <v>1</v>
      </c>
      <c r="E161" s="28" t="s">
        <v>476</v>
      </c>
      <c r="F161" s="42"/>
      <c r="G161" s="38"/>
    </row>
    <row r="162" customFormat="false" ht="45" hidden="false" customHeight="false" outlineLevel="0" collapsed="false">
      <c r="A162" s="16"/>
      <c r="B162" s="153"/>
      <c r="C162" s="42" t="s">
        <v>4199</v>
      </c>
      <c r="D162" s="45" t="n">
        <v>1</v>
      </c>
      <c r="E162" s="28" t="s">
        <v>476</v>
      </c>
      <c r="F162" s="42"/>
      <c r="G162" s="38"/>
    </row>
    <row r="163" customFormat="false" ht="45" hidden="false" customHeight="false" outlineLevel="0" collapsed="false">
      <c r="A163" s="16"/>
      <c r="B163" s="153"/>
      <c r="C163" s="42" t="s">
        <v>4200</v>
      </c>
      <c r="D163" s="45" t="n">
        <v>1</v>
      </c>
      <c r="E163" s="28" t="s">
        <v>476</v>
      </c>
      <c r="F163" s="42"/>
      <c r="G163" s="38"/>
    </row>
    <row r="164" customFormat="false" ht="45" hidden="false" customHeight="false" outlineLevel="0" collapsed="false">
      <c r="A164" s="16"/>
      <c r="B164" s="153"/>
      <c r="C164" s="42" t="s">
        <v>4201</v>
      </c>
      <c r="D164" s="45" t="n">
        <v>1</v>
      </c>
      <c r="E164" s="28" t="s">
        <v>476</v>
      </c>
      <c r="F164" s="42"/>
      <c r="G164" s="38"/>
    </row>
    <row r="165" customFormat="false" ht="30" hidden="false" customHeight="false" outlineLevel="0" collapsed="false">
      <c r="A165" s="16"/>
      <c r="B165" s="153"/>
      <c r="C165" s="42" t="s">
        <v>4202</v>
      </c>
      <c r="D165" s="45" t="n">
        <v>1</v>
      </c>
      <c r="E165" s="28" t="s">
        <v>476</v>
      </c>
      <c r="F165" s="42"/>
      <c r="G165" s="38"/>
    </row>
    <row r="166" customFormat="false" ht="45" hidden="false" customHeight="false" outlineLevel="0" collapsed="false">
      <c r="A166" s="16"/>
      <c r="B166" s="153"/>
      <c r="C166" s="42" t="s">
        <v>4203</v>
      </c>
      <c r="D166" s="45" t="n">
        <v>1</v>
      </c>
      <c r="E166" s="28" t="s">
        <v>476</v>
      </c>
      <c r="F166" s="42"/>
      <c r="G166" s="38"/>
    </row>
    <row r="167" customFormat="false" ht="45" hidden="false" customHeight="false" outlineLevel="0" collapsed="false">
      <c r="A167" s="16"/>
      <c r="B167" s="153"/>
      <c r="C167" s="42" t="s">
        <v>4204</v>
      </c>
      <c r="D167" s="45" t="n">
        <v>1</v>
      </c>
      <c r="E167" s="28" t="s">
        <v>476</v>
      </c>
      <c r="F167" s="42"/>
      <c r="G167" s="38"/>
    </row>
    <row r="168" customFormat="false" ht="45" hidden="false" customHeight="false" outlineLevel="0" collapsed="false">
      <c r="A168" s="16"/>
      <c r="B168" s="153"/>
      <c r="C168" s="42" t="s">
        <v>4205</v>
      </c>
      <c r="D168" s="45" t="n">
        <v>1</v>
      </c>
      <c r="E168" s="28" t="s">
        <v>476</v>
      </c>
      <c r="F168" s="42"/>
      <c r="G168" s="38"/>
    </row>
    <row r="169" customFormat="false" ht="45" hidden="false" customHeight="false" outlineLevel="0" collapsed="false">
      <c r="A169" s="16"/>
      <c r="B169" s="153"/>
      <c r="C169" s="42" t="s">
        <v>4206</v>
      </c>
      <c r="D169" s="45" t="n">
        <v>1</v>
      </c>
      <c r="E169" s="28" t="s">
        <v>476</v>
      </c>
      <c r="F169" s="42"/>
      <c r="G169" s="38"/>
    </row>
    <row r="170" customFormat="false" ht="45" hidden="false" customHeight="false" outlineLevel="0" collapsed="false">
      <c r="A170" s="16"/>
      <c r="B170" s="153"/>
      <c r="C170" s="42" t="s">
        <v>4207</v>
      </c>
      <c r="D170" s="45" t="n">
        <v>1</v>
      </c>
      <c r="E170" s="28" t="s">
        <v>476</v>
      </c>
      <c r="F170" s="42"/>
      <c r="G170" s="38"/>
    </row>
    <row r="171" customFormat="false" ht="45" hidden="false" customHeight="false" outlineLevel="0" collapsed="false">
      <c r="A171" s="16"/>
      <c r="B171" s="153"/>
      <c r="C171" s="42" t="s">
        <v>4208</v>
      </c>
      <c r="D171" s="45" t="n">
        <v>1</v>
      </c>
      <c r="E171" s="28" t="s">
        <v>476</v>
      </c>
      <c r="F171" s="42"/>
      <c r="G171" s="38"/>
    </row>
    <row r="172" customFormat="false" ht="45" hidden="false" customHeight="false" outlineLevel="0" collapsed="false">
      <c r="A172" s="16"/>
      <c r="B172" s="153"/>
      <c r="C172" s="42" t="s">
        <v>4209</v>
      </c>
      <c r="D172" s="45" t="n">
        <v>1</v>
      </c>
      <c r="E172" s="28" t="s">
        <v>476</v>
      </c>
      <c r="F172" s="42"/>
      <c r="G172" s="38"/>
    </row>
    <row r="173" customFormat="false" ht="45" hidden="false" customHeight="false" outlineLevel="0" collapsed="false">
      <c r="A173" s="16"/>
      <c r="B173" s="153"/>
      <c r="C173" s="42" t="s">
        <v>4210</v>
      </c>
      <c r="D173" s="45" t="n">
        <v>1</v>
      </c>
      <c r="E173" s="28" t="s">
        <v>476</v>
      </c>
      <c r="F173" s="42"/>
      <c r="G173" s="38"/>
    </row>
    <row r="174" customFormat="false" ht="45" hidden="false" customHeight="false" outlineLevel="0" collapsed="false">
      <c r="A174" s="16"/>
      <c r="B174" s="153"/>
      <c r="C174" s="42" t="s">
        <v>4211</v>
      </c>
      <c r="D174" s="45" t="n">
        <v>1</v>
      </c>
      <c r="E174" s="28" t="s">
        <v>476</v>
      </c>
      <c r="F174" s="42"/>
      <c r="G174" s="38"/>
    </row>
    <row r="175" customFormat="false" ht="45" hidden="false" customHeight="false" outlineLevel="0" collapsed="false">
      <c r="A175" s="16"/>
      <c r="B175" s="153"/>
      <c r="C175" s="42" t="s">
        <v>4212</v>
      </c>
      <c r="D175" s="45" t="n">
        <v>1</v>
      </c>
      <c r="E175" s="28" t="s">
        <v>476</v>
      </c>
      <c r="F175" s="42"/>
      <c r="G175" s="38"/>
    </row>
    <row r="176" customFormat="false" ht="45" hidden="false" customHeight="false" outlineLevel="0" collapsed="false">
      <c r="A176" s="16"/>
      <c r="B176" s="153"/>
      <c r="C176" s="42" t="s">
        <v>4213</v>
      </c>
      <c r="D176" s="45" t="n">
        <v>1</v>
      </c>
      <c r="E176" s="28" t="s">
        <v>476</v>
      </c>
      <c r="F176" s="42"/>
      <c r="G176" s="38"/>
    </row>
    <row r="177" customFormat="false" ht="45" hidden="false" customHeight="false" outlineLevel="0" collapsed="false">
      <c r="A177" s="16"/>
      <c r="B177" s="153"/>
      <c r="C177" s="42" t="s">
        <v>4214</v>
      </c>
      <c r="D177" s="45" t="n">
        <v>1</v>
      </c>
      <c r="E177" s="28" t="s">
        <v>476</v>
      </c>
      <c r="F177" s="42"/>
      <c r="G177" s="38"/>
    </row>
    <row r="178" customFormat="false" ht="45" hidden="false" customHeight="false" outlineLevel="0" collapsed="false">
      <c r="A178" s="16"/>
      <c r="B178" s="153"/>
      <c r="C178" s="42" t="s">
        <v>4215</v>
      </c>
      <c r="D178" s="45" t="n">
        <v>1</v>
      </c>
      <c r="E178" s="28" t="s">
        <v>476</v>
      </c>
      <c r="F178" s="42"/>
      <c r="G178" s="38"/>
    </row>
    <row r="179" customFormat="false" ht="45" hidden="false" customHeight="false" outlineLevel="0" collapsed="false">
      <c r="A179" s="16"/>
      <c r="B179" s="153"/>
      <c r="C179" s="42" t="s">
        <v>4216</v>
      </c>
      <c r="D179" s="45" t="n">
        <v>1</v>
      </c>
      <c r="E179" s="28" t="s">
        <v>476</v>
      </c>
      <c r="F179" s="42"/>
      <c r="G179" s="38"/>
    </row>
    <row r="180" customFormat="false" ht="45" hidden="false" customHeight="false" outlineLevel="0" collapsed="false">
      <c r="A180" s="16"/>
      <c r="B180" s="153"/>
      <c r="C180" s="42" t="s">
        <v>4217</v>
      </c>
      <c r="D180" s="45" t="n">
        <v>1</v>
      </c>
      <c r="E180" s="28" t="s">
        <v>476</v>
      </c>
      <c r="F180" s="42"/>
      <c r="G180" s="38"/>
    </row>
    <row r="181" customFormat="false" ht="45" hidden="false" customHeight="false" outlineLevel="0" collapsed="false">
      <c r="A181" s="16"/>
      <c r="B181" s="153"/>
      <c r="C181" s="42" t="s">
        <v>4218</v>
      </c>
      <c r="D181" s="45" t="n">
        <v>1</v>
      </c>
      <c r="E181" s="28" t="s">
        <v>476</v>
      </c>
      <c r="F181" s="42"/>
      <c r="G181" s="38"/>
    </row>
    <row r="182" customFormat="false" ht="45" hidden="false" customHeight="false" outlineLevel="0" collapsed="false">
      <c r="A182" s="16"/>
      <c r="B182" s="153"/>
      <c r="C182" s="42" t="s">
        <v>4219</v>
      </c>
      <c r="D182" s="45" t="n">
        <v>1</v>
      </c>
      <c r="E182" s="28" t="s">
        <v>476</v>
      </c>
      <c r="F182" s="42"/>
      <c r="G182" s="38"/>
    </row>
    <row r="183" customFormat="false" ht="47.25" hidden="false" customHeight="false" outlineLevel="0" collapsed="false">
      <c r="A183" s="16" t="s">
        <v>1680</v>
      </c>
      <c r="B183" s="153" t="s">
        <v>887</v>
      </c>
      <c r="C183" s="42" t="s">
        <v>4220</v>
      </c>
      <c r="D183" s="45" t="n">
        <v>1</v>
      </c>
      <c r="E183" s="28" t="s">
        <v>265</v>
      </c>
      <c r="F183" s="234"/>
      <c r="G183" s="38"/>
    </row>
    <row r="184" customFormat="false" ht="31.5" hidden="false" customHeight="false" outlineLevel="0" collapsed="false">
      <c r="A184" s="16" t="s">
        <v>1682</v>
      </c>
      <c r="B184" s="153" t="s">
        <v>890</v>
      </c>
      <c r="C184" s="42" t="s">
        <v>4221</v>
      </c>
      <c r="D184" s="45" t="n">
        <v>1</v>
      </c>
      <c r="E184" s="28" t="s">
        <v>82</v>
      </c>
      <c r="F184" s="42"/>
      <c r="G184" s="38"/>
    </row>
    <row r="185" customFormat="false" ht="30" hidden="false" customHeight="false" outlineLevel="0" collapsed="false">
      <c r="A185" s="16"/>
      <c r="B185" s="37"/>
      <c r="C185" s="42" t="s">
        <v>4222</v>
      </c>
      <c r="D185" s="45" t="n">
        <v>1</v>
      </c>
      <c r="E185" s="28" t="s">
        <v>82</v>
      </c>
      <c r="F185" s="42"/>
      <c r="G185" s="46"/>
    </row>
    <row r="186" customFormat="false" ht="30" hidden="false" customHeight="false" outlineLevel="0" collapsed="false">
      <c r="A186" s="16"/>
      <c r="B186" s="153"/>
      <c r="C186" s="42" t="s">
        <v>4223</v>
      </c>
      <c r="D186" s="45" t="n">
        <v>1</v>
      </c>
      <c r="E186" s="28" t="s">
        <v>82</v>
      </c>
      <c r="F186" s="42"/>
      <c r="G186" s="46"/>
    </row>
    <row r="187" customFormat="false" ht="30" hidden="false" customHeight="false" outlineLevel="0" collapsed="false">
      <c r="A187" s="16"/>
      <c r="B187" s="153"/>
      <c r="C187" s="42" t="s">
        <v>4224</v>
      </c>
      <c r="D187" s="200" t="n">
        <v>1</v>
      </c>
      <c r="E187" s="28" t="s">
        <v>82</v>
      </c>
      <c r="F187" s="42"/>
      <c r="G187" s="46"/>
    </row>
    <row r="188" customFormat="false" ht="35.25" hidden="false" customHeight="true" outlineLevel="0" collapsed="false">
      <c r="A188" s="16" t="s">
        <v>1684</v>
      </c>
      <c r="B188" s="15" t="s">
        <v>1685</v>
      </c>
      <c r="C188" s="15"/>
      <c r="D188" s="15"/>
      <c r="E188" s="15"/>
      <c r="F188" s="15"/>
      <c r="G188" s="15"/>
      <c r="H188" s="3" t="n">
        <f aca="false">SUM(D189:D194)</f>
        <v>6</v>
      </c>
      <c r="I188" s="3" t="n">
        <f aca="false">COUNT(D189:D194)*2</f>
        <v>12</v>
      </c>
    </row>
    <row r="189" customFormat="false" ht="49.5" hidden="false" customHeight="true" outlineLevel="0" collapsed="false">
      <c r="A189" s="16" t="s">
        <v>1686</v>
      </c>
      <c r="B189" s="17" t="s">
        <v>1687</v>
      </c>
      <c r="C189" s="24" t="s">
        <v>1688</v>
      </c>
      <c r="D189" s="45" t="n">
        <v>1</v>
      </c>
      <c r="E189" s="28" t="s">
        <v>112</v>
      </c>
      <c r="F189" s="42" t="s">
        <v>4096</v>
      </c>
      <c r="G189" s="38"/>
    </row>
    <row r="190" customFormat="false" ht="51.75" hidden="false" customHeight="true" outlineLevel="0" collapsed="false">
      <c r="A190" s="16" t="s">
        <v>1689</v>
      </c>
      <c r="B190" s="17" t="s">
        <v>1690</v>
      </c>
      <c r="C190" s="85" t="s">
        <v>4225</v>
      </c>
      <c r="D190" s="45" t="n">
        <v>1</v>
      </c>
      <c r="E190" s="28" t="s">
        <v>112</v>
      </c>
      <c r="F190" s="234"/>
      <c r="G190" s="38"/>
    </row>
    <row r="191" customFormat="false" ht="35.25" hidden="false" customHeight="true" outlineLevel="0" collapsed="false">
      <c r="A191" s="16"/>
      <c r="B191" s="17"/>
      <c r="C191" s="85" t="s">
        <v>4226</v>
      </c>
      <c r="D191" s="45" t="n">
        <v>1</v>
      </c>
      <c r="E191" s="28" t="s">
        <v>112</v>
      </c>
      <c r="F191" s="234"/>
      <c r="G191" s="38"/>
    </row>
    <row r="192" customFormat="false" ht="47.25" hidden="false" customHeight="false" outlineLevel="0" collapsed="false">
      <c r="A192" s="16" t="s">
        <v>1693</v>
      </c>
      <c r="B192" s="34" t="s">
        <v>1694</v>
      </c>
      <c r="C192" s="52" t="s">
        <v>4227</v>
      </c>
      <c r="D192" s="45" t="n">
        <v>1</v>
      </c>
      <c r="E192" s="28" t="s">
        <v>112</v>
      </c>
      <c r="F192" s="38"/>
      <c r="G192" s="38"/>
    </row>
    <row r="193" customFormat="false" ht="47.25" hidden="false" customHeight="false" outlineLevel="0" collapsed="false">
      <c r="A193" s="16" t="s">
        <v>1696</v>
      </c>
      <c r="B193" s="17" t="s">
        <v>1697</v>
      </c>
      <c r="C193" s="234" t="s">
        <v>2570</v>
      </c>
      <c r="D193" s="45" t="n">
        <v>1</v>
      </c>
      <c r="E193" s="28" t="s">
        <v>112</v>
      </c>
      <c r="F193" s="234"/>
      <c r="G193" s="38"/>
    </row>
    <row r="194" customFormat="false" ht="63" hidden="false" customHeight="false" outlineLevel="0" collapsed="false">
      <c r="A194" s="16" t="s">
        <v>1699</v>
      </c>
      <c r="B194" s="17" t="s">
        <v>1700</v>
      </c>
      <c r="C194" s="24" t="s">
        <v>1701</v>
      </c>
      <c r="D194" s="45" t="n">
        <v>1</v>
      </c>
      <c r="E194" s="28" t="s">
        <v>112</v>
      </c>
      <c r="F194" s="234"/>
      <c r="G194" s="38"/>
    </row>
    <row r="195" customFormat="false" ht="28.5" hidden="false" customHeight="true" outlineLevel="0" collapsed="false">
      <c r="A195" s="16" t="s">
        <v>1702</v>
      </c>
      <c r="B195" s="309" t="s">
        <v>894</v>
      </c>
      <c r="C195" s="309"/>
      <c r="D195" s="309"/>
      <c r="E195" s="309"/>
      <c r="F195" s="309"/>
      <c r="G195" s="309"/>
      <c r="H195" s="3" t="n">
        <f aca="false">SUM(D196:D197)</f>
        <v>2</v>
      </c>
      <c r="I195" s="3" t="n">
        <f aca="false">COUNT(D196:D197)*2</f>
        <v>4</v>
      </c>
    </row>
    <row r="196" customFormat="false" ht="47.25" hidden="false" customHeight="false" outlineLevel="0" collapsed="false">
      <c r="A196" s="456" t="s">
        <v>1705</v>
      </c>
      <c r="B196" s="156" t="s">
        <v>899</v>
      </c>
      <c r="C196" s="24" t="s">
        <v>900</v>
      </c>
      <c r="D196" s="45" t="n">
        <v>1</v>
      </c>
      <c r="E196" s="28" t="s">
        <v>149</v>
      </c>
      <c r="F196" s="234"/>
      <c r="G196" s="38"/>
    </row>
    <row r="197" customFormat="false" ht="47.25" hidden="false" customHeight="false" outlineLevel="0" collapsed="false">
      <c r="A197" s="456" t="s">
        <v>901</v>
      </c>
      <c r="B197" s="156" t="s">
        <v>902</v>
      </c>
      <c r="C197" s="21" t="s">
        <v>903</v>
      </c>
      <c r="D197" s="45" t="n">
        <v>1</v>
      </c>
      <c r="E197" s="28" t="s">
        <v>265</v>
      </c>
      <c r="F197" s="234"/>
      <c r="G197" s="38"/>
    </row>
    <row r="198" customFormat="false" ht="35.25" hidden="false" customHeight="true" outlineLevel="0" collapsed="false">
      <c r="A198" s="16" t="s">
        <v>1707</v>
      </c>
      <c r="B198" s="146" t="s">
        <v>1708</v>
      </c>
      <c r="C198" s="146"/>
      <c r="D198" s="146"/>
      <c r="E198" s="146"/>
      <c r="F198" s="146"/>
      <c r="G198" s="146"/>
      <c r="H198" s="3" t="n">
        <f aca="false">SUM(D199:D201)</f>
        <v>3</v>
      </c>
      <c r="I198" s="3" t="n">
        <f aca="false">COUNT(D199:D201)*2</f>
        <v>6</v>
      </c>
    </row>
    <row r="199" customFormat="false" ht="47.25" hidden="false" customHeight="false" outlineLevel="0" collapsed="false">
      <c r="A199" s="16" t="s">
        <v>1709</v>
      </c>
      <c r="B199" s="153" t="s">
        <v>1710</v>
      </c>
      <c r="C199" s="38" t="s">
        <v>1711</v>
      </c>
      <c r="D199" s="45" t="n">
        <v>1</v>
      </c>
      <c r="E199" s="28" t="s">
        <v>265</v>
      </c>
      <c r="F199" s="38"/>
      <c r="G199" s="38"/>
    </row>
    <row r="200" customFormat="false" ht="15.75" hidden="false" customHeight="false" outlineLevel="0" collapsed="false">
      <c r="A200" s="78"/>
      <c r="B200" s="153"/>
      <c r="C200" s="457" t="s">
        <v>1712</v>
      </c>
      <c r="D200" s="45" t="n">
        <v>1</v>
      </c>
      <c r="E200" s="28" t="s">
        <v>51</v>
      </c>
      <c r="F200" s="38"/>
      <c r="G200" s="38"/>
    </row>
    <row r="201" customFormat="false" ht="31.5" hidden="false" customHeight="false" outlineLevel="0" collapsed="false">
      <c r="A201" s="16" t="s">
        <v>1715</v>
      </c>
      <c r="B201" s="153" t="s">
        <v>1716</v>
      </c>
      <c r="C201" s="38" t="s">
        <v>1717</v>
      </c>
      <c r="D201" s="45" t="n">
        <v>1</v>
      </c>
      <c r="E201" s="28" t="s">
        <v>265</v>
      </c>
      <c r="F201" s="38"/>
      <c r="G201" s="38"/>
    </row>
    <row r="202" customFormat="false" ht="18.75" hidden="false" customHeight="false" outlineLevel="0" collapsed="false">
      <c r="A202" s="16"/>
      <c r="B202" s="430" t="s">
        <v>904</v>
      </c>
      <c r="C202" s="430"/>
      <c r="D202" s="430"/>
      <c r="E202" s="430"/>
      <c r="F202" s="430"/>
      <c r="G202" s="430"/>
      <c r="H202" s="3" t="n">
        <f aca="false">H203+H208+H213+H216</f>
        <v>14</v>
      </c>
      <c r="I202" s="3" t="n">
        <f aca="false">I203+I208+I213+I216</f>
        <v>28</v>
      </c>
    </row>
    <row r="203" customFormat="false" ht="28.5" hidden="false" customHeight="true" outlineLevel="0" collapsed="false">
      <c r="A203" s="16" t="s">
        <v>1719</v>
      </c>
      <c r="B203" s="146" t="s">
        <v>906</v>
      </c>
      <c r="C203" s="146"/>
      <c r="D203" s="146"/>
      <c r="E203" s="146"/>
      <c r="F203" s="146"/>
      <c r="G203" s="146"/>
      <c r="H203" s="3" t="n">
        <f aca="false">SUM(D204:D207)</f>
        <v>4</v>
      </c>
      <c r="I203" s="3" t="n">
        <f aca="false">COUNT(D204:D207)*2</f>
        <v>8</v>
      </c>
    </row>
    <row r="204" customFormat="false" ht="30" hidden="false" customHeight="false" outlineLevel="0" collapsed="false">
      <c r="A204" s="16" t="s">
        <v>1720</v>
      </c>
      <c r="B204" s="85" t="s">
        <v>908</v>
      </c>
      <c r="C204" s="42" t="s">
        <v>4228</v>
      </c>
      <c r="D204" s="45" t="n">
        <v>1</v>
      </c>
      <c r="E204" s="92" t="s">
        <v>476</v>
      </c>
      <c r="F204" s="234"/>
      <c r="G204" s="234"/>
    </row>
    <row r="205" customFormat="false" ht="37.5" hidden="false" customHeight="true" outlineLevel="0" collapsed="false">
      <c r="A205" s="16"/>
      <c r="B205" s="85"/>
      <c r="C205" s="42" t="s">
        <v>4229</v>
      </c>
      <c r="D205" s="45" t="n">
        <v>1</v>
      </c>
      <c r="E205" s="92" t="s">
        <v>476</v>
      </c>
      <c r="F205" s="234"/>
      <c r="G205" s="234"/>
    </row>
    <row r="206" customFormat="false" ht="45" hidden="false" customHeight="false" outlineLevel="0" collapsed="false">
      <c r="A206" s="16"/>
      <c r="B206" s="85"/>
      <c r="C206" s="234" t="s">
        <v>4230</v>
      </c>
      <c r="D206" s="45" t="n">
        <v>1</v>
      </c>
      <c r="E206" s="92" t="s">
        <v>476</v>
      </c>
      <c r="F206" s="42" t="s">
        <v>4231</v>
      </c>
      <c r="G206" s="234"/>
    </row>
    <row r="207" customFormat="false" ht="45" hidden="false" customHeight="false" outlineLevel="0" collapsed="false">
      <c r="A207" s="16"/>
      <c r="B207" s="85"/>
      <c r="C207" s="92" t="s">
        <v>4232</v>
      </c>
      <c r="D207" s="45" t="n">
        <v>1</v>
      </c>
      <c r="E207" s="92" t="s">
        <v>476</v>
      </c>
      <c r="F207" s="42" t="s">
        <v>4233</v>
      </c>
      <c r="G207" s="234"/>
    </row>
    <row r="208" customFormat="false" ht="36" hidden="false" customHeight="true" outlineLevel="0" collapsed="false">
      <c r="A208" s="16" t="s">
        <v>1733</v>
      </c>
      <c r="B208" s="146" t="s">
        <v>922</v>
      </c>
      <c r="C208" s="146"/>
      <c r="D208" s="146"/>
      <c r="E208" s="146"/>
      <c r="F208" s="146"/>
      <c r="G208" s="146"/>
      <c r="H208" s="3" t="n">
        <f aca="false">SUM(D209:D212)</f>
        <v>4</v>
      </c>
      <c r="I208" s="3" t="n">
        <f aca="false">COUNT(D209:D212)*2</f>
        <v>8</v>
      </c>
    </row>
    <row r="209" customFormat="false" ht="30" hidden="false" customHeight="false" outlineLevel="0" collapsed="false">
      <c r="A209" s="16" t="s">
        <v>1734</v>
      </c>
      <c r="B209" s="85" t="s">
        <v>924</v>
      </c>
      <c r="C209" s="42" t="s">
        <v>4234</v>
      </c>
      <c r="D209" s="45" t="n">
        <v>1</v>
      </c>
      <c r="E209" s="92" t="s">
        <v>476</v>
      </c>
      <c r="F209" s="234"/>
      <c r="G209" s="234"/>
    </row>
    <row r="210" customFormat="false" ht="30" hidden="false" customHeight="false" outlineLevel="0" collapsed="false">
      <c r="A210" s="16"/>
      <c r="B210" s="85"/>
      <c r="C210" s="42" t="s">
        <v>4235</v>
      </c>
      <c r="D210" s="45" t="n">
        <v>1</v>
      </c>
      <c r="E210" s="92" t="s">
        <v>476</v>
      </c>
      <c r="F210" s="234"/>
      <c r="G210" s="234"/>
    </row>
    <row r="211" customFormat="false" ht="45" hidden="false" customHeight="false" outlineLevel="0" collapsed="false">
      <c r="A211" s="16"/>
      <c r="B211" s="85"/>
      <c r="C211" s="42" t="s">
        <v>4236</v>
      </c>
      <c r="D211" s="45" t="n">
        <v>1</v>
      </c>
      <c r="E211" s="92" t="s">
        <v>476</v>
      </c>
      <c r="F211" s="42" t="s">
        <v>4237</v>
      </c>
      <c r="G211" s="234"/>
    </row>
    <row r="212" customFormat="false" ht="90" hidden="false" customHeight="false" outlineLevel="0" collapsed="false">
      <c r="A212" s="16"/>
      <c r="B212" s="85"/>
      <c r="C212" s="42" t="s">
        <v>4238</v>
      </c>
      <c r="D212" s="45" t="n">
        <v>1</v>
      </c>
      <c r="E212" s="92" t="s">
        <v>476</v>
      </c>
      <c r="F212" s="42" t="s">
        <v>4239</v>
      </c>
      <c r="G212" s="234"/>
    </row>
    <row r="213" customFormat="false" ht="35.25" hidden="false" customHeight="true" outlineLevel="0" collapsed="false">
      <c r="A213" s="16" t="s">
        <v>1736</v>
      </c>
      <c r="B213" s="146" t="s">
        <v>933</v>
      </c>
      <c r="C213" s="146"/>
      <c r="D213" s="146"/>
      <c r="E213" s="146"/>
      <c r="F213" s="146"/>
      <c r="G213" s="146"/>
      <c r="H213" s="3" t="n">
        <f aca="false">SUM(D214:D215)</f>
        <v>2</v>
      </c>
      <c r="I213" s="3" t="n">
        <f aca="false">COUNT(D214:D215)*2</f>
        <v>4</v>
      </c>
    </row>
    <row r="214" customFormat="false" ht="45" hidden="false" customHeight="false" outlineLevel="0" collapsed="false">
      <c r="A214" s="16" t="s">
        <v>1737</v>
      </c>
      <c r="B214" s="85" t="s">
        <v>935</v>
      </c>
      <c r="C214" s="234" t="s">
        <v>4240</v>
      </c>
      <c r="D214" s="45" t="n">
        <v>1</v>
      </c>
      <c r="E214" s="92" t="s">
        <v>476</v>
      </c>
      <c r="F214" s="234"/>
      <c r="G214" s="234"/>
    </row>
    <row r="215" customFormat="false" ht="15" hidden="false" customHeight="false" outlineLevel="0" collapsed="false">
      <c r="A215" s="16"/>
      <c r="B215" s="85"/>
      <c r="C215" s="234" t="s">
        <v>4241</v>
      </c>
      <c r="D215" s="45" t="n">
        <v>1</v>
      </c>
      <c r="E215" s="92" t="s">
        <v>476</v>
      </c>
      <c r="F215" s="234"/>
      <c r="G215" s="234"/>
    </row>
    <row r="216" customFormat="false" ht="27" hidden="false" customHeight="true" outlineLevel="0" collapsed="false">
      <c r="A216" s="16" t="s">
        <v>1745</v>
      </c>
      <c r="B216" s="146" t="s">
        <v>940</v>
      </c>
      <c r="C216" s="146"/>
      <c r="D216" s="146"/>
      <c r="E216" s="146"/>
      <c r="F216" s="146"/>
      <c r="G216" s="146"/>
      <c r="H216" s="3" t="n">
        <f aca="false">SUM(D217:D220)</f>
        <v>4</v>
      </c>
      <c r="I216" s="3" t="n">
        <f aca="false">COUNT(D217:D220)*2</f>
        <v>8</v>
      </c>
    </row>
    <row r="217" customFormat="false" ht="45" hidden="false" customHeight="false" outlineLevel="0" collapsed="false">
      <c r="A217" s="16" t="s">
        <v>1746</v>
      </c>
      <c r="B217" s="85" t="s">
        <v>942</v>
      </c>
      <c r="C217" s="42" t="s">
        <v>4242</v>
      </c>
      <c r="D217" s="45" t="n">
        <v>1</v>
      </c>
      <c r="E217" s="92" t="s">
        <v>476</v>
      </c>
      <c r="F217" s="234"/>
      <c r="G217" s="234"/>
    </row>
    <row r="218" customFormat="false" ht="30" hidden="false" customHeight="false" outlineLevel="0" collapsed="false">
      <c r="A218" s="16"/>
      <c r="B218" s="85"/>
      <c r="C218" s="42" t="s">
        <v>4243</v>
      </c>
      <c r="D218" s="45" t="n">
        <v>1</v>
      </c>
      <c r="E218" s="92" t="s">
        <v>476</v>
      </c>
      <c r="F218" s="234"/>
      <c r="G218" s="234"/>
    </row>
    <row r="219" customFormat="false" ht="30" hidden="false" customHeight="false" outlineLevel="0" collapsed="false">
      <c r="A219" s="16"/>
      <c r="B219" s="85"/>
      <c r="C219" s="42" t="s">
        <v>4244</v>
      </c>
      <c r="D219" s="45" t="n">
        <v>1</v>
      </c>
      <c r="E219" s="92" t="s">
        <v>476</v>
      </c>
      <c r="F219" s="234"/>
      <c r="G219" s="234"/>
    </row>
    <row r="220" customFormat="false" ht="15" hidden="false" customHeight="false" outlineLevel="0" collapsed="false">
      <c r="A220" s="16"/>
      <c r="B220" s="85"/>
      <c r="C220" s="42" t="s">
        <v>4245</v>
      </c>
      <c r="D220" s="45" t="n">
        <v>1</v>
      </c>
      <c r="E220" s="92" t="s">
        <v>476</v>
      </c>
      <c r="F220" s="234"/>
      <c r="G220" s="234"/>
    </row>
    <row r="221" customFormat="false" ht="15" hidden="false" customHeight="false" outlineLevel="0" collapsed="false">
      <c r="A221" s="106"/>
      <c r="B221" s="37"/>
      <c r="C221" s="37"/>
      <c r="D221" s="200"/>
      <c r="E221" s="104"/>
      <c r="F221" s="37"/>
      <c r="G221" s="37"/>
    </row>
    <row r="222" customFormat="false" ht="15" hidden="false" customHeight="false" outlineLevel="0" collapsed="false">
      <c r="A222" s="106"/>
      <c r="B222" s="37"/>
      <c r="C222" s="37"/>
      <c r="D222" s="200"/>
      <c r="E222" s="104"/>
      <c r="F222" s="37"/>
      <c r="G222" s="37"/>
    </row>
    <row r="223" customFormat="false" ht="46.5" hidden="false" customHeight="true" outlineLevel="0" collapsed="false">
      <c r="A223" s="107" t="s">
        <v>4246</v>
      </c>
      <c r="B223" s="107"/>
      <c r="C223" s="107"/>
      <c r="D223" s="200"/>
      <c r="E223" s="104"/>
      <c r="F223" s="37"/>
      <c r="G223" s="37"/>
    </row>
    <row r="224" customFormat="false" ht="94.5" hidden="false" customHeight="false" outlineLevel="0" collapsed="false">
      <c r="A224" s="238"/>
      <c r="B224" s="109" t="s">
        <v>4247</v>
      </c>
      <c r="C224" s="239" t="n">
        <f aca="false">D251</f>
        <v>50</v>
      </c>
      <c r="D224" s="200"/>
      <c r="E224" s="104"/>
      <c r="F224" s="37"/>
      <c r="G224" s="37"/>
    </row>
    <row r="225" customFormat="false" ht="27" hidden="false" customHeight="true" outlineLevel="0" collapsed="false">
      <c r="A225" s="238"/>
      <c r="B225" s="240" t="s">
        <v>949</v>
      </c>
      <c r="C225" s="240"/>
      <c r="D225" s="200"/>
      <c r="E225" s="104"/>
      <c r="F225" s="37"/>
      <c r="G225" s="37"/>
    </row>
    <row r="226" customFormat="false" ht="21" hidden="false" customHeight="false" outlineLevel="0" collapsed="false">
      <c r="A226" s="16" t="s">
        <v>950</v>
      </c>
      <c r="B226" s="113" t="s">
        <v>951</v>
      </c>
      <c r="C226" s="224" t="n">
        <f aca="false">D243</f>
        <v>50</v>
      </c>
      <c r="D226" s="200"/>
      <c r="E226" s="458"/>
      <c r="F226" s="37"/>
      <c r="G226" s="37"/>
    </row>
    <row r="227" customFormat="false" ht="21" hidden="false" customHeight="false" outlineLevel="0" collapsed="false">
      <c r="A227" s="16" t="s">
        <v>952</v>
      </c>
      <c r="B227" s="113" t="s">
        <v>953</v>
      </c>
      <c r="C227" s="224" t="n">
        <f aca="false">D244</f>
        <v>50</v>
      </c>
      <c r="D227" s="200"/>
      <c r="E227" s="104"/>
      <c r="F227" s="37"/>
      <c r="G227" s="37"/>
    </row>
    <row r="228" customFormat="false" ht="21" hidden="false" customHeight="false" outlineLevel="0" collapsed="false">
      <c r="A228" s="16" t="s">
        <v>954</v>
      </c>
      <c r="B228" s="113" t="s">
        <v>955</v>
      </c>
      <c r="C228" s="224" t="n">
        <f aca="false">D245</f>
        <v>50</v>
      </c>
      <c r="D228" s="200"/>
      <c r="E228" s="104"/>
      <c r="F228" s="37"/>
      <c r="G228" s="37"/>
    </row>
    <row r="229" customFormat="false" ht="21" hidden="false" customHeight="false" outlineLevel="0" collapsed="false">
      <c r="A229" s="16" t="s">
        <v>956</v>
      </c>
      <c r="B229" s="113" t="s">
        <v>957</v>
      </c>
      <c r="C229" s="224" t="n">
        <f aca="false">D246</f>
        <v>50</v>
      </c>
      <c r="D229" s="200"/>
      <c r="E229" s="104"/>
      <c r="F229" s="37"/>
      <c r="G229" s="37"/>
    </row>
    <row r="230" customFormat="false" ht="21" hidden="false" customHeight="false" outlineLevel="0" collapsed="false">
      <c r="A230" s="16" t="s">
        <v>958</v>
      </c>
      <c r="B230" s="113" t="s">
        <v>959</v>
      </c>
      <c r="C230" s="224" t="n">
        <f aca="false">D247</f>
        <v>50</v>
      </c>
      <c r="D230" s="200"/>
      <c r="E230" s="104"/>
      <c r="F230" s="37"/>
      <c r="G230" s="37"/>
    </row>
    <row r="231" customFormat="false" ht="21" hidden="false" customHeight="false" outlineLevel="0" collapsed="false">
      <c r="A231" s="16" t="s">
        <v>960</v>
      </c>
      <c r="B231" s="113" t="s">
        <v>961</v>
      </c>
      <c r="C231" s="224" t="n">
        <f aca="false">D248</f>
        <v>50</v>
      </c>
      <c r="D231" s="200"/>
      <c r="E231" s="104"/>
      <c r="F231" s="37"/>
      <c r="G231" s="37"/>
    </row>
    <row r="232" customFormat="false" ht="21" hidden="false" customHeight="false" outlineLevel="0" collapsed="false">
      <c r="A232" s="16" t="s">
        <v>962</v>
      </c>
      <c r="B232" s="113" t="s">
        <v>963</v>
      </c>
      <c r="C232" s="224" t="n">
        <f aca="false">D249</f>
        <v>50</v>
      </c>
      <c r="D232" s="200"/>
      <c r="E232" s="104"/>
      <c r="F232" s="37"/>
      <c r="G232" s="37"/>
    </row>
    <row r="233" customFormat="false" ht="21" hidden="false" customHeight="false" outlineLevel="0" collapsed="false">
      <c r="A233" s="16" t="s">
        <v>964</v>
      </c>
      <c r="B233" s="113" t="s">
        <v>965</v>
      </c>
      <c r="C233" s="224" t="n">
        <f aca="false">D250</f>
        <v>50</v>
      </c>
      <c r="D233" s="200"/>
      <c r="E233" s="104"/>
      <c r="F233" s="37"/>
      <c r="G233" s="37"/>
    </row>
    <row r="234" customFormat="false" ht="21" hidden="false" customHeight="false" outlineLevel="0" collapsed="false">
      <c r="A234" s="172"/>
      <c r="B234" s="294"/>
      <c r="C234" s="295"/>
      <c r="D234" s="200"/>
      <c r="E234" s="104"/>
      <c r="F234" s="37"/>
      <c r="G234" s="37"/>
    </row>
    <row r="235" customFormat="false" ht="21" hidden="false" customHeight="false" outlineLevel="0" collapsed="false">
      <c r="A235" s="172"/>
      <c r="B235" s="294"/>
      <c r="C235" s="295"/>
      <c r="D235" s="200"/>
      <c r="E235" s="104"/>
      <c r="F235" s="37"/>
      <c r="G235" s="37"/>
    </row>
    <row r="236" customFormat="false" ht="21" hidden="false" customHeight="false" outlineLevel="0" collapsed="false">
      <c r="A236" s="172"/>
      <c r="B236" s="294"/>
      <c r="C236" s="295"/>
      <c r="D236" s="200"/>
      <c r="E236" s="104"/>
      <c r="F236" s="37"/>
      <c r="G236" s="37"/>
    </row>
    <row r="237" customFormat="false" ht="21" hidden="false" customHeight="false" outlineLevel="0" collapsed="false">
      <c r="A237" s="172"/>
      <c r="B237" s="294"/>
      <c r="C237" s="295"/>
      <c r="D237" s="200"/>
      <c r="E237" s="104"/>
      <c r="F237" s="37"/>
      <c r="G237" s="37"/>
    </row>
    <row r="238" customFormat="false" ht="21" hidden="false" customHeight="false" outlineLevel="0" collapsed="false">
      <c r="A238" s="172"/>
      <c r="B238" s="294"/>
      <c r="C238" s="295"/>
      <c r="D238" s="200"/>
      <c r="E238" s="104"/>
      <c r="F238" s="37"/>
      <c r="G238" s="37"/>
    </row>
    <row r="239" customFormat="false" ht="21" hidden="false" customHeight="false" outlineLevel="0" collapsed="false">
      <c r="A239" s="172"/>
      <c r="B239" s="294"/>
      <c r="C239" s="295"/>
      <c r="D239" s="200"/>
      <c r="E239" s="104"/>
      <c r="F239" s="37"/>
      <c r="G239" s="37"/>
    </row>
    <row r="240" customFormat="false" ht="21" hidden="false" customHeight="false" outlineLevel="0" collapsed="false">
      <c r="A240" s="172"/>
      <c r="B240" s="294"/>
      <c r="C240" s="295"/>
      <c r="D240" s="200"/>
      <c r="E240" s="104"/>
      <c r="F240" s="37"/>
      <c r="G240" s="37"/>
    </row>
    <row r="241" customFormat="false" ht="15" hidden="false" customHeight="false" outlineLevel="0" collapsed="false">
      <c r="A241" s="106"/>
      <c r="B241" s="241"/>
      <c r="C241" s="241"/>
      <c r="D241" s="242"/>
      <c r="E241" s="241"/>
      <c r="F241" s="37"/>
      <c r="G241" s="37"/>
    </row>
    <row r="242" customFormat="false" ht="15" hidden="false" customHeight="false" outlineLevel="0" collapsed="false">
      <c r="A242" s="106"/>
      <c r="B242" s="241" t="s">
        <v>966</v>
      </c>
      <c r="C242" s="241" t="s">
        <v>2258</v>
      </c>
      <c r="D242" s="242" t="s">
        <v>2589</v>
      </c>
      <c r="E242" s="241" t="n">
        <f aca="false">G2</f>
        <v>11</v>
      </c>
      <c r="F242" s="37"/>
      <c r="G242" s="37"/>
    </row>
    <row r="243" customFormat="false" ht="15" hidden="false" customHeight="false" outlineLevel="0" collapsed="false">
      <c r="A243" s="106" t="s">
        <v>950</v>
      </c>
      <c r="B243" s="241" t="n">
        <f aca="false">IF(E242=0,0,H4)</f>
        <v>7</v>
      </c>
      <c r="C243" s="241" t="n">
        <f aca="false">IF(E242=0,0,I4)</f>
        <v>14</v>
      </c>
      <c r="D243" s="242" t="n">
        <f aca="false">IF(E242=0,0,B243*100/C243)</f>
        <v>50</v>
      </c>
      <c r="E243" s="241"/>
      <c r="F243" s="37"/>
      <c r="G243" s="37"/>
    </row>
    <row r="244" customFormat="false" ht="15" hidden="false" customHeight="false" outlineLevel="0" collapsed="false">
      <c r="A244" s="106" t="s">
        <v>952</v>
      </c>
      <c r="B244" s="241" t="n">
        <f aca="false">IF(E242=0,0,H13)</f>
        <v>4</v>
      </c>
      <c r="C244" s="241" t="n">
        <f aca="false">IF(E242=0,0,I13)</f>
        <v>8</v>
      </c>
      <c r="D244" s="242" t="n">
        <f aca="false">IF(E242=0,0,B244*100/C244)</f>
        <v>50</v>
      </c>
      <c r="E244" s="241"/>
      <c r="F244" s="37"/>
      <c r="G244" s="37"/>
    </row>
    <row r="245" customFormat="false" ht="15" hidden="false" customHeight="false" outlineLevel="0" collapsed="false">
      <c r="A245" s="106" t="s">
        <v>954</v>
      </c>
      <c r="B245" s="241" t="n">
        <f aca="false">IF(E242=0,0,H21)</f>
        <v>32</v>
      </c>
      <c r="C245" s="241" t="n">
        <f aca="false">IF(E242=0,0,I21)</f>
        <v>64</v>
      </c>
      <c r="D245" s="242" t="n">
        <f aca="false">IF(E242=0,0,B245*100/C245)</f>
        <v>50</v>
      </c>
      <c r="E245" s="241"/>
      <c r="F245" s="37"/>
      <c r="G245" s="37"/>
    </row>
    <row r="246" customFormat="false" ht="15" hidden="false" customHeight="false" outlineLevel="0" collapsed="false">
      <c r="A246" s="106" t="s">
        <v>956</v>
      </c>
      <c r="B246" s="241" t="n">
        <f aca="false">IF(E242=0,0,H59)</f>
        <v>42</v>
      </c>
      <c r="C246" s="241" t="n">
        <f aca="false">IF(E242=0,0,I59)</f>
        <v>84</v>
      </c>
      <c r="D246" s="242" t="n">
        <f aca="false">IF(E242=0,0,B246*100/C246)</f>
        <v>50</v>
      </c>
      <c r="E246" s="241"/>
      <c r="F246" s="37"/>
      <c r="G246" s="37"/>
    </row>
    <row r="247" customFormat="false" ht="15" hidden="false" customHeight="false" outlineLevel="0" collapsed="false">
      <c r="A247" s="106" t="s">
        <v>958</v>
      </c>
      <c r="B247" s="244" t="n">
        <f aca="false">IF(E242=0,0,H108)</f>
        <v>14</v>
      </c>
      <c r="C247" s="244" t="n">
        <f aca="false">IF(E242=0,0,I108)</f>
        <v>28</v>
      </c>
      <c r="D247" s="242" t="n">
        <f aca="false">IF(E242=0,0,B247*100/C247)</f>
        <v>50</v>
      </c>
      <c r="E247" s="241"/>
      <c r="F247" s="37"/>
      <c r="G247" s="37"/>
    </row>
    <row r="248" customFormat="false" ht="15" hidden="false" customHeight="false" outlineLevel="0" collapsed="false">
      <c r="A248" s="106" t="s">
        <v>960</v>
      </c>
      <c r="B248" s="244" t="n">
        <f aca="false">IF(E242=0,0,H125)</f>
        <v>18</v>
      </c>
      <c r="C248" s="244" t="n">
        <f aca="false">IF(E242=0,0,I125)</f>
        <v>36</v>
      </c>
      <c r="D248" s="242" t="n">
        <f aca="false">IF(E242=0,0,B248*100/C248)</f>
        <v>50</v>
      </c>
      <c r="E248" s="241"/>
      <c r="F248" s="37"/>
      <c r="G248" s="37"/>
    </row>
    <row r="249" customFormat="false" ht="15" hidden="false" customHeight="false" outlineLevel="0" collapsed="false">
      <c r="A249" s="106" t="s">
        <v>962</v>
      </c>
      <c r="B249" s="244" t="n">
        <f aca="false">IF(E242=0,0,H148)</f>
        <v>48</v>
      </c>
      <c r="C249" s="244" t="n">
        <f aca="false">IF(E242=0,0,I148)</f>
        <v>96</v>
      </c>
      <c r="D249" s="242" t="n">
        <f aca="false">IF(E242=0,0,B249*100/C249)</f>
        <v>50</v>
      </c>
      <c r="E249" s="241"/>
      <c r="F249" s="37"/>
      <c r="G249" s="37"/>
    </row>
    <row r="250" customFormat="false" ht="15" hidden="false" customHeight="false" outlineLevel="0" collapsed="false">
      <c r="A250" s="106" t="s">
        <v>964</v>
      </c>
      <c r="B250" s="244" t="n">
        <f aca="false">IF(E242=0,0,H202)</f>
        <v>14</v>
      </c>
      <c r="C250" s="244" t="n">
        <f aca="false">IF(E242=0,0,I202)</f>
        <v>28</v>
      </c>
      <c r="D250" s="242" t="n">
        <f aca="false">IF(E242=0,0,B250*100/C250)</f>
        <v>50</v>
      </c>
      <c r="E250" s="241"/>
      <c r="F250" s="37"/>
      <c r="G250" s="37"/>
    </row>
    <row r="251" customFormat="false" ht="15" hidden="false" customHeight="false" outlineLevel="0" collapsed="false">
      <c r="A251" s="106" t="s">
        <v>968</v>
      </c>
      <c r="B251" s="241" t="n">
        <f aca="false">IF(G2=0,0,SUM(B243:B250))</f>
        <v>179</v>
      </c>
      <c r="C251" s="241" t="n">
        <f aca="false">IF(G2=0,0,SUM(C243:C250))</f>
        <v>358</v>
      </c>
      <c r="D251" s="242" t="n">
        <f aca="false">IF(E242=0,0,B251*100/C251)</f>
        <v>50</v>
      </c>
      <c r="E251" s="241"/>
      <c r="F251" s="37"/>
      <c r="G251" s="37"/>
    </row>
  </sheetData>
  <mergeCells count="42">
    <mergeCell ref="A1:G1"/>
    <mergeCell ref="A2:F2"/>
    <mergeCell ref="B4:G4"/>
    <mergeCell ref="B5:G5"/>
    <mergeCell ref="B13:G13"/>
    <mergeCell ref="B14:G14"/>
    <mergeCell ref="B16:G16"/>
    <mergeCell ref="B18:G18"/>
    <mergeCell ref="B21:G21"/>
    <mergeCell ref="B22:G22"/>
    <mergeCell ref="B29:G29"/>
    <mergeCell ref="B39:G39"/>
    <mergeCell ref="B48:G48"/>
    <mergeCell ref="B51:G51"/>
    <mergeCell ref="B59:G59"/>
    <mergeCell ref="B60:G60"/>
    <mergeCell ref="B64:G64"/>
    <mergeCell ref="B76:G76"/>
    <mergeCell ref="B79:G79"/>
    <mergeCell ref="B102:G102"/>
    <mergeCell ref="B106:G106"/>
    <mergeCell ref="B108:G108"/>
    <mergeCell ref="B109:G109"/>
    <mergeCell ref="B122:G122"/>
    <mergeCell ref="B125:G125"/>
    <mergeCell ref="B126:G126"/>
    <mergeCell ref="B129:G129"/>
    <mergeCell ref="B134:G134"/>
    <mergeCell ref="B141:G141"/>
    <mergeCell ref="B148:G148"/>
    <mergeCell ref="B149:G149"/>
    <mergeCell ref="B154:G154"/>
    <mergeCell ref="B188:G188"/>
    <mergeCell ref="B195:G195"/>
    <mergeCell ref="B198:G198"/>
    <mergeCell ref="B202:G202"/>
    <mergeCell ref="B203:G203"/>
    <mergeCell ref="B208:G208"/>
    <mergeCell ref="B213:G213"/>
    <mergeCell ref="B216:G216"/>
    <mergeCell ref="A223:C223"/>
    <mergeCell ref="B225:C225"/>
  </mergeCells>
  <dataValidations count="1">
    <dataValidation allowBlank="true" operator="between" showDropDown="false" showErrorMessage="true" showInputMessage="true" sqref="D1:D251" type="list">
      <formula1>$L$1:$N$1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N625"/>
  <sheetViews>
    <sheetView windowProtection="false" showFormulas="false" showGridLines="true" showRowColHeaders="true" showZeros="true" rightToLeft="false" tabSelected="false" showOutlineSymbols="true" defaultGridColor="true" view="normal" topLeftCell="A552" colorId="64" zoomScale="75" zoomScaleNormal="75" zoomScalePageLayoutView="100" workbookViewId="0">
      <selection pane="topLeft" activeCell="A561" activeCellId="0" sqref="A561"/>
    </sheetView>
  </sheetViews>
  <sheetFormatPr defaultRowHeight="15"/>
  <cols>
    <col collapsed="false" hidden="false" max="1" min="1" style="238" width="13.4285714285714"/>
    <col collapsed="false" hidden="false" max="2" min="2" style="0" width="31.9285714285714"/>
    <col collapsed="false" hidden="false" max="3" min="3" style="0" width="27.3316326530612"/>
    <col collapsed="false" hidden="false" max="4" min="4" style="200" width="10.9540816326531"/>
    <col collapsed="false" hidden="false" max="5" min="5" style="104" width="15.7857142857143"/>
    <col collapsed="false" hidden="false" max="6" min="6" style="0" width="28.9795918367347"/>
    <col collapsed="false" hidden="false" max="7" min="7" style="0" width="18.3775510204082"/>
    <col collapsed="false" hidden="false" max="9" min="8" style="241" width="8.60204081632653"/>
    <col collapsed="false" hidden="false" max="1025" min="10" style="0" width="8.60204081632653"/>
  </cols>
  <sheetData>
    <row r="1" s="37" customFormat="true" ht="33.75" hidden="false" customHeight="false" outlineLevel="0" collapsed="false">
      <c r="A1" s="4" t="s">
        <v>0</v>
      </c>
      <c r="B1" s="4"/>
      <c r="C1" s="4"/>
      <c r="D1" s="4"/>
      <c r="E1" s="4"/>
      <c r="F1" s="4"/>
      <c r="G1" s="4"/>
      <c r="H1" s="241"/>
      <c r="I1" s="241"/>
      <c r="L1" s="241" t="n">
        <v>0</v>
      </c>
      <c r="M1" s="241" t="n">
        <v>1</v>
      </c>
      <c r="N1" s="241" t="n">
        <v>2</v>
      </c>
    </row>
    <row r="2" customFormat="false" ht="26.25" hidden="false" customHeight="false" outlineLevel="0" collapsed="false">
      <c r="A2" s="5" t="s">
        <v>4248</v>
      </c>
      <c r="B2" s="5"/>
      <c r="C2" s="5"/>
      <c r="D2" s="5"/>
      <c r="E2" s="5"/>
      <c r="F2" s="5"/>
      <c r="G2" s="201" t="n">
        <v>12</v>
      </c>
    </row>
    <row r="3" customFormat="false" ht="45" hidden="false" customHeight="false" outlineLevel="0" collapsed="false">
      <c r="A3" s="9" t="s">
        <v>4249</v>
      </c>
      <c r="B3" s="250" t="s">
        <v>3</v>
      </c>
      <c r="C3" s="142" t="s">
        <v>4</v>
      </c>
      <c r="D3" s="142" t="s">
        <v>5</v>
      </c>
      <c r="E3" s="143" t="s">
        <v>2262</v>
      </c>
      <c r="F3" s="142" t="s">
        <v>972</v>
      </c>
      <c r="G3" s="453" t="s">
        <v>8</v>
      </c>
    </row>
    <row r="4" customFormat="false" ht="18.75" hidden="false" customHeight="false" outlineLevel="0" collapsed="false">
      <c r="A4" s="459"/>
      <c r="B4" s="310" t="s">
        <v>10</v>
      </c>
      <c r="C4" s="310"/>
      <c r="D4" s="310"/>
      <c r="E4" s="310"/>
      <c r="F4" s="310"/>
      <c r="G4" s="310"/>
      <c r="H4" s="241" t="n">
        <f aca="false">H5+H9+H12+H17+H42+H55</f>
        <v>40</v>
      </c>
      <c r="I4" s="241" t="n">
        <f aca="false">I5+I9+I12+I17+I42+I55</f>
        <v>80</v>
      </c>
    </row>
    <row r="5" customFormat="false" ht="39.95" hidden="false" customHeight="true" outlineLevel="0" collapsed="false">
      <c r="A5" s="320" t="s">
        <v>973</v>
      </c>
      <c r="B5" s="146" t="s">
        <v>12</v>
      </c>
      <c r="C5" s="146"/>
      <c r="D5" s="146"/>
      <c r="E5" s="146"/>
      <c r="F5" s="146"/>
      <c r="G5" s="146"/>
      <c r="H5" s="241" t="n">
        <f aca="false">SUM(D6:D8)</f>
        <v>3</v>
      </c>
      <c r="I5" s="241" t="n">
        <f aca="false">COUNT(D6:D8)*2</f>
        <v>6</v>
      </c>
    </row>
    <row r="6" customFormat="false" ht="63" hidden="false" customHeight="true" outlineLevel="0" collapsed="false">
      <c r="A6" s="320" t="s">
        <v>41</v>
      </c>
      <c r="B6" s="17" t="s">
        <v>42</v>
      </c>
      <c r="C6" s="85" t="s">
        <v>4250</v>
      </c>
      <c r="D6" s="45" t="n">
        <v>1</v>
      </c>
      <c r="E6" s="28" t="s">
        <v>51</v>
      </c>
      <c r="F6" s="38"/>
      <c r="G6" s="38"/>
    </row>
    <row r="7" customFormat="false" ht="51" hidden="false" customHeight="true" outlineLevel="0" collapsed="false">
      <c r="A7" s="320"/>
      <c r="B7" s="17"/>
      <c r="C7" s="52" t="s">
        <v>4251</v>
      </c>
      <c r="D7" s="45" t="n">
        <v>1</v>
      </c>
      <c r="E7" s="28" t="s">
        <v>51</v>
      </c>
      <c r="F7" s="38"/>
      <c r="G7" s="38"/>
    </row>
    <row r="8" customFormat="false" ht="68.25" hidden="false" customHeight="true" outlineLevel="0" collapsed="false">
      <c r="A8" s="320" t="s">
        <v>3849</v>
      </c>
      <c r="B8" s="17" t="s">
        <v>4252</v>
      </c>
      <c r="C8" s="85" t="s">
        <v>4253</v>
      </c>
      <c r="D8" s="45" t="n">
        <v>1</v>
      </c>
      <c r="E8" s="28" t="s">
        <v>51</v>
      </c>
      <c r="F8" s="38"/>
      <c r="G8" s="38"/>
    </row>
    <row r="9" customFormat="false" ht="39.95" hidden="false" customHeight="true" outlineLevel="0" collapsed="false">
      <c r="A9" s="320" t="s">
        <v>1009</v>
      </c>
      <c r="B9" s="146" t="s">
        <v>1010</v>
      </c>
      <c r="C9" s="146"/>
      <c r="D9" s="146"/>
      <c r="E9" s="146"/>
      <c r="F9" s="146"/>
      <c r="G9" s="146"/>
      <c r="H9" s="241" t="n">
        <f aca="false">SUM(D10:D11)</f>
        <v>2</v>
      </c>
      <c r="I9" s="241" t="n">
        <f aca="false">COUNT(D10:D11)*2</f>
        <v>4</v>
      </c>
    </row>
    <row r="10" customFormat="false" ht="31.5" hidden="false" customHeight="false" outlineLevel="0" collapsed="false">
      <c r="A10" s="320" t="s">
        <v>4254</v>
      </c>
      <c r="B10" s="61" t="s">
        <v>1012</v>
      </c>
      <c r="C10" s="85" t="s">
        <v>4255</v>
      </c>
      <c r="D10" s="45" t="n">
        <v>1</v>
      </c>
      <c r="E10" s="28" t="s">
        <v>51</v>
      </c>
      <c r="F10" s="38"/>
      <c r="G10" s="38"/>
    </row>
    <row r="11" customFormat="false" ht="31.5" hidden="false" customHeight="false" outlineLevel="0" collapsed="false">
      <c r="A11" s="320" t="s">
        <v>4256</v>
      </c>
      <c r="B11" s="61" t="s">
        <v>4257</v>
      </c>
      <c r="C11" s="85" t="s">
        <v>4258</v>
      </c>
      <c r="D11" s="45" t="n">
        <v>1</v>
      </c>
      <c r="E11" s="28" t="s">
        <v>51</v>
      </c>
      <c r="F11" s="38"/>
      <c r="G11" s="38"/>
    </row>
    <row r="12" customFormat="false" ht="39.95" hidden="false" customHeight="true" outlineLevel="0" collapsed="false">
      <c r="A12" s="320" t="s">
        <v>1042</v>
      </c>
      <c r="B12" s="146" t="s">
        <v>46</v>
      </c>
      <c r="C12" s="146"/>
      <c r="D12" s="146"/>
      <c r="E12" s="146"/>
      <c r="F12" s="146"/>
      <c r="G12" s="146"/>
      <c r="H12" s="241" t="n">
        <f aca="false">SUM(D13:D16)</f>
        <v>4</v>
      </c>
      <c r="I12" s="241" t="n">
        <f aca="false">COUNT(D13:D16)*2</f>
        <v>8</v>
      </c>
    </row>
    <row r="13" customFormat="false" ht="45" hidden="false" customHeight="false" outlineLevel="0" collapsed="false">
      <c r="A13" s="320" t="s">
        <v>47</v>
      </c>
      <c r="B13" s="61" t="s">
        <v>48</v>
      </c>
      <c r="C13" s="85" t="s">
        <v>4259</v>
      </c>
      <c r="D13" s="45" t="n">
        <v>1</v>
      </c>
      <c r="E13" s="28" t="s">
        <v>51</v>
      </c>
      <c r="F13" s="85" t="s">
        <v>4260</v>
      </c>
      <c r="G13" s="38"/>
    </row>
    <row r="14" customFormat="false" ht="45" hidden="false" customHeight="false" outlineLevel="0" collapsed="false">
      <c r="A14" s="320" t="s">
        <v>9</v>
      </c>
      <c r="B14" s="61"/>
      <c r="C14" s="85" t="s">
        <v>4261</v>
      </c>
      <c r="D14" s="45" t="n">
        <v>1</v>
      </c>
      <c r="E14" s="28" t="s">
        <v>51</v>
      </c>
      <c r="F14" s="85" t="s">
        <v>4260</v>
      </c>
      <c r="G14" s="38"/>
    </row>
    <row r="15" customFormat="false" ht="31.5" hidden="false" customHeight="false" outlineLevel="0" collapsed="false">
      <c r="A15" s="320" t="s">
        <v>1782</v>
      </c>
      <c r="B15" s="61" t="s">
        <v>54</v>
      </c>
      <c r="C15" s="85" t="s">
        <v>4262</v>
      </c>
      <c r="D15" s="45" t="n">
        <v>1</v>
      </c>
      <c r="E15" s="28" t="s">
        <v>51</v>
      </c>
      <c r="F15" s="85" t="s">
        <v>4263</v>
      </c>
      <c r="G15" s="38"/>
    </row>
    <row r="16" customFormat="false" ht="46.5" hidden="false" customHeight="true" outlineLevel="0" collapsed="false">
      <c r="A16" s="320" t="s">
        <v>4264</v>
      </c>
      <c r="B16" s="61" t="s">
        <v>59</v>
      </c>
      <c r="C16" s="85" t="s">
        <v>4265</v>
      </c>
      <c r="D16" s="45" t="n">
        <v>1</v>
      </c>
      <c r="E16" s="28" t="s">
        <v>51</v>
      </c>
      <c r="F16" s="38"/>
      <c r="G16" s="38"/>
    </row>
    <row r="17" customFormat="false" ht="39.95" hidden="false" customHeight="true" outlineLevel="0" collapsed="false">
      <c r="A17" s="320" t="s">
        <v>1045</v>
      </c>
      <c r="B17" s="146" t="s">
        <v>1046</v>
      </c>
      <c r="C17" s="146"/>
      <c r="D17" s="146"/>
      <c r="E17" s="146"/>
      <c r="F17" s="146"/>
      <c r="G17" s="146"/>
      <c r="H17" s="241" t="n">
        <f aca="false">SUM(D18:D33)</f>
        <v>16</v>
      </c>
      <c r="I17" s="241" t="n">
        <f aca="false">COUNT(D18:D33)*2</f>
        <v>32</v>
      </c>
    </row>
    <row r="18" customFormat="false" ht="63" hidden="false" customHeight="false" outlineLevel="0" collapsed="false">
      <c r="A18" s="16" t="s">
        <v>1051</v>
      </c>
      <c r="B18" s="61" t="s">
        <v>1052</v>
      </c>
      <c r="C18" s="85" t="s">
        <v>4266</v>
      </c>
      <c r="D18" s="148" t="n">
        <v>1</v>
      </c>
      <c r="E18" s="28"/>
      <c r="F18" s="38"/>
      <c r="G18" s="38"/>
    </row>
    <row r="19" customFormat="false" ht="15.75" hidden="false" customHeight="false" outlineLevel="0" collapsed="false">
      <c r="A19" s="397"/>
      <c r="B19" s="61"/>
      <c r="C19" s="85" t="s">
        <v>4267</v>
      </c>
      <c r="D19" s="148" t="n">
        <v>1</v>
      </c>
      <c r="E19" s="28"/>
      <c r="F19" s="38"/>
      <c r="G19" s="38"/>
    </row>
    <row r="20" customFormat="false" ht="63" hidden="false" customHeight="false" outlineLevel="0" collapsed="false">
      <c r="A20" s="320" t="s">
        <v>3226</v>
      </c>
      <c r="B20" s="17" t="s">
        <v>1055</v>
      </c>
      <c r="C20" s="85" t="s">
        <v>4268</v>
      </c>
      <c r="D20" s="148" t="n">
        <v>1</v>
      </c>
      <c r="E20" s="21" t="s">
        <v>265</v>
      </c>
      <c r="F20" s="85"/>
      <c r="G20" s="38"/>
    </row>
    <row r="21" customFormat="false" ht="30" hidden="false" customHeight="false" outlineLevel="0" collapsed="false">
      <c r="A21" s="320"/>
      <c r="B21" s="17"/>
      <c r="C21" s="85" t="s">
        <v>4269</v>
      </c>
      <c r="D21" s="148" t="n">
        <v>1</v>
      </c>
      <c r="E21" s="21"/>
      <c r="F21" s="85"/>
      <c r="G21" s="38"/>
    </row>
    <row r="22" customFormat="false" ht="30" hidden="false" customHeight="false" outlineLevel="0" collapsed="false">
      <c r="A22" s="320"/>
      <c r="B22" s="17"/>
      <c r="C22" s="85" t="s">
        <v>4270</v>
      </c>
      <c r="D22" s="148" t="n">
        <v>1</v>
      </c>
      <c r="E22" s="21"/>
      <c r="F22" s="85"/>
      <c r="G22" s="38"/>
    </row>
    <row r="23" customFormat="false" ht="60" hidden="false" customHeight="false" outlineLevel="0" collapsed="false">
      <c r="A23" s="320"/>
      <c r="B23" s="17"/>
      <c r="C23" s="85" t="s">
        <v>4271</v>
      </c>
      <c r="D23" s="148" t="n">
        <v>1</v>
      </c>
      <c r="E23" s="21"/>
      <c r="F23" s="85"/>
      <c r="G23" s="38"/>
    </row>
    <row r="24" customFormat="false" ht="47.25" hidden="false" customHeight="false" outlineLevel="0" collapsed="false">
      <c r="A24" s="320" t="s">
        <v>1058</v>
      </c>
      <c r="B24" s="17" t="s">
        <v>1059</v>
      </c>
      <c r="C24" s="85" t="s">
        <v>4272</v>
      </c>
      <c r="D24" s="45" t="n">
        <v>1</v>
      </c>
      <c r="E24" s="28" t="s">
        <v>51</v>
      </c>
      <c r="F24" s="38"/>
      <c r="G24" s="38"/>
    </row>
    <row r="25" customFormat="false" ht="41.25" hidden="false" customHeight="true" outlineLevel="0" collapsed="false">
      <c r="A25" s="320"/>
      <c r="B25" s="17"/>
      <c r="C25" s="85" t="s">
        <v>4273</v>
      </c>
      <c r="D25" s="45" t="n">
        <v>1</v>
      </c>
      <c r="E25" s="28" t="s">
        <v>51</v>
      </c>
      <c r="F25" s="38"/>
      <c r="G25" s="38"/>
    </row>
    <row r="26" customFormat="false" ht="63" hidden="false" customHeight="false" outlineLevel="0" collapsed="false">
      <c r="A26" s="16" t="s">
        <v>1065</v>
      </c>
      <c r="B26" s="61" t="s">
        <v>4274</v>
      </c>
      <c r="C26" s="85" t="s">
        <v>4275</v>
      </c>
      <c r="D26" s="45" t="n">
        <v>1</v>
      </c>
      <c r="E26" s="28"/>
      <c r="F26" s="38"/>
      <c r="G26" s="38"/>
    </row>
    <row r="27" customFormat="false" ht="45" hidden="false" customHeight="false" outlineLevel="0" collapsed="false">
      <c r="A27" s="397"/>
      <c r="B27" s="61"/>
      <c r="C27" s="85" t="s">
        <v>4276</v>
      </c>
      <c r="D27" s="45" t="n">
        <v>1</v>
      </c>
      <c r="E27" s="28"/>
      <c r="F27" s="38"/>
      <c r="G27" s="38"/>
    </row>
    <row r="28" customFormat="false" ht="63" hidden="false" customHeight="false" outlineLevel="0" collapsed="false">
      <c r="A28" s="320" t="s">
        <v>4277</v>
      </c>
      <c r="B28" s="17" t="s">
        <v>1075</v>
      </c>
      <c r="C28" s="85" t="s">
        <v>4278</v>
      </c>
      <c r="D28" s="45" t="n">
        <v>1</v>
      </c>
      <c r="E28" s="28" t="s">
        <v>51</v>
      </c>
      <c r="F28" s="38"/>
      <c r="G28" s="38"/>
    </row>
    <row r="29" customFormat="false" ht="94.5" hidden="false" customHeight="false" outlineLevel="0" collapsed="false">
      <c r="A29" s="320" t="s">
        <v>4279</v>
      </c>
      <c r="B29" s="17" t="s">
        <v>1078</v>
      </c>
      <c r="C29" s="85" t="s">
        <v>4280</v>
      </c>
      <c r="D29" s="45" t="n">
        <v>1</v>
      </c>
      <c r="E29" s="28" t="s">
        <v>51</v>
      </c>
      <c r="F29" s="38"/>
      <c r="G29" s="38"/>
    </row>
    <row r="30" customFormat="false" ht="30" hidden="false" customHeight="false" outlineLevel="0" collapsed="false">
      <c r="A30" s="320"/>
      <c r="B30" s="17"/>
      <c r="C30" s="85" t="s">
        <v>4281</v>
      </c>
      <c r="D30" s="45" t="n">
        <v>1</v>
      </c>
      <c r="E30" s="28"/>
      <c r="F30" s="38"/>
      <c r="G30" s="38"/>
    </row>
    <row r="31" customFormat="false" ht="45.75" hidden="false" customHeight="true" outlineLevel="0" collapsed="false">
      <c r="A31" s="320"/>
      <c r="B31" s="17"/>
      <c r="C31" s="85" t="s">
        <v>4282</v>
      </c>
      <c r="D31" s="45" t="n">
        <v>1</v>
      </c>
      <c r="E31" s="28"/>
      <c r="F31" s="38"/>
      <c r="G31" s="38"/>
    </row>
    <row r="32" customFormat="false" ht="67.5" hidden="false" customHeight="true" outlineLevel="0" collapsed="false">
      <c r="A32" s="320" t="s">
        <v>4283</v>
      </c>
      <c r="B32" s="17" t="s">
        <v>4284</v>
      </c>
      <c r="C32" s="85" t="s">
        <v>4285</v>
      </c>
      <c r="D32" s="45" t="n">
        <v>1</v>
      </c>
      <c r="E32" s="28"/>
      <c r="F32" s="38"/>
      <c r="G32" s="38"/>
    </row>
    <row r="33" customFormat="false" ht="60" hidden="false" customHeight="false" outlineLevel="0" collapsed="false">
      <c r="A33" s="320"/>
      <c r="B33" s="17"/>
      <c r="C33" s="42" t="s">
        <v>4286</v>
      </c>
      <c r="D33" s="45" t="n">
        <v>1</v>
      </c>
      <c r="E33" s="28" t="s">
        <v>265</v>
      </c>
      <c r="F33" s="85" t="s">
        <v>4287</v>
      </c>
      <c r="G33" s="38"/>
    </row>
    <row r="34" customFormat="false" ht="39.95" hidden="true" customHeight="true" outlineLevel="0" collapsed="false">
      <c r="A34" s="320" t="s">
        <v>3645</v>
      </c>
      <c r="B34" s="146" t="s">
        <v>4021</v>
      </c>
      <c r="C34" s="146"/>
      <c r="D34" s="146"/>
      <c r="E34" s="146"/>
      <c r="F34" s="146"/>
      <c r="G34" s="146"/>
    </row>
    <row r="35" customFormat="false" ht="30" hidden="true" customHeight="true" outlineLevel="0" collapsed="false">
      <c r="A35" s="320" t="s">
        <v>4288</v>
      </c>
      <c r="B35" s="17" t="s">
        <v>4023</v>
      </c>
      <c r="C35" s="42" t="s">
        <v>4289</v>
      </c>
      <c r="D35" s="45" t="n">
        <v>1</v>
      </c>
      <c r="E35" s="28" t="s">
        <v>51</v>
      </c>
      <c r="F35" s="38"/>
      <c r="G35" s="38"/>
    </row>
    <row r="36" customFormat="false" ht="45" hidden="true" customHeight="false" outlineLevel="0" collapsed="false">
      <c r="A36" s="320" t="s">
        <v>4290</v>
      </c>
      <c r="B36" s="17" t="s">
        <v>4027</v>
      </c>
      <c r="C36" s="42" t="s">
        <v>4291</v>
      </c>
      <c r="D36" s="45" t="n">
        <v>1</v>
      </c>
      <c r="E36" s="28" t="s">
        <v>51</v>
      </c>
      <c r="F36" s="38"/>
      <c r="G36" s="38"/>
    </row>
    <row r="37" customFormat="false" ht="45" hidden="true" customHeight="false" outlineLevel="0" collapsed="false">
      <c r="A37" s="320" t="s">
        <v>63</v>
      </c>
      <c r="B37" s="17" t="s">
        <v>64</v>
      </c>
      <c r="C37" s="42" t="s">
        <v>4292</v>
      </c>
      <c r="D37" s="45" t="n">
        <v>1</v>
      </c>
      <c r="E37" s="28" t="s">
        <v>51</v>
      </c>
      <c r="F37" s="38"/>
      <c r="G37" s="38"/>
    </row>
    <row r="38" customFormat="false" ht="45" hidden="true" customHeight="false" outlineLevel="0" collapsed="false">
      <c r="A38" s="320" t="s">
        <v>4033</v>
      </c>
      <c r="B38" s="17" t="s">
        <v>4034</v>
      </c>
      <c r="C38" s="42" t="s">
        <v>4293</v>
      </c>
      <c r="D38" s="45" t="n">
        <v>1</v>
      </c>
      <c r="E38" s="28" t="s">
        <v>51</v>
      </c>
      <c r="F38" s="38"/>
      <c r="G38" s="38"/>
    </row>
    <row r="39" customFormat="false" ht="31.5" hidden="true" customHeight="false" outlineLevel="0" collapsed="false">
      <c r="A39" s="320" t="s">
        <v>4294</v>
      </c>
      <c r="B39" s="17" t="s">
        <v>4040</v>
      </c>
      <c r="C39" s="42" t="s">
        <v>4295</v>
      </c>
      <c r="D39" s="45" t="n">
        <v>1</v>
      </c>
      <c r="E39" s="28" t="s">
        <v>51</v>
      </c>
      <c r="F39" s="38"/>
      <c r="G39" s="38"/>
    </row>
    <row r="40" customFormat="false" ht="31.5" hidden="true" customHeight="false" outlineLevel="0" collapsed="false">
      <c r="A40" s="320" t="s">
        <v>4296</v>
      </c>
      <c r="B40" s="17" t="s">
        <v>4297</v>
      </c>
      <c r="C40" s="85" t="s">
        <v>4298</v>
      </c>
      <c r="D40" s="45" t="n">
        <v>1</v>
      </c>
      <c r="E40" s="28" t="s">
        <v>51</v>
      </c>
      <c r="F40" s="38"/>
      <c r="G40" s="38"/>
    </row>
    <row r="41" customFormat="false" ht="31.5" hidden="true" customHeight="false" outlineLevel="0" collapsed="false">
      <c r="A41" s="320" t="s">
        <v>67</v>
      </c>
      <c r="B41" s="17" t="s">
        <v>68</v>
      </c>
      <c r="C41" s="42" t="s">
        <v>4299</v>
      </c>
      <c r="D41" s="45" t="n">
        <v>1</v>
      </c>
      <c r="E41" s="28" t="s">
        <v>51</v>
      </c>
      <c r="F41" s="38"/>
      <c r="G41" s="38"/>
    </row>
    <row r="42" customFormat="false" ht="31.5" hidden="false" customHeight="true" outlineLevel="0" collapsed="false">
      <c r="A42" s="320" t="s">
        <v>3645</v>
      </c>
      <c r="B42" s="15" t="s">
        <v>4300</v>
      </c>
      <c r="C42" s="15"/>
      <c r="D42" s="15"/>
      <c r="E42" s="15"/>
      <c r="F42" s="15"/>
      <c r="G42" s="15"/>
      <c r="H42" s="241" t="n">
        <f aca="false">SUM(D43:D54)</f>
        <v>12</v>
      </c>
      <c r="I42" s="241" t="n">
        <f aca="false">COUNT(D43:D54)*2</f>
        <v>24</v>
      </c>
    </row>
    <row r="43" customFormat="false" ht="31.5" hidden="false" customHeight="false" outlineLevel="0" collapsed="false">
      <c r="A43" s="320" t="s">
        <v>4288</v>
      </c>
      <c r="B43" s="17" t="s">
        <v>4023</v>
      </c>
      <c r="C43" s="162" t="s">
        <v>4301</v>
      </c>
      <c r="D43" s="45" t="n">
        <v>1</v>
      </c>
      <c r="E43" s="28" t="s">
        <v>51</v>
      </c>
      <c r="F43" s="38" t="s">
        <v>4302</v>
      </c>
      <c r="G43" s="38"/>
    </row>
    <row r="44" customFormat="false" ht="31.5" hidden="false" customHeight="false" outlineLevel="0" collapsed="false">
      <c r="A44" s="320" t="s">
        <v>4290</v>
      </c>
      <c r="B44" s="17" t="s">
        <v>4027</v>
      </c>
      <c r="C44" s="162" t="s">
        <v>4303</v>
      </c>
      <c r="D44" s="45" t="n">
        <v>1</v>
      </c>
      <c r="E44" s="28" t="s">
        <v>51</v>
      </c>
      <c r="F44" s="38" t="s">
        <v>4302</v>
      </c>
      <c r="G44" s="38"/>
    </row>
    <row r="45" customFormat="false" ht="31.5" hidden="false" customHeight="false" outlineLevel="0" collapsed="false">
      <c r="A45" s="320" t="s">
        <v>63</v>
      </c>
      <c r="B45" s="17" t="s">
        <v>64</v>
      </c>
      <c r="C45" s="162" t="s">
        <v>4304</v>
      </c>
      <c r="D45" s="45" t="n">
        <v>1</v>
      </c>
      <c r="E45" s="28" t="s">
        <v>51</v>
      </c>
      <c r="F45" s="38" t="s">
        <v>4302</v>
      </c>
      <c r="G45" s="38"/>
    </row>
    <row r="46" customFormat="false" ht="31.5" hidden="false" customHeight="false" outlineLevel="0" collapsed="false">
      <c r="A46" s="320" t="s">
        <v>4033</v>
      </c>
      <c r="B46" s="17" t="s">
        <v>4034</v>
      </c>
      <c r="C46" s="162" t="s">
        <v>4305</v>
      </c>
      <c r="D46" s="45" t="n">
        <v>1</v>
      </c>
      <c r="E46" s="28" t="s">
        <v>51</v>
      </c>
      <c r="F46" s="38" t="s">
        <v>4302</v>
      </c>
      <c r="G46" s="38"/>
    </row>
    <row r="47" customFormat="false" ht="31.5" hidden="false" customHeight="false" outlineLevel="0" collapsed="false">
      <c r="A47" s="320" t="s">
        <v>4294</v>
      </c>
      <c r="B47" s="17" t="s">
        <v>4040</v>
      </c>
      <c r="C47" s="162" t="s">
        <v>4295</v>
      </c>
      <c r="D47" s="45" t="n">
        <v>1</v>
      </c>
      <c r="E47" s="28" t="s">
        <v>51</v>
      </c>
      <c r="F47" s="38" t="s">
        <v>4302</v>
      </c>
      <c r="G47" s="38"/>
    </row>
    <row r="48" customFormat="false" ht="30" hidden="false" customHeight="false" outlineLevel="0" collapsed="false">
      <c r="A48" s="320" t="s">
        <v>4296</v>
      </c>
      <c r="B48" s="85" t="s">
        <v>4306</v>
      </c>
      <c r="C48" s="85" t="s">
        <v>4298</v>
      </c>
      <c r="D48" s="45" t="n">
        <v>1</v>
      </c>
      <c r="E48" s="28" t="s">
        <v>51</v>
      </c>
      <c r="F48" s="38"/>
      <c r="G48" s="38"/>
    </row>
    <row r="49" customFormat="false" ht="30" hidden="false" customHeight="false" outlineLevel="0" collapsed="false">
      <c r="A49" s="320"/>
      <c r="B49" s="85"/>
      <c r="C49" s="85" t="s">
        <v>4307</v>
      </c>
      <c r="D49" s="45" t="n">
        <v>1</v>
      </c>
      <c r="E49" s="28"/>
      <c r="F49" s="85" t="s">
        <v>4308</v>
      </c>
      <c r="G49" s="38"/>
    </row>
    <row r="50" customFormat="false" ht="31.5" hidden="false" customHeight="false" outlineLevel="0" collapsed="false">
      <c r="A50" s="320" t="s">
        <v>67</v>
      </c>
      <c r="B50" s="17" t="s">
        <v>4309</v>
      </c>
      <c r="C50" s="162" t="s">
        <v>4299</v>
      </c>
      <c r="D50" s="45" t="n">
        <v>1</v>
      </c>
      <c r="E50" s="28" t="s">
        <v>51</v>
      </c>
      <c r="F50" s="38"/>
      <c r="G50" s="38"/>
    </row>
    <row r="51" customFormat="false" ht="75" hidden="false" customHeight="false" outlineLevel="0" collapsed="false">
      <c r="A51" s="320" t="s">
        <v>4310</v>
      </c>
      <c r="B51" s="17" t="s">
        <v>4311</v>
      </c>
      <c r="C51" s="42" t="s">
        <v>4312</v>
      </c>
      <c r="D51" s="45" t="n">
        <v>1</v>
      </c>
      <c r="E51" s="28" t="s">
        <v>51</v>
      </c>
      <c r="F51" s="38"/>
      <c r="G51" s="38"/>
    </row>
    <row r="52" customFormat="false" ht="30" hidden="false" customHeight="false" outlineLevel="0" collapsed="false">
      <c r="A52" s="320"/>
      <c r="B52" s="17"/>
      <c r="C52" s="42" t="s">
        <v>4313</v>
      </c>
      <c r="D52" s="45" t="n">
        <v>1</v>
      </c>
      <c r="E52" s="28" t="s">
        <v>51</v>
      </c>
      <c r="F52" s="38"/>
      <c r="G52" s="38"/>
    </row>
    <row r="53" customFormat="false" ht="90" hidden="false" customHeight="false" outlineLevel="0" collapsed="false">
      <c r="A53" s="320"/>
      <c r="B53" s="17"/>
      <c r="C53" s="42" t="s">
        <v>4314</v>
      </c>
      <c r="D53" s="45" t="n">
        <v>1</v>
      </c>
      <c r="E53" s="28" t="s">
        <v>51</v>
      </c>
      <c r="F53" s="38"/>
      <c r="G53" s="38"/>
    </row>
    <row r="54" customFormat="false" ht="30" hidden="false" customHeight="false" outlineLevel="0" collapsed="false">
      <c r="A54" s="320"/>
      <c r="B54" s="41"/>
      <c r="C54" s="42" t="s">
        <v>4315</v>
      </c>
      <c r="D54" s="45" t="n">
        <v>1</v>
      </c>
      <c r="E54" s="28" t="s">
        <v>51</v>
      </c>
      <c r="F54" s="460"/>
      <c r="G54" s="46"/>
    </row>
    <row r="55" customFormat="false" ht="39.95" hidden="false" customHeight="true" outlineLevel="0" collapsed="false">
      <c r="A55" s="320" t="s">
        <v>1086</v>
      </c>
      <c r="B55" s="15" t="s">
        <v>71</v>
      </c>
      <c r="C55" s="15"/>
      <c r="D55" s="15"/>
      <c r="E55" s="15"/>
      <c r="F55" s="15"/>
      <c r="G55" s="15"/>
      <c r="H55" s="241" t="n">
        <f aca="false">SUM(D56:D58)</f>
        <v>3</v>
      </c>
      <c r="I55" s="241" t="n">
        <f aca="false">COUNT(D56:D58)*2</f>
        <v>6</v>
      </c>
    </row>
    <row r="56" customFormat="false" ht="63" hidden="false" customHeight="false" outlineLevel="0" collapsed="false">
      <c r="A56" s="320" t="s">
        <v>4316</v>
      </c>
      <c r="B56" s="17" t="s">
        <v>73</v>
      </c>
      <c r="C56" s="85" t="s">
        <v>4317</v>
      </c>
      <c r="D56" s="45" t="n">
        <v>1</v>
      </c>
      <c r="E56" s="28" t="s">
        <v>265</v>
      </c>
      <c r="F56" s="85" t="s">
        <v>4318</v>
      </c>
      <c r="G56" s="38"/>
    </row>
    <row r="57" customFormat="false" ht="78.75" hidden="false" customHeight="false" outlineLevel="0" collapsed="false">
      <c r="A57" s="320" t="s">
        <v>4319</v>
      </c>
      <c r="B57" s="17" t="s">
        <v>4320</v>
      </c>
      <c r="C57" s="85" t="s">
        <v>4321</v>
      </c>
      <c r="D57" s="45" t="n">
        <v>1</v>
      </c>
      <c r="E57" s="28" t="s">
        <v>265</v>
      </c>
      <c r="F57" s="38"/>
      <c r="G57" s="38"/>
    </row>
    <row r="58" customFormat="false" ht="45" hidden="false" customHeight="false" outlineLevel="0" collapsed="false">
      <c r="A58" s="320"/>
      <c r="B58" s="17"/>
      <c r="C58" s="85" t="s">
        <v>4322</v>
      </c>
      <c r="D58" s="45" t="n">
        <v>1</v>
      </c>
      <c r="E58" s="28" t="s">
        <v>265</v>
      </c>
      <c r="F58" s="38"/>
      <c r="G58" s="38"/>
    </row>
    <row r="59" customFormat="false" ht="18.75" hidden="false" customHeight="false" outlineLevel="0" collapsed="false">
      <c r="A59" s="230"/>
      <c r="B59" s="310" t="s">
        <v>76</v>
      </c>
      <c r="C59" s="310"/>
      <c r="D59" s="310"/>
      <c r="E59" s="310"/>
      <c r="F59" s="310"/>
      <c r="G59" s="310"/>
      <c r="H59" s="241" t="n">
        <f aca="false">H60+H84+H105+H110+H122</f>
        <v>69</v>
      </c>
      <c r="I59" s="241" t="n">
        <f aca="false">I60+I84+I105+I110+I122</f>
        <v>138</v>
      </c>
    </row>
    <row r="60" customFormat="false" ht="39.95" hidden="false" customHeight="true" outlineLevel="0" collapsed="false">
      <c r="A60" s="16" t="s">
        <v>1090</v>
      </c>
      <c r="B60" s="146" t="s">
        <v>78</v>
      </c>
      <c r="C60" s="146"/>
      <c r="D60" s="146"/>
      <c r="E60" s="146"/>
      <c r="F60" s="146"/>
      <c r="G60" s="146"/>
      <c r="H60" s="241" t="n">
        <f aca="false">SUM(D61:D83)</f>
        <v>23</v>
      </c>
      <c r="I60" s="241" t="n">
        <f aca="false">COUNT(D61:D83)*2</f>
        <v>46</v>
      </c>
    </row>
    <row r="61" customFormat="false" ht="45" hidden="false" customHeight="false" outlineLevel="0" collapsed="false">
      <c r="A61" s="16" t="s">
        <v>79</v>
      </c>
      <c r="B61" s="34" t="s">
        <v>80</v>
      </c>
      <c r="C61" s="221" t="s">
        <v>4323</v>
      </c>
      <c r="D61" s="45" t="n">
        <v>1</v>
      </c>
      <c r="E61" s="28" t="s">
        <v>82</v>
      </c>
      <c r="F61" s="38"/>
      <c r="G61" s="38"/>
    </row>
    <row r="62" customFormat="false" ht="50.25" hidden="false" customHeight="true" outlineLevel="0" collapsed="false">
      <c r="A62" s="16" t="s">
        <v>9</v>
      </c>
      <c r="B62" s="34"/>
      <c r="C62" s="461" t="s">
        <v>4324</v>
      </c>
      <c r="D62" s="45" t="n">
        <v>1</v>
      </c>
      <c r="E62" s="28" t="s">
        <v>82</v>
      </c>
      <c r="F62" s="38"/>
      <c r="G62" s="38"/>
    </row>
    <row r="63" customFormat="false" ht="40.5" hidden="false" customHeight="true" outlineLevel="0" collapsed="false">
      <c r="A63" s="16" t="s">
        <v>9</v>
      </c>
      <c r="B63" s="34"/>
      <c r="C63" s="85" t="s">
        <v>4325</v>
      </c>
      <c r="D63" s="45" t="n">
        <v>1</v>
      </c>
      <c r="E63" s="28" t="s">
        <v>82</v>
      </c>
      <c r="F63" s="38"/>
      <c r="G63" s="38"/>
    </row>
    <row r="64" customFormat="false" ht="30" hidden="false" customHeight="false" outlineLevel="0" collapsed="false">
      <c r="A64" s="16" t="s">
        <v>9</v>
      </c>
      <c r="B64" s="34"/>
      <c r="C64" s="85" t="s">
        <v>4326</v>
      </c>
      <c r="D64" s="45" t="n">
        <v>1</v>
      </c>
      <c r="E64" s="28" t="s">
        <v>82</v>
      </c>
      <c r="F64" s="38"/>
      <c r="G64" s="38"/>
    </row>
    <row r="65" customFormat="false" ht="30" hidden="false" customHeight="false" outlineLevel="0" collapsed="false">
      <c r="A65" s="16"/>
      <c r="B65" s="34"/>
      <c r="C65" s="85" t="s">
        <v>4327</v>
      </c>
      <c r="D65" s="45" t="n">
        <v>1</v>
      </c>
      <c r="E65" s="28" t="s">
        <v>82</v>
      </c>
      <c r="F65" s="38"/>
      <c r="G65" s="38"/>
    </row>
    <row r="66" customFormat="false" ht="36.75" hidden="false" customHeight="true" outlineLevel="0" collapsed="false">
      <c r="A66" s="16"/>
      <c r="B66" s="34"/>
      <c r="C66" s="85" t="s">
        <v>4328</v>
      </c>
      <c r="D66" s="45" t="n">
        <v>1</v>
      </c>
      <c r="E66" s="28" t="s">
        <v>82</v>
      </c>
      <c r="F66" s="38"/>
      <c r="G66" s="38"/>
    </row>
    <row r="67" customFormat="false" ht="60" hidden="false" customHeight="false" outlineLevel="0" collapsed="false">
      <c r="A67" s="16" t="s">
        <v>1095</v>
      </c>
      <c r="B67" s="34" t="s">
        <v>88</v>
      </c>
      <c r="C67" s="27" t="s">
        <v>4329</v>
      </c>
      <c r="D67" s="45" t="n">
        <v>1</v>
      </c>
      <c r="E67" s="28" t="s">
        <v>82</v>
      </c>
      <c r="F67" s="38"/>
      <c r="G67" s="38"/>
    </row>
    <row r="68" customFormat="false" ht="60" hidden="false" customHeight="false" outlineLevel="0" collapsed="false">
      <c r="A68" s="16"/>
      <c r="B68" s="34"/>
      <c r="C68" s="27" t="s">
        <v>4330</v>
      </c>
      <c r="D68" s="45" t="n">
        <v>1</v>
      </c>
      <c r="E68" s="28" t="s">
        <v>82</v>
      </c>
      <c r="F68" s="38"/>
      <c r="G68" s="38"/>
    </row>
    <row r="69" customFormat="false" ht="45" hidden="false" customHeight="false" outlineLevel="0" collapsed="false">
      <c r="A69" s="16"/>
      <c r="B69" s="34"/>
      <c r="C69" s="27" t="s">
        <v>4331</v>
      </c>
      <c r="D69" s="45" t="n">
        <v>1</v>
      </c>
      <c r="E69" s="28" t="s">
        <v>82</v>
      </c>
      <c r="F69" s="38"/>
      <c r="G69" s="38"/>
    </row>
    <row r="70" customFormat="false" ht="30" hidden="false" customHeight="false" outlineLevel="0" collapsed="false">
      <c r="A70" s="16"/>
      <c r="B70" s="34"/>
      <c r="C70" s="27" t="s">
        <v>4332</v>
      </c>
      <c r="D70" s="45" t="n">
        <v>1</v>
      </c>
      <c r="E70" s="28" t="s">
        <v>82</v>
      </c>
      <c r="F70" s="38"/>
      <c r="G70" s="38"/>
    </row>
    <row r="71" customFormat="false" ht="47.25" hidden="false" customHeight="false" outlineLevel="0" collapsed="false">
      <c r="A71" s="16" t="s">
        <v>4333</v>
      </c>
      <c r="B71" s="34" t="s">
        <v>1102</v>
      </c>
      <c r="C71" s="85" t="s">
        <v>4334</v>
      </c>
      <c r="D71" s="45" t="n">
        <v>1</v>
      </c>
      <c r="E71" s="28" t="s">
        <v>82</v>
      </c>
      <c r="F71" s="38"/>
      <c r="G71" s="38"/>
    </row>
    <row r="72" customFormat="false" ht="45" hidden="false" customHeight="false" outlineLevel="0" collapsed="false">
      <c r="A72" s="16" t="s">
        <v>9</v>
      </c>
      <c r="B72" s="34"/>
      <c r="C72" s="85" t="s">
        <v>4335</v>
      </c>
      <c r="D72" s="45" t="n">
        <v>1</v>
      </c>
      <c r="E72" s="28" t="s">
        <v>82</v>
      </c>
      <c r="F72" s="38"/>
      <c r="G72" s="38"/>
    </row>
    <row r="73" customFormat="false" ht="45" hidden="false" customHeight="false" outlineLevel="0" collapsed="false">
      <c r="A73" s="16"/>
      <c r="B73" s="34"/>
      <c r="C73" s="85" t="s">
        <v>4336</v>
      </c>
      <c r="D73" s="45" t="n">
        <v>1</v>
      </c>
      <c r="E73" s="28" t="s">
        <v>82</v>
      </c>
      <c r="F73" s="38"/>
      <c r="G73" s="38"/>
    </row>
    <row r="74" customFormat="false" ht="30" hidden="false" customHeight="false" outlineLevel="0" collapsed="false">
      <c r="A74" s="16"/>
      <c r="B74" s="34"/>
      <c r="C74" s="85" t="s">
        <v>4337</v>
      </c>
      <c r="D74" s="45" t="n">
        <v>1</v>
      </c>
      <c r="E74" s="28" t="s">
        <v>82</v>
      </c>
      <c r="F74" s="38"/>
      <c r="G74" s="38"/>
    </row>
    <row r="75" customFormat="false" ht="45" hidden="false" customHeight="false" outlineLevel="0" collapsed="false">
      <c r="A75" s="16"/>
      <c r="B75" s="34"/>
      <c r="C75" s="85" t="s">
        <v>4338</v>
      </c>
      <c r="D75" s="45" t="n">
        <v>1</v>
      </c>
      <c r="E75" s="28" t="s">
        <v>82</v>
      </c>
      <c r="F75" s="38"/>
      <c r="G75" s="38"/>
    </row>
    <row r="76" customFormat="false" ht="30" hidden="false" customHeight="false" outlineLevel="0" collapsed="false">
      <c r="A76" s="16"/>
      <c r="B76" s="34"/>
      <c r="C76" s="85" t="s">
        <v>4339</v>
      </c>
      <c r="D76" s="45" t="n">
        <v>1</v>
      </c>
      <c r="E76" s="28" t="s">
        <v>82</v>
      </c>
      <c r="F76" s="38"/>
      <c r="G76" s="38"/>
    </row>
    <row r="77" customFormat="false" ht="45" hidden="false" customHeight="false" outlineLevel="0" collapsed="false">
      <c r="A77" s="16"/>
      <c r="B77" s="34"/>
      <c r="C77" s="85" t="s">
        <v>4340</v>
      </c>
      <c r="D77" s="45" t="n">
        <v>1</v>
      </c>
      <c r="E77" s="28" t="s">
        <v>82</v>
      </c>
      <c r="F77" s="38"/>
      <c r="G77" s="38"/>
    </row>
    <row r="78" customFormat="false" ht="45" hidden="false" customHeight="false" outlineLevel="0" collapsed="false">
      <c r="A78" s="16"/>
      <c r="B78" s="34"/>
      <c r="C78" s="85" t="s">
        <v>4341</v>
      </c>
      <c r="D78" s="45" t="n">
        <v>1</v>
      </c>
      <c r="E78" s="28" t="s">
        <v>82</v>
      </c>
      <c r="F78" s="38"/>
      <c r="G78" s="38"/>
    </row>
    <row r="79" customFormat="false" ht="45" hidden="false" customHeight="false" outlineLevel="0" collapsed="false">
      <c r="A79" s="16"/>
      <c r="B79" s="34"/>
      <c r="C79" s="85" t="s">
        <v>4342</v>
      </c>
      <c r="D79" s="45" t="n">
        <v>1</v>
      </c>
      <c r="E79" s="28" t="s">
        <v>82</v>
      </c>
      <c r="F79" s="38"/>
      <c r="G79" s="38"/>
    </row>
    <row r="80" customFormat="false" ht="45" hidden="false" customHeight="false" outlineLevel="0" collapsed="false">
      <c r="A80" s="16"/>
      <c r="B80" s="34"/>
      <c r="C80" s="85" t="s">
        <v>4343</v>
      </c>
      <c r="D80" s="45" t="n">
        <v>1</v>
      </c>
      <c r="E80" s="28" t="s">
        <v>82</v>
      </c>
      <c r="F80" s="38"/>
      <c r="G80" s="38"/>
    </row>
    <row r="81" customFormat="false" ht="60" hidden="false" customHeight="false" outlineLevel="0" collapsed="false">
      <c r="A81" s="16" t="s">
        <v>1104</v>
      </c>
      <c r="B81" s="34" t="s">
        <v>1105</v>
      </c>
      <c r="C81" s="85" t="s">
        <v>4344</v>
      </c>
      <c r="D81" s="45" t="n">
        <v>1</v>
      </c>
      <c r="E81" s="28" t="s">
        <v>82</v>
      </c>
      <c r="F81" s="38"/>
      <c r="G81" s="38"/>
    </row>
    <row r="82" customFormat="false" ht="49.5" hidden="false" customHeight="true" outlineLevel="0" collapsed="false">
      <c r="A82" s="16" t="s">
        <v>93</v>
      </c>
      <c r="B82" s="34" t="s">
        <v>94</v>
      </c>
      <c r="C82" s="27" t="s">
        <v>95</v>
      </c>
      <c r="D82" s="45" t="n">
        <v>1</v>
      </c>
      <c r="E82" s="28" t="s">
        <v>82</v>
      </c>
      <c r="F82" s="38"/>
      <c r="G82" s="38"/>
    </row>
    <row r="83" customFormat="false" ht="69.75" hidden="false" customHeight="true" outlineLevel="0" collapsed="false">
      <c r="A83" s="16" t="s">
        <v>4345</v>
      </c>
      <c r="B83" s="34" t="s">
        <v>1112</v>
      </c>
      <c r="C83" s="85" t="s">
        <v>4346</v>
      </c>
      <c r="D83" s="45" t="n">
        <v>1</v>
      </c>
      <c r="E83" s="28" t="s">
        <v>82</v>
      </c>
      <c r="F83" s="38"/>
      <c r="G83" s="38"/>
    </row>
    <row r="84" customFormat="false" ht="39.95" hidden="false" customHeight="true" outlineLevel="0" collapsed="false">
      <c r="A84" s="16" t="s">
        <v>1115</v>
      </c>
      <c r="B84" s="15" t="s">
        <v>4347</v>
      </c>
      <c r="C84" s="15"/>
      <c r="D84" s="15"/>
      <c r="E84" s="15"/>
      <c r="F84" s="15"/>
      <c r="G84" s="15"/>
      <c r="H84" s="241" t="n">
        <f aca="false">SUM(D85:D104)</f>
        <v>20</v>
      </c>
      <c r="I84" s="241" t="n">
        <f aca="false">COUNT(D85:D104)*2</f>
        <v>40</v>
      </c>
    </row>
    <row r="85" customFormat="false" ht="45" hidden="false" customHeight="false" outlineLevel="0" collapsed="false">
      <c r="A85" s="16" t="s">
        <v>1117</v>
      </c>
      <c r="B85" s="17" t="s">
        <v>103</v>
      </c>
      <c r="C85" s="85" t="s">
        <v>4348</v>
      </c>
      <c r="D85" s="45" t="n">
        <v>1</v>
      </c>
      <c r="E85" s="28" t="s">
        <v>597</v>
      </c>
      <c r="F85" s="38"/>
      <c r="G85" s="38"/>
    </row>
    <row r="86" customFormat="false" ht="81" hidden="false" customHeight="true" outlineLevel="0" collapsed="false">
      <c r="A86" s="16" t="s">
        <v>4349</v>
      </c>
      <c r="B86" s="17" t="s">
        <v>4350</v>
      </c>
      <c r="C86" s="24" t="s">
        <v>4351</v>
      </c>
      <c r="D86" s="45" t="n">
        <v>1</v>
      </c>
      <c r="E86" s="28" t="s">
        <v>2507</v>
      </c>
      <c r="F86" s="38"/>
      <c r="G86" s="38"/>
    </row>
    <row r="87" customFormat="false" ht="30" hidden="false" customHeight="false" outlineLevel="0" collapsed="false">
      <c r="A87" s="16"/>
      <c r="B87" s="17"/>
      <c r="C87" s="42" t="s">
        <v>4352</v>
      </c>
      <c r="D87" s="45" t="n">
        <v>1</v>
      </c>
      <c r="E87" s="28" t="s">
        <v>164</v>
      </c>
      <c r="F87" s="38"/>
      <c r="G87" s="38"/>
    </row>
    <row r="88" customFormat="false" ht="60" hidden="false" customHeight="false" outlineLevel="0" collapsed="false">
      <c r="A88" s="16"/>
      <c r="B88" s="17"/>
      <c r="C88" s="42" t="s">
        <v>4353</v>
      </c>
      <c r="D88" s="45" t="n">
        <v>1</v>
      </c>
      <c r="E88" s="28" t="s">
        <v>112</v>
      </c>
      <c r="F88" s="38"/>
      <c r="G88" s="38"/>
    </row>
    <row r="89" customFormat="false" ht="67.5" hidden="false" customHeight="true" outlineLevel="0" collapsed="false">
      <c r="A89" s="16" t="s">
        <v>1122</v>
      </c>
      <c r="B89" s="39" t="s">
        <v>115</v>
      </c>
      <c r="C89" s="85" t="s">
        <v>4354</v>
      </c>
      <c r="D89" s="45" t="n">
        <v>1</v>
      </c>
      <c r="E89" s="28" t="s">
        <v>82</v>
      </c>
      <c r="F89" s="38"/>
      <c r="G89" s="38"/>
    </row>
    <row r="90" customFormat="false" ht="67.5" hidden="false" customHeight="true" outlineLevel="0" collapsed="false">
      <c r="A90" s="16"/>
      <c r="C90" s="85" t="s">
        <v>4355</v>
      </c>
      <c r="D90" s="45" t="n">
        <v>1</v>
      </c>
      <c r="E90" s="28" t="s">
        <v>82</v>
      </c>
      <c r="F90" s="38"/>
      <c r="G90" s="38"/>
    </row>
    <row r="91" customFormat="false" ht="67.5" hidden="false" customHeight="true" outlineLevel="0" collapsed="false">
      <c r="A91" s="16"/>
      <c r="B91" s="17"/>
      <c r="C91" s="85" t="s">
        <v>4356</v>
      </c>
      <c r="D91" s="45" t="n">
        <v>1</v>
      </c>
      <c r="E91" s="28" t="s">
        <v>82</v>
      </c>
      <c r="F91" s="38"/>
      <c r="G91" s="38"/>
    </row>
    <row r="92" customFormat="false" ht="67.5" hidden="false" customHeight="true" outlineLevel="0" collapsed="false">
      <c r="A92" s="16"/>
      <c r="B92" s="17"/>
      <c r="C92" s="85" t="s">
        <v>4357</v>
      </c>
      <c r="D92" s="45" t="n">
        <v>1</v>
      </c>
      <c r="E92" s="28" t="s">
        <v>82</v>
      </c>
      <c r="F92" s="38"/>
      <c r="G92" s="38"/>
    </row>
    <row r="93" customFormat="false" ht="55.5" hidden="false" customHeight="true" outlineLevel="0" collapsed="false">
      <c r="A93" s="16"/>
      <c r="B93" s="61"/>
      <c r="C93" s="85" t="s">
        <v>4358</v>
      </c>
      <c r="D93" s="45" t="n">
        <v>1</v>
      </c>
      <c r="E93" s="28" t="s">
        <v>82</v>
      </c>
      <c r="F93" s="462"/>
      <c r="G93" s="38"/>
    </row>
    <row r="94" customFormat="false" ht="41.25" hidden="false" customHeight="true" outlineLevel="0" collapsed="false">
      <c r="A94" s="16"/>
      <c r="B94" s="17"/>
      <c r="C94" s="85" t="s">
        <v>4359</v>
      </c>
      <c r="D94" s="45" t="n">
        <v>1</v>
      </c>
      <c r="E94" s="28" t="s">
        <v>82</v>
      </c>
      <c r="F94" s="38"/>
      <c r="G94" s="38"/>
    </row>
    <row r="95" customFormat="false" ht="41.25" hidden="false" customHeight="true" outlineLevel="0" collapsed="false">
      <c r="A95" s="16"/>
      <c r="B95" s="17"/>
      <c r="C95" s="85" t="s">
        <v>4360</v>
      </c>
      <c r="D95" s="45" t="n">
        <v>1</v>
      </c>
      <c r="E95" s="28" t="s">
        <v>82</v>
      </c>
      <c r="F95" s="38" t="s">
        <v>4361</v>
      </c>
      <c r="G95" s="38"/>
    </row>
    <row r="96" customFormat="false" ht="56.25" hidden="false" customHeight="true" outlineLevel="0" collapsed="false">
      <c r="A96" s="16"/>
      <c r="B96" s="17"/>
      <c r="C96" s="85" t="s">
        <v>4362</v>
      </c>
      <c r="D96" s="45" t="n">
        <v>1</v>
      </c>
      <c r="E96" s="28" t="s">
        <v>82</v>
      </c>
      <c r="F96" s="85" t="s">
        <v>4363</v>
      </c>
      <c r="G96" s="38"/>
    </row>
    <row r="97" customFormat="false" ht="41.25" hidden="false" customHeight="true" outlineLevel="0" collapsed="false">
      <c r="A97" s="16"/>
      <c r="B97" s="17"/>
      <c r="C97" s="85" t="s">
        <v>4364</v>
      </c>
      <c r="D97" s="45" t="n">
        <v>1</v>
      </c>
      <c r="E97" s="28" t="s">
        <v>82</v>
      </c>
      <c r="F97" s="85"/>
      <c r="G97" s="38"/>
    </row>
    <row r="98" customFormat="false" ht="48.75" hidden="false" customHeight="true" outlineLevel="0" collapsed="false">
      <c r="A98" s="16"/>
      <c r="B98" s="17"/>
      <c r="C98" s="85" t="s">
        <v>4365</v>
      </c>
      <c r="D98" s="45" t="n">
        <v>1</v>
      </c>
      <c r="E98" s="28" t="s">
        <v>82</v>
      </c>
      <c r="F98" s="38"/>
      <c r="G98" s="38"/>
    </row>
    <row r="99" customFormat="false" ht="41.25" hidden="false" customHeight="true" outlineLevel="0" collapsed="false">
      <c r="A99" s="16"/>
      <c r="B99" s="17"/>
      <c r="C99" s="85" t="s">
        <v>4366</v>
      </c>
      <c r="D99" s="45" t="n">
        <v>1</v>
      </c>
      <c r="E99" s="28" t="s">
        <v>82</v>
      </c>
      <c r="F99" s="38"/>
      <c r="G99" s="38"/>
    </row>
    <row r="100" customFormat="false" ht="47.25" hidden="false" customHeight="false" outlineLevel="0" collapsed="false">
      <c r="A100" s="16" t="s">
        <v>4367</v>
      </c>
      <c r="B100" s="17" t="s">
        <v>4368</v>
      </c>
      <c r="C100" s="85" t="s">
        <v>4368</v>
      </c>
      <c r="D100" s="45" t="n">
        <v>1</v>
      </c>
      <c r="E100" s="28" t="s">
        <v>164</v>
      </c>
      <c r="F100" s="38"/>
      <c r="G100" s="38"/>
    </row>
    <row r="101" customFormat="false" ht="75" hidden="false" customHeight="false" outlineLevel="0" collapsed="false">
      <c r="A101" s="16"/>
      <c r="B101" s="17"/>
      <c r="C101" s="85" t="s">
        <v>4369</v>
      </c>
      <c r="D101" s="45" t="n">
        <v>1</v>
      </c>
      <c r="E101" s="28" t="s">
        <v>112</v>
      </c>
      <c r="F101" s="38"/>
      <c r="G101" s="38"/>
    </row>
    <row r="102" customFormat="false" ht="47.25" hidden="false" customHeight="false" outlineLevel="0" collapsed="false">
      <c r="A102" s="16" t="s">
        <v>4370</v>
      </c>
      <c r="B102" s="463" t="s">
        <v>4371</v>
      </c>
      <c r="C102" s="44" t="s">
        <v>4372</v>
      </c>
      <c r="D102" s="45" t="n">
        <v>1</v>
      </c>
      <c r="E102" s="28" t="s">
        <v>112</v>
      </c>
      <c r="F102" s="85" t="s">
        <v>4373</v>
      </c>
      <c r="G102" s="38"/>
    </row>
    <row r="103" customFormat="false" ht="60" hidden="false" customHeight="false" outlineLevel="0" collapsed="false">
      <c r="A103" s="16"/>
      <c r="B103" s="213"/>
      <c r="C103" s="44" t="s">
        <v>4374</v>
      </c>
      <c r="D103" s="45" t="n">
        <v>1</v>
      </c>
      <c r="E103" s="28" t="s">
        <v>112</v>
      </c>
      <c r="F103" s="85" t="s">
        <v>4375</v>
      </c>
      <c r="G103" s="38"/>
    </row>
    <row r="104" customFormat="false" ht="75" hidden="false" customHeight="false" outlineLevel="0" collapsed="false">
      <c r="A104" s="16"/>
      <c r="B104" s="213"/>
      <c r="C104" s="85" t="s">
        <v>4376</v>
      </c>
      <c r="D104" s="45" t="n">
        <v>1</v>
      </c>
      <c r="E104" s="28" t="s">
        <v>112</v>
      </c>
      <c r="F104" s="85" t="s">
        <v>4377</v>
      </c>
      <c r="G104" s="38"/>
    </row>
    <row r="105" customFormat="false" ht="39.95" hidden="false" customHeight="true" outlineLevel="0" collapsed="false">
      <c r="A105" s="16" t="s">
        <v>1127</v>
      </c>
      <c r="B105" s="146" t="s">
        <v>121</v>
      </c>
      <c r="C105" s="146"/>
      <c r="D105" s="146"/>
      <c r="E105" s="146"/>
      <c r="F105" s="146"/>
      <c r="G105" s="146"/>
      <c r="H105" s="241" t="n">
        <f aca="false">SUM(D106:D109)</f>
        <v>4</v>
      </c>
      <c r="I105" s="241" t="n">
        <f aca="false">COUNT(D106:D109)*2</f>
        <v>8</v>
      </c>
    </row>
    <row r="106" customFormat="false" ht="45" hidden="false" customHeight="false" outlineLevel="0" collapsed="false">
      <c r="A106" s="16" t="s">
        <v>1128</v>
      </c>
      <c r="B106" s="17" t="s">
        <v>123</v>
      </c>
      <c r="C106" s="85" t="s">
        <v>4378</v>
      </c>
      <c r="D106" s="45" t="n">
        <v>1</v>
      </c>
      <c r="E106" s="28" t="s">
        <v>112</v>
      </c>
      <c r="F106" s="38"/>
      <c r="G106" s="38"/>
    </row>
    <row r="107" customFormat="false" ht="60" hidden="false" customHeight="false" outlineLevel="0" collapsed="false">
      <c r="A107" s="16" t="s">
        <v>1132</v>
      </c>
      <c r="B107" s="17" t="s">
        <v>127</v>
      </c>
      <c r="C107" s="85" t="s">
        <v>4379</v>
      </c>
      <c r="D107" s="45" t="n">
        <v>1</v>
      </c>
      <c r="E107" s="28" t="s">
        <v>112</v>
      </c>
      <c r="F107" s="38"/>
      <c r="G107" s="38"/>
    </row>
    <row r="108" customFormat="false" ht="75" hidden="false" customHeight="false" outlineLevel="0" collapsed="false">
      <c r="A108" s="16" t="s">
        <v>1134</v>
      </c>
      <c r="B108" s="17" t="s">
        <v>131</v>
      </c>
      <c r="C108" s="85" t="s">
        <v>4380</v>
      </c>
      <c r="D108" s="45" t="n">
        <v>1</v>
      </c>
      <c r="E108" s="28" t="s">
        <v>112</v>
      </c>
      <c r="F108" s="38"/>
      <c r="G108" s="38"/>
    </row>
    <row r="109" customFormat="false" ht="78.75" hidden="false" customHeight="false" outlineLevel="0" collapsed="false">
      <c r="A109" s="16" t="s">
        <v>1137</v>
      </c>
      <c r="B109" s="17" t="s">
        <v>135</v>
      </c>
      <c r="C109" s="85" t="s">
        <v>4381</v>
      </c>
      <c r="D109" s="45" t="n">
        <v>1</v>
      </c>
      <c r="E109" s="28" t="s">
        <v>112</v>
      </c>
      <c r="F109" s="38"/>
      <c r="G109" s="38"/>
    </row>
    <row r="110" customFormat="false" ht="39.95" hidden="false" customHeight="true" outlineLevel="0" collapsed="false">
      <c r="A110" s="16" t="s">
        <v>1140</v>
      </c>
      <c r="B110" s="146" t="s">
        <v>4382</v>
      </c>
      <c r="C110" s="146"/>
      <c r="D110" s="146"/>
      <c r="E110" s="146"/>
      <c r="F110" s="146"/>
      <c r="G110" s="146"/>
      <c r="H110" s="241" t="n">
        <f aca="false">SUM(D111:D121)</f>
        <v>11</v>
      </c>
      <c r="I110" s="241" t="n">
        <f aca="false">COUNT(D111:D121)*2</f>
        <v>22</v>
      </c>
    </row>
    <row r="111" customFormat="false" ht="65.25" hidden="false" customHeight="true" outlineLevel="0" collapsed="false">
      <c r="A111" s="16" t="s">
        <v>1142</v>
      </c>
      <c r="B111" s="61" t="s">
        <v>140</v>
      </c>
      <c r="C111" s="85" t="s">
        <v>4383</v>
      </c>
      <c r="D111" s="45" t="n">
        <v>1</v>
      </c>
      <c r="E111" s="28" t="s">
        <v>112</v>
      </c>
      <c r="F111" s="38"/>
      <c r="G111" s="38"/>
    </row>
    <row r="112" customFormat="false" ht="53.25" hidden="false" customHeight="true" outlineLevel="0" collapsed="false">
      <c r="A112" s="16" t="s">
        <v>1147</v>
      </c>
      <c r="B112" s="61" t="s">
        <v>144</v>
      </c>
      <c r="C112" s="40" t="s">
        <v>1148</v>
      </c>
      <c r="D112" s="45" t="n">
        <v>1</v>
      </c>
      <c r="E112" s="28" t="s">
        <v>82</v>
      </c>
      <c r="F112" s="38"/>
      <c r="G112" s="38"/>
    </row>
    <row r="113" customFormat="false" ht="31.5" hidden="false" customHeight="false" outlineLevel="0" collapsed="false">
      <c r="A113" s="16" t="s">
        <v>4384</v>
      </c>
      <c r="B113" s="61" t="s">
        <v>147</v>
      </c>
      <c r="C113" s="85" t="s">
        <v>4385</v>
      </c>
      <c r="D113" s="45" t="n">
        <v>1</v>
      </c>
      <c r="E113" s="28" t="s">
        <v>149</v>
      </c>
      <c r="F113" s="38"/>
      <c r="G113" s="38"/>
    </row>
    <row r="114" customFormat="false" ht="45" hidden="false" customHeight="false" outlineLevel="0" collapsed="false">
      <c r="A114" s="16"/>
      <c r="B114" s="61"/>
      <c r="C114" s="85" t="s">
        <v>4386</v>
      </c>
      <c r="D114" s="45" t="n">
        <v>1</v>
      </c>
      <c r="E114" s="28" t="s">
        <v>265</v>
      </c>
      <c r="F114" s="38"/>
      <c r="G114" s="38"/>
    </row>
    <row r="115" customFormat="false" ht="93" hidden="false" customHeight="true" outlineLevel="0" collapsed="false">
      <c r="A115" s="16" t="s">
        <v>155</v>
      </c>
      <c r="B115" s="61" t="s">
        <v>156</v>
      </c>
      <c r="C115" s="52" t="s">
        <v>4387</v>
      </c>
      <c r="D115" s="45" t="n">
        <v>1</v>
      </c>
      <c r="E115" s="28" t="s">
        <v>82</v>
      </c>
      <c r="F115" s="38"/>
      <c r="G115" s="38"/>
    </row>
    <row r="116" customFormat="false" ht="45" hidden="false" customHeight="true" outlineLevel="0" collapsed="false">
      <c r="A116" s="16"/>
      <c r="B116" s="61"/>
      <c r="C116" s="85" t="s">
        <v>4388</v>
      </c>
      <c r="D116" s="45" t="n">
        <v>1</v>
      </c>
      <c r="E116" s="28" t="s">
        <v>112</v>
      </c>
      <c r="F116" s="38"/>
      <c r="G116" s="38"/>
    </row>
    <row r="117" customFormat="false" ht="54.75" hidden="false" customHeight="true" outlineLevel="0" collapsed="false">
      <c r="A117" s="16"/>
      <c r="B117" s="61"/>
      <c r="C117" s="85" t="s">
        <v>4389</v>
      </c>
      <c r="D117" s="45" t="n">
        <v>1</v>
      </c>
      <c r="E117" s="28" t="s">
        <v>112</v>
      </c>
      <c r="F117" s="38"/>
      <c r="G117" s="38"/>
    </row>
    <row r="118" customFormat="false" ht="30" hidden="false" customHeight="false" outlineLevel="0" collapsed="false">
      <c r="A118" s="16"/>
      <c r="B118" s="61"/>
      <c r="C118" s="85" t="s">
        <v>4390</v>
      </c>
      <c r="D118" s="45" t="n">
        <v>1</v>
      </c>
      <c r="E118" s="28" t="s">
        <v>476</v>
      </c>
      <c r="F118" s="38"/>
      <c r="G118" s="38"/>
    </row>
    <row r="119" customFormat="false" ht="44.25" hidden="false" customHeight="true" outlineLevel="0" collapsed="false">
      <c r="A119" s="16" t="s">
        <v>9</v>
      </c>
      <c r="B119" s="61"/>
      <c r="C119" s="85" t="s">
        <v>4391</v>
      </c>
      <c r="D119" s="45" t="n">
        <v>1</v>
      </c>
      <c r="E119" s="28" t="s">
        <v>112</v>
      </c>
      <c r="F119" s="38"/>
      <c r="G119" s="38"/>
    </row>
    <row r="120" customFormat="false" ht="40.5" hidden="false" customHeight="true" outlineLevel="0" collapsed="false">
      <c r="A120" s="16" t="s">
        <v>9</v>
      </c>
      <c r="B120" s="61"/>
      <c r="C120" s="85" t="s">
        <v>4392</v>
      </c>
      <c r="D120" s="45" t="n">
        <v>1</v>
      </c>
      <c r="E120" s="28" t="s">
        <v>476</v>
      </c>
      <c r="F120" s="38"/>
      <c r="G120" s="38"/>
    </row>
    <row r="121" customFormat="false" ht="30" hidden="false" customHeight="false" outlineLevel="0" collapsed="false">
      <c r="A121" s="16" t="s">
        <v>9</v>
      </c>
      <c r="B121" s="61"/>
      <c r="C121" s="85" t="s">
        <v>4393</v>
      </c>
      <c r="D121" s="45" t="n">
        <v>1</v>
      </c>
      <c r="E121" s="28" t="s">
        <v>476</v>
      </c>
      <c r="F121" s="38"/>
      <c r="G121" s="38"/>
    </row>
    <row r="122" customFormat="false" ht="39.95" hidden="false" customHeight="true" outlineLevel="0" collapsed="false">
      <c r="A122" s="16" t="s">
        <v>1155</v>
      </c>
      <c r="B122" s="146" t="s">
        <v>3864</v>
      </c>
      <c r="C122" s="146"/>
      <c r="D122" s="146"/>
      <c r="E122" s="146"/>
      <c r="F122" s="146"/>
      <c r="G122" s="146"/>
      <c r="H122" s="241" t="n">
        <f aca="false">SUM(D123:D133)</f>
        <v>11</v>
      </c>
      <c r="I122" s="241" t="n">
        <f aca="false">COUNT(D123:D133)*2</f>
        <v>22</v>
      </c>
    </row>
    <row r="123" customFormat="false" ht="63" hidden="false" customHeight="false" outlineLevel="0" collapsed="false">
      <c r="A123" s="16" t="s">
        <v>161</v>
      </c>
      <c r="B123" s="17" t="s">
        <v>162</v>
      </c>
      <c r="C123" s="85" t="s">
        <v>4394</v>
      </c>
      <c r="D123" s="45" t="n">
        <v>1</v>
      </c>
      <c r="E123" s="28" t="s">
        <v>112</v>
      </c>
      <c r="F123" s="38"/>
      <c r="G123" s="38"/>
    </row>
    <row r="124" customFormat="false" ht="60" hidden="false" customHeight="false" outlineLevel="0" collapsed="false">
      <c r="A124" s="16" t="s">
        <v>1159</v>
      </c>
      <c r="B124" s="17" t="s">
        <v>166</v>
      </c>
      <c r="C124" s="85" t="s">
        <v>4395</v>
      </c>
      <c r="D124" s="45" t="n">
        <v>1</v>
      </c>
      <c r="E124" s="28" t="s">
        <v>112</v>
      </c>
      <c r="F124" s="38"/>
      <c r="G124" s="38"/>
    </row>
    <row r="125" customFormat="false" ht="47.25" hidden="false" customHeight="false" outlineLevel="0" collapsed="false">
      <c r="A125" s="16" t="s">
        <v>1162</v>
      </c>
      <c r="B125" s="17" t="s">
        <v>169</v>
      </c>
      <c r="C125" s="85" t="s">
        <v>4396</v>
      </c>
      <c r="D125" s="45" t="n">
        <v>1</v>
      </c>
      <c r="E125" s="28" t="s">
        <v>112</v>
      </c>
      <c r="F125" s="38"/>
      <c r="G125" s="38"/>
    </row>
    <row r="126" customFormat="false" ht="63" hidden="false" customHeight="false" outlineLevel="0" collapsed="false">
      <c r="A126" s="16" t="s">
        <v>1164</v>
      </c>
      <c r="B126" s="17" t="s">
        <v>2320</v>
      </c>
      <c r="C126" s="85" t="s">
        <v>4397</v>
      </c>
      <c r="D126" s="45" t="n">
        <v>1</v>
      </c>
      <c r="E126" s="28" t="s">
        <v>164</v>
      </c>
      <c r="F126" s="38"/>
      <c r="G126" s="38"/>
    </row>
    <row r="127" customFormat="false" ht="45" hidden="false" customHeight="false" outlineLevel="0" collapsed="false">
      <c r="A127" s="16"/>
      <c r="B127" s="17"/>
      <c r="C127" s="85" t="s">
        <v>4398</v>
      </c>
      <c r="D127" s="45" t="n">
        <v>1</v>
      </c>
      <c r="E127" s="28" t="s">
        <v>112</v>
      </c>
      <c r="F127" s="38"/>
      <c r="G127" s="38"/>
    </row>
    <row r="128" customFormat="false" ht="63" hidden="false" customHeight="false" outlineLevel="0" collapsed="false">
      <c r="A128" s="16" t="s">
        <v>1168</v>
      </c>
      <c r="B128" s="17" t="s">
        <v>1169</v>
      </c>
      <c r="C128" s="85" t="s">
        <v>4399</v>
      </c>
      <c r="D128" s="45" t="n">
        <v>1</v>
      </c>
      <c r="E128" s="28" t="s">
        <v>112</v>
      </c>
      <c r="F128" s="38"/>
      <c r="G128" s="38"/>
    </row>
    <row r="129" customFormat="false" ht="63" hidden="false" customHeight="false" outlineLevel="0" collapsed="false">
      <c r="A129" s="16" t="s">
        <v>2321</v>
      </c>
      <c r="B129" s="57" t="s">
        <v>2322</v>
      </c>
      <c r="C129" s="221" t="s">
        <v>4400</v>
      </c>
      <c r="D129" s="45" t="n">
        <v>1</v>
      </c>
      <c r="E129" s="28" t="s">
        <v>82</v>
      </c>
      <c r="F129" s="38"/>
      <c r="G129" s="38"/>
    </row>
    <row r="130" customFormat="false" ht="45" hidden="false" customHeight="false" outlineLevel="0" collapsed="false">
      <c r="A130" s="16"/>
      <c r="B130" s="57"/>
      <c r="C130" s="221" t="s">
        <v>4401</v>
      </c>
      <c r="D130" s="45" t="n">
        <v>1</v>
      </c>
      <c r="E130" s="28" t="s">
        <v>3155</v>
      </c>
      <c r="F130" s="38"/>
      <c r="G130" s="38"/>
    </row>
    <row r="131" customFormat="false" ht="33.75" hidden="false" customHeight="true" outlineLevel="0" collapsed="false">
      <c r="A131" s="16"/>
      <c r="B131" s="57"/>
      <c r="C131" s="221" t="s">
        <v>4402</v>
      </c>
      <c r="D131" s="45" t="n">
        <v>1</v>
      </c>
      <c r="E131" s="28" t="s">
        <v>1409</v>
      </c>
      <c r="F131" s="38"/>
      <c r="G131" s="38"/>
    </row>
    <row r="132" customFormat="false" ht="45" hidden="false" customHeight="false" outlineLevel="0" collapsed="false">
      <c r="A132" s="16"/>
      <c r="B132" s="57"/>
      <c r="C132" s="221" t="s">
        <v>4403</v>
      </c>
      <c r="D132" s="45" t="n">
        <v>1</v>
      </c>
      <c r="E132" s="28" t="s">
        <v>82</v>
      </c>
      <c r="F132" s="38"/>
      <c r="G132" s="38"/>
    </row>
    <row r="133" customFormat="false" ht="30" hidden="false" customHeight="false" outlineLevel="0" collapsed="false">
      <c r="A133" s="16"/>
      <c r="B133" s="57"/>
      <c r="C133" s="221" t="s">
        <v>4404</v>
      </c>
      <c r="D133" s="45" t="n">
        <v>1</v>
      </c>
      <c r="E133" s="28" t="s">
        <v>112</v>
      </c>
      <c r="F133" s="38"/>
      <c r="G133" s="38"/>
    </row>
    <row r="134" customFormat="false" ht="18.75" hidden="false" customHeight="false" outlineLevel="0" collapsed="false">
      <c r="A134" s="230"/>
      <c r="B134" s="310" t="s">
        <v>171</v>
      </c>
      <c r="C134" s="310"/>
      <c r="D134" s="310"/>
      <c r="E134" s="310"/>
      <c r="F134" s="310"/>
      <c r="G134" s="310"/>
      <c r="H134" s="241" t="n">
        <f aca="false">H135+H161+H184+H218+H220</f>
        <v>86</v>
      </c>
      <c r="I134" s="241" t="n">
        <f aca="false">I135+I161+I184+I218+I220</f>
        <v>172</v>
      </c>
    </row>
    <row r="135" customFormat="false" ht="39.95" hidden="false" customHeight="true" outlineLevel="0" collapsed="false">
      <c r="A135" s="16" t="s">
        <v>1171</v>
      </c>
      <c r="B135" s="15" t="s">
        <v>173</v>
      </c>
      <c r="C135" s="15"/>
      <c r="D135" s="15"/>
      <c r="E135" s="15"/>
      <c r="F135" s="15"/>
      <c r="G135" s="15"/>
      <c r="H135" s="241" t="n">
        <f aca="false">SUM(D136:D160)</f>
        <v>25</v>
      </c>
      <c r="I135" s="241" t="n">
        <f aca="false">COUNT(D136:D160)*2</f>
        <v>50</v>
      </c>
    </row>
    <row r="136" customFormat="false" ht="47.25" hidden="false" customHeight="true" outlineLevel="0" collapsed="false">
      <c r="A136" s="16" t="s">
        <v>174</v>
      </c>
      <c r="B136" s="41" t="s">
        <v>175</v>
      </c>
      <c r="C136" s="21" t="s">
        <v>4405</v>
      </c>
      <c r="D136" s="45" t="n">
        <v>1</v>
      </c>
      <c r="E136" s="28" t="s">
        <v>108</v>
      </c>
      <c r="F136" s="38"/>
      <c r="G136" s="38"/>
    </row>
    <row r="137" customFormat="false" ht="45.75" hidden="false" customHeight="true" outlineLevel="0" collapsed="false">
      <c r="A137" s="16"/>
      <c r="B137" s="41"/>
      <c r="C137" s="21" t="s">
        <v>4406</v>
      </c>
      <c r="D137" s="45" t="n">
        <v>1</v>
      </c>
      <c r="E137" s="28" t="s">
        <v>108</v>
      </c>
      <c r="F137" s="85" t="s">
        <v>4407</v>
      </c>
      <c r="G137" s="38"/>
    </row>
    <row r="138" customFormat="false" ht="31.5" hidden="false" customHeight="false" outlineLevel="0" collapsed="false">
      <c r="A138" s="16" t="s">
        <v>177</v>
      </c>
      <c r="B138" s="43" t="s">
        <v>178</v>
      </c>
      <c r="C138" s="85" t="s">
        <v>4408</v>
      </c>
      <c r="D138" s="45" t="n">
        <v>1</v>
      </c>
      <c r="E138" s="28" t="s">
        <v>82</v>
      </c>
      <c r="F138" s="38"/>
      <c r="G138" s="38"/>
    </row>
    <row r="139" customFormat="false" ht="45" hidden="false" customHeight="false" outlineLevel="0" collapsed="false">
      <c r="A139" s="16"/>
      <c r="B139" s="43"/>
      <c r="C139" s="85" t="s">
        <v>4409</v>
      </c>
      <c r="D139" s="45" t="n">
        <v>1</v>
      </c>
      <c r="E139" s="28" t="s">
        <v>380</v>
      </c>
      <c r="F139" s="38"/>
      <c r="G139" s="38"/>
    </row>
    <row r="140" customFormat="false" ht="45" hidden="false" customHeight="false" outlineLevel="0" collapsed="false">
      <c r="A140" s="16"/>
      <c r="B140" s="43"/>
      <c r="C140" s="85" t="s">
        <v>4410</v>
      </c>
      <c r="D140" s="45" t="n">
        <v>1</v>
      </c>
      <c r="E140" s="28" t="s">
        <v>380</v>
      </c>
      <c r="F140" s="38"/>
      <c r="G140" s="38"/>
    </row>
    <row r="141" customFormat="false" ht="33.75" hidden="false" customHeight="true" outlineLevel="0" collapsed="false">
      <c r="A141" s="16"/>
      <c r="B141" s="43"/>
      <c r="C141" s="221" t="s">
        <v>4411</v>
      </c>
      <c r="D141" s="45" t="n">
        <v>1</v>
      </c>
      <c r="E141" s="28" t="s">
        <v>380</v>
      </c>
      <c r="G141" s="38"/>
    </row>
    <row r="142" customFormat="false" ht="33.75" hidden="false" customHeight="true" outlineLevel="0" collapsed="false">
      <c r="A142" s="16"/>
      <c r="B142" s="43"/>
      <c r="C142" s="21" t="s">
        <v>4412</v>
      </c>
      <c r="D142" s="45" t="n">
        <v>1</v>
      </c>
      <c r="E142" s="28" t="s">
        <v>380</v>
      </c>
      <c r="F142" s="21"/>
      <c r="G142" s="38"/>
    </row>
    <row r="143" customFormat="false" ht="47.25" hidden="false" customHeight="false" outlineLevel="0" collapsed="false">
      <c r="A143" s="16" t="s">
        <v>183</v>
      </c>
      <c r="B143" s="41" t="s">
        <v>184</v>
      </c>
      <c r="C143" s="85" t="s">
        <v>4413</v>
      </c>
      <c r="D143" s="45" t="n">
        <v>1</v>
      </c>
      <c r="E143" s="28" t="s">
        <v>82</v>
      </c>
      <c r="F143" s="38"/>
      <c r="G143" s="38"/>
    </row>
    <row r="144" customFormat="false" ht="45" hidden="false" customHeight="true" outlineLevel="0" collapsed="false">
      <c r="A144" s="16" t="s">
        <v>9</v>
      </c>
      <c r="B144" s="41"/>
      <c r="C144" s="85" t="s">
        <v>4414</v>
      </c>
      <c r="D144" s="45" t="n">
        <v>1</v>
      </c>
      <c r="E144" s="28" t="s">
        <v>82</v>
      </c>
      <c r="F144" s="38"/>
      <c r="G144" s="38"/>
    </row>
    <row r="145" customFormat="false" ht="45" hidden="false" customHeight="false" outlineLevel="0" collapsed="false">
      <c r="A145" s="16" t="s">
        <v>9</v>
      </c>
      <c r="B145" s="41"/>
      <c r="C145" s="85" t="s">
        <v>4415</v>
      </c>
      <c r="D145" s="45" t="n">
        <v>1</v>
      </c>
      <c r="E145" s="28" t="s">
        <v>82</v>
      </c>
      <c r="F145" s="38"/>
      <c r="G145" s="38"/>
    </row>
    <row r="146" customFormat="false" ht="75" hidden="false" customHeight="false" outlineLevel="0" collapsed="false">
      <c r="A146" s="16" t="s">
        <v>9</v>
      </c>
      <c r="B146" s="41"/>
      <c r="C146" s="85" t="s">
        <v>4416</v>
      </c>
      <c r="D146" s="45" t="n">
        <v>1</v>
      </c>
      <c r="E146" s="28" t="s">
        <v>82</v>
      </c>
      <c r="F146" s="85" t="s">
        <v>4417</v>
      </c>
      <c r="G146" s="38"/>
    </row>
    <row r="147" customFormat="false" ht="45" hidden="false" customHeight="false" outlineLevel="0" collapsed="false">
      <c r="A147" s="16" t="s">
        <v>9</v>
      </c>
      <c r="B147" s="41"/>
      <c r="C147" s="85" t="s">
        <v>4418</v>
      </c>
      <c r="D147" s="45" t="n">
        <v>1</v>
      </c>
      <c r="E147" s="28" t="s">
        <v>82</v>
      </c>
      <c r="F147" s="85" t="s">
        <v>4419</v>
      </c>
      <c r="G147" s="38"/>
    </row>
    <row r="148" customFormat="false" ht="30" hidden="false" customHeight="false" outlineLevel="0" collapsed="false">
      <c r="A148" s="16"/>
      <c r="B148" s="41"/>
      <c r="C148" s="85" t="s">
        <v>4420</v>
      </c>
      <c r="D148" s="45" t="n">
        <v>1</v>
      </c>
      <c r="E148" s="28" t="s">
        <v>82</v>
      </c>
      <c r="F148" s="85" t="s">
        <v>4421</v>
      </c>
      <c r="G148" s="38"/>
    </row>
    <row r="149" customFormat="false" ht="47.25" hidden="false" customHeight="false" outlineLevel="0" collapsed="false">
      <c r="A149" s="16" t="s">
        <v>201</v>
      </c>
      <c r="B149" s="41" t="s">
        <v>202</v>
      </c>
      <c r="C149" s="85" t="s">
        <v>4414</v>
      </c>
      <c r="D149" s="45" t="n">
        <v>1</v>
      </c>
      <c r="E149" s="28" t="s">
        <v>82</v>
      </c>
      <c r="F149" s="38"/>
      <c r="G149" s="38"/>
    </row>
    <row r="150" customFormat="false" ht="45" hidden="false" customHeight="false" outlineLevel="0" collapsed="false">
      <c r="A150" s="16"/>
      <c r="B150" s="41"/>
      <c r="C150" s="85" t="s">
        <v>4422</v>
      </c>
      <c r="D150" s="45" t="n">
        <v>1</v>
      </c>
      <c r="E150" s="28" t="s">
        <v>82</v>
      </c>
      <c r="F150" s="38"/>
      <c r="G150" s="38"/>
    </row>
    <row r="151" customFormat="false" ht="60" hidden="false" customHeight="false" outlineLevel="0" collapsed="false">
      <c r="A151" s="16" t="s">
        <v>205</v>
      </c>
      <c r="B151" s="41" t="s">
        <v>206</v>
      </c>
      <c r="C151" s="85" t="s">
        <v>4423</v>
      </c>
      <c r="D151" s="45" t="n">
        <v>1</v>
      </c>
      <c r="E151" s="28" t="s">
        <v>82</v>
      </c>
      <c r="F151" s="38"/>
      <c r="G151" s="38"/>
    </row>
    <row r="152" customFormat="false" ht="45" hidden="false" customHeight="false" outlineLevel="0" collapsed="false">
      <c r="A152" s="16" t="s">
        <v>9</v>
      </c>
      <c r="B152" s="41"/>
      <c r="C152" s="85" t="s">
        <v>4424</v>
      </c>
      <c r="D152" s="45" t="n">
        <v>1</v>
      </c>
      <c r="E152" s="28" t="s">
        <v>3155</v>
      </c>
      <c r="F152" s="38"/>
      <c r="G152" s="38"/>
    </row>
    <row r="153" customFormat="false" ht="30" hidden="false" customHeight="false" outlineLevel="0" collapsed="false">
      <c r="A153" s="16" t="s">
        <v>9</v>
      </c>
      <c r="B153" s="41"/>
      <c r="C153" s="85" t="s">
        <v>4425</v>
      </c>
      <c r="D153" s="45" t="n">
        <v>1</v>
      </c>
      <c r="E153" s="28" t="s">
        <v>82</v>
      </c>
      <c r="F153" s="38"/>
      <c r="G153" s="38"/>
    </row>
    <row r="154" customFormat="false" ht="45" hidden="false" customHeight="false" outlineLevel="0" collapsed="false">
      <c r="A154" s="16"/>
      <c r="B154" s="41"/>
      <c r="C154" s="85" t="s">
        <v>4426</v>
      </c>
      <c r="D154" s="45" t="n">
        <v>1</v>
      </c>
      <c r="E154" s="28" t="s">
        <v>108</v>
      </c>
      <c r="F154" s="85" t="s">
        <v>4427</v>
      </c>
      <c r="G154" s="38"/>
    </row>
    <row r="155" customFormat="false" ht="63" hidden="false" customHeight="true" outlineLevel="0" collapsed="false">
      <c r="A155" s="16"/>
      <c r="B155" s="41"/>
      <c r="C155" s="85" t="s">
        <v>4428</v>
      </c>
      <c r="D155" s="45" t="n">
        <v>1</v>
      </c>
      <c r="E155" s="28" t="s">
        <v>108</v>
      </c>
      <c r="F155" s="85" t="s">
        <v>4429</v>
      </c>
      <c r="G155" s="38"/>
    </row>
    <row r="156" customFormat="false" ht="78.75" hidden="false" customHeight="true" outlineLevel="0" collapsed="false">
      <c r="A156" s="16"/>
      <c r="B156" s="41"/>
      <c r="C156" s="85" t="s">
        <v>4430</v>
      </c>
      <c r="D156" s="45" t="n">
        <v>1</v>
      </c>
      <c r="E156" s="28" t="s">
        <v>108</v>
      </c>
      <c r="F156" s="38"/>
      <c r="G156" s="38"/>
    </row>
    <row r="157" customFormat="false" ht="63" hidden="false" customHeight="true" outlineLevel="0" collapsed="false">
      <c r="A157" s="16"/>
      <c r="B157" s="41"/>
      <c r="C157" s="85" t="s">
        <v>4431</v>
      </c>
      <c r="D157" s="45" t="n">
        <v>1</v>
      </c>
      <c r="E157" s="28" t="s">
        <v>108</v>
      </c>
      <c r="F157" s="38"/>
      <c r="G157" s="38"/>
    </row>
    <row r="158" customFormat="false" ht="47.25" hidden="false" customHeight="true" outlineLevel="0" collapsed="false">
      <c r="A158" s="16"/>
      <c r="B158" s="41"/>
      <c r="C158" s="85" t="s">
        <v>4432</v>
      </c>
      <c r="D158" s="45" t="n">
        <v>1</v>
      </c>
      <c r="E158" s="28" t="s">
        <v>108</v>
      </c>
      <c r="F158" s="38"/>
      <c r="G158" s="38"/>
    </row>
    <row r="159" customFormat="false" ht="31.5" hidden="false" customHeight="false" outlineLevel="0" collapsed="false">
      <c r="A159" s="16" t="s">
        <v>1197</v>
      </c>
      <c r="B159" s="41" t="s">
        <v>210</v>
      </c>
      <c r="C159" s="85" t="s">
        <v>4433</v>
      </c>
      <c r="D159" s="45" t="n">
        <v>1</v>
      </c>
      <c r="E159" s="28" t="s">
        <v>108</v>
      </c>
      <c r="F159" s="38"/>
      <c r="G159" s="38"/>
    </row>
    <row r="160" customFormat="false" ht="78.75" hidden="false" customHeight="false" outlineLevel="0" collapsed="false">
      <c r="A160" s="16" t="s">
        <v>213</v>
      </c>
      <c r="B160" s="41" t="s">
        <v>4434</v>
      </c>
      <c r="C160" s="85" t="s">
        <v>4435</v>
      </c>
      <c r="D160" s="45" t="n">
        <v>1</v>
      </c>
      <c r="E160" s="28" t="s">
        <v>82</v>
      </c>
      <c r="F160" s="38"/>
      <c r="G160" s="38"/>
    </row>
    <row r="161" customFormat="false" ht="39.95" hidden="false" customHeight="true" outlineLevel="0" collapsed="false">
      <c r="A161" s="16" t="s">
        <v>1205</v>
      </c>
      <c r="B161" s="146" t="s">
        <v>220</v>
      </c>
      <c r="C161" s="146"/>
      <c r="D161" s="146"/>
      <c r="E161" s="146"/>
      <c r="F161" s="146"/>
      <c r="G161" s="146"/>
      <c r="H161" s="241" t="n">
        <f aca="false">SUM(D162:D183)</f>
        <v>22</v>
      </c>
      <c r="I161" s="241" t="n">
        <f aca="false">COUNT(D162:D183)*2</f>
        <v>44</v>
      </c>
    </row>
    <row r="162" customFormat="false" ht="47.25" hidden="false" customHeight="true" outlineLevel="0" collapsed="false">
      <c r="A162" s="16" t="s">
        <v>4436</v>
      </c>
      <c r="B162" s="168" t="s">
        <v>222</v>
      </c>
      <c r="C162" s="57" t="s">
        <v>4437</v>
      </c>
      <c r="D162" s="45" t="n">
        <v>1</v>
      </c>
      <c r="E162" s="28" t="s">
        <v>108</v>
      </c>
      <c r="F162" s="85" t="s">
        <v>4438</v>
      </c>
      <c r="G162" s="38"/>
    </row>
    <row r="163" customFormat="false" ht="60.75" hidden="false" customHeight="true" outlineLevel="0" collapsed="false">
      <c r="A163" s="16"/>
      <c r="B163" s="168"/>
      <c r="C163" s="57" t="s">
        <v>4439</v>
      </c>
      <c r="D163" s="45" t="n">
        <v>1</v>
      </c>
      <c r="E163" s="28" t="s">
        <v>108</v>
      </c>
      <c r="F163" s="85" t="s">
        <v>4440</v>
      </c>
      <c r="G163" s="38"/>
    </row>
    <row r="164" customFormat="false" ht="60" hidden="false" customHeight="false" outlineLevel="0" collapsed="false">
      <c r="A164" s="16" t="s">
        <v>225</v>
      </c>
      <c r="B164" s="43" t="s">
        <v>226</v>
      </c>
      <c r="C164" s="42" t="s">
        <v>4441</v>
      </c>
      <c r="D164" s="45" t="n">
        <v>1</v>
      </c>
      <c r="E164" s="28" t="s">
        <v>108</v>
      </c>
      <c r="F164" s="38"/>
      <c r="G164" s="38"/>
    </row>
    <row r="165" customFormat="false" ht="45" hidden="false" customHeight="false" outlineLevel="0" collapsed="false">
      <c r="A165" s="16" t="s">
        <v>9</v>
      </c>
      <c r="B165" s="53"/>
      <c r="C165" s="42" t="s">
        <v>4442</v>
      </c>
      <c r="D165" s="45" t="n">
        <v>1</v>
      </c>
      <c r="E165" s="28" t="s">
        <v>108</v>
      </c>
      <c r="F165" s="38"/>
      <c r="G165" s="38"/>
    </row>
    <row r="166" customFormat="false" ht="45" hidden="false" customHeight="false" outlineLevel="0" collapsed="false">
      <c r="A166" s="16"/>
      <c r="B166" s="53"/>
      <c r="C166" s="42" t="s">
        <v>4443</v>
      </c>
      <c r="D166" s="45" t="n">
        <v>1</v>
      </c>
      <c r="E166" s="28" t="s">
        <v>82</v>
      </c>
      <c r="F166" s="38"/>
      <c r="G166" s="38"/>
    </row>
    <row r="167" customFormat="false" ht="45" hidden="false" customHeight="false" outlineLevel="0" collapsed="false">
      <c r="A167" s="16"/>
      <c r="B167" s="53"/>
      <c r="C167" s="42" t="s">
        <v>4444</v>
      </c>
      <c r="D167" s="45" t="n">
        <v>1</v>
      </c>
      <c r="E167" s="28" t="s">
        <v>82</v>
      </c>
      <c r="F167" s="38"/>
      <c r="G167" s="38"/>
    </row>
    <row r="168" customFormat="false" ht="45" hidden="false" customHeight="false" outlineLevel="0" collapsed="false">
      <c r="A168" s="16"/>
      <c r="B168" s="53"/>
      <c r="C168" s="42" t="s">
        <v>4445</v>
      </c>
      <c r="D168" s="45" t="n">
        <v>1</v>
      </c>
      <c r="E168" s="28" t="s">
        <v>380</v>
      </c>
      <c r="F168" s="38"/>
      <c r="G168" s="38"/>
    </row>
    <row r="169" customFormat="false" ht="47.25" hidden="false" customHeight="false" outlineLevel="0" collapsed="false">
      <c r="A169" s="16" t="s">
        <v>4446</v>
      </c>
      <c r="B169" s="169" t="s">
        <v>229</v>
      </c>
      <c r="C169" s="221" t="s">
        <v>4447</v>
      </c>
      <c r="D169" s="45" t="n">
        <v>1</v>
      </c>
      <c r="E169" s="28" t="s">
        <v>82</v>
      </c>
      <c r="F169" s="38"/>
      <c r="G169" s="38"/>
    </row>
    <row r="170" customFormat="false" ht="60" hidden="false" customHeight="false" outlineLevel="0" collapsed="false">
      <c r="A170" s="16" t="s">
        <v>9</v>
      </c>
      <c r="B170" s="169"/>
      <c r="C170" s="40" t="s">
        <v>4448</v>
      </c>
      <c r="D170" s="45" t="n">
        <v>1</v>
      </c>
      <c r="E170" s="28" t="s">
        <v>82</v>
      </c>
      <c r="F170" s="38"/>
      <c r="G170" s="38"/>
    </row>
    <row r="171" customFormat="false" ht="45" hidden="false" customHeight="false" outlineLevel="0" collapsed="false">
      <c r="A171" s="16" t="s">
        <v>9</v>
      </c>
      <c r="B171" s="169"/>
      <c r="C171" s="40" t="s">
        <v>4449</v>
      </c>
      <c r="D171" s="45" t="n">
        <v>1</v>
      </c>
      <c r="E171" s="28" t="s">
        <v>82</v>
      </c>
      <c r="G171" s="38"/>
    </row>
    <row r="172" customFormat="false" ht="30" hidden="false" customHeight="false" outlineLevel="0" collapsed="false">
      <c r="A172" s="16" t="s">
        <v>9</v>
      </c>
      <c r="B172" s="169"/>
      <c r="C172" s="85" t="s">
        <v>4450</v>
      </c>
      <c r="D172" s="45" t="n">
        <v>1</v>
      </c>
      <c r="E172" s="28" t="s">
        <v>82</v>
      </c>
      <c r="G172" s="38"/>
    </row>
    <row r="173" customFormat="false" ht="30" hidden="false" customHeight="false" outlineLevel="0" collapsed="false">
      <c r="A173" s="16" t="s">
        <v>9</v>
      </c>
      <c r="B173" s="169"/>
      <c r="C173" s="40" t="s">
        <v>4451</v>
      </c>
      <c r="D173" s="45" t="n">
        <v>1</v>
      </c>
      <c r="E173" s="28" t="s">
        <v>82</v>
      </c>
      <c r="F173" s="38"/>
      <c r="G173" s="38"/>
    </row>
    <row r="174" customFormat="false" ht="30" hidden="false" customHeight="false" outlineLevel="0" collapsed="false">
      <c r="A174" s="66"/>
      <c r="B174" s="264"/>
      <c r="C174" s="52" t="s">
        <v>4452</v>
      </c>
      <c r="D174" s="115" t="n">
        <v>1</v>
      </c>
      <c r="E174" s="67" t="s">
        <v>82</v>
      </c>
      <c r="F174" s="318"/>
      <c r="G174" s="318"/>
    </row>
    <row r="175" customFormat="false" ht="45" hidden="false" customHeight="false" outlineLevel="0" collapsed="false">
      <c r="A175" s="16" t="s">
        <v>1844</v>
      </c>
      <c r="B175" s="168" t="s">
        <v>233</v>
      </c>
      <c r="C175" s="178" t="s">
        <v>4453</v>
      </c>
      <c r="D175" s="45" t="n">
        <v>1</v>
      </c>
      <c r="E175" s="28" t="s">
        <v>82</v>
      </c>
      <c r="F175" s="38"/>
      <c r="G175" s="38"/>
    </row>
    <row r="176" customFormat="false" ht="30" hidden="false" customHeight="false" outlineLevel="0" collapsed="false">
      <c r="A176" s="16" t="s">
        <v>9</v>
      </c>
      <c r="B176" s="170"/>
      <c r="C176" s="178" t="s">
        <v>4454</v>
      </c>
      <c r="D176" s="45" t="n">
        <v>1</v>
      </c>
      <c r="E176" s="28" t="s">
        <v>82</v>
      </c>
      <c r="F176" s="38"/>
      <c r="G176" s="38"/>
    </row>
    <row r="177" customFormat="false" ht="45" hidden="false" customHeight="false" outlineLevel="0" collapsed="false">
      <c r="A177" s="16" t="s">
        <v>9</v>
      </c>
      <c r="B177" s="170"/>
      <c r="C177" s="85" t="s">
        <v>4455</v>
      </c>
      <c r="D177" s="45" t="n">
        <v>1</v>
      </c>
      <c r="E177" s="28" t="s">
        <v>108</v>
      </c>
      <c r="F177" s="38"/>
      <c r="G177" s="38"/>
    </row>
    <row r="178" customFormat="false" ht="45" hidden="false" customHeight="false" outlineLevel="0" collapsed="false">
      <c r="A178" s="16"/>
      <c r="B178" s="170"/>
      <c r="C178" s="85" t="s">
        <v>4456</v>
      </c>
      <c r="D178" s="45" t="n">
        <v>1</v>
      </c>
      <c r="E178" s="28" t="s">
        <v>108</v>
      </c>
      <c r="F178" s="38"/>
      <c r="G178" s="38"/>
    </row>
    <row r="179" customFormat="false" ht="45" hidden="false" customHeight="false" outlineLevel="0" collapsed="false">
      <c r="A179" s="16"/>
      <c r="B179" s="170"/>
      <c r="C179" s="85" t="s">
        <v>4457</v>
      </c>
      <c r="D179" s="45" t="n">
        <v>1</v>
      </c>
      <c r="E179" s="28" t="s">
        <v>108</v>
      </c>
      <c r="F179" s="38"/>
      <c r="G179" s="38"/>
    </row>
    <row r="180" customFormat="false" ht="60" hidden="false" customHeight="false" outlineLevel="0" collapsed="false">
      <c r="A180" s="16" t="s">
        <v>1214</v>
      </c>
      <c r="B180" s="170" t="s">
        <v>236</v>
      </c>
      <c r="C180" s="85" t="s">
        <v>4458</v>
      </c>
      <c r="D180" s="45" t="n">
        <v>1</v>
      </c>
      <c r="E180" s="28" t="s">
        <v>82</v>
      </c>
      <c r="F180" s="38"/>
      <c r="G180" s="38"/>
    </row>
    <row r="181" customFormat="false" ht="65.25" hidden="false" customHeight="true" outlineLevel="0" collapsed="false">
      <c r="A181" s="16"/>
      <c r="B181" s="170"/>
      <c r="C181" s="85" t="s">
        <v>4459</v>
      </c>
      <c r="D181" s="45" t="n">
        <v>1</v>
      </c>
      <c r="E181" s="28" t="s">
        <v>108</v>
      </c>
      <c r="F181" s="38"/>
      <c r="G181" s="38"/>
    </row>
    <row r="182" customFormat="false" ht="63" hidden="false" customHeight="false" outlineLevel="0" collapsed="false">
      <c r="A182" s="16" t="s">
        <v>1217</v>
      </c>
      <c r="B182" s="168" t="s">
        <v>240</v>
      </c>
      <c r="C182" s="85" t="s">
        <v>4460</v>
      </c>
      <c r="D182" s="45" t="n">
        <v>1</v>
      </c>
      <c r="E182" s="28" t="s">
        <v>108</v>
      </c>
      <c r="F182" s="38"/>
      <c r="G182" s="38"/>
    </row>
    <row r="183" customFormat="false" ht="45" hidden="false" customHeight="false" outlineLevel="0" collapsed="false">
      <c r="A183" s="16"/>
      <c r="B183" s="57"/>
      <c r="C183" s="85" t="s">
        <v>4461</v>
      </c>
      <c r="D183" s="45" t="n">
        <v>1</v>
      </c>
      <c r="E183" s="28" t="s">
        <v>108</v>
      </c>
      <c r="F183" s="38"/>
      <c r="G183" s="38"/>
    </row>
    <row r="184" customFormat="false" ht="39.95" hidden="false" customHeight="true" outlineLevel="0" collapsed="false">
      <c r="A184" s="16" t="s">
        <v>242</v>
      </c>
      <c r="B184" s="15" t="s">
        <v>243</v>
      </c>
      <c r="C184" s="15"/>
      <c r="D184" s="15"/>
      <c r="E184" s="15"/>
      <c r="F184" s="15"/>
      <c r="G184" s="15"/>
      <c r="H184" s="241" t="n">
        <f aca="false">SUM(D185:D217)</f>
        <v>33</v>
      </c>
      <c r="I184" s="241" t="n">
        <f aca="false">COUNT(D185:D217)*2</f>
        <v>66</v>
      </c>
    </row>
    <row r="185" customFormat="false" ht="47.25" hidden="false" customHeight="false" outlineLevel="0" collapsed="false">
      <c r="A185" s="16" t="s">
        <v>3882</v>
      </c>
      <c r="B185" s="156" t="s">
        <v>3883</v>
      </c>
      <c r="C185" s="85" t="s">
        <v>4462</v>
      </c>
      <c r="D185" s="45" t="n">
        <v>1</v>
      </c>
      <c r="E185" s="28" t="s">
        <v>254</v>
      </c>
      <c r="F185" s="38" t="n">
        <v>1</v>
      </c>
      <c r="G185" s="38"/>
    </row>
    <row r="186" customFormat="false" ht="30" hidden="false" customHeight="false" outlineLevel="0" collapsed="false">
      <c r="A186" s="16" t="s">
        <v>9</v>
      </c>
      <c r="B186" s="156"/>
      <c r="C186" s="85" t="s">
        <v>4463</v>
      </c>
      <c r="D186" s="45" t="n">
        <v>1</v>
      </c>
      <c r="E186" s="28" t="s">
        <v>254</v>
      </c>
      <c r="F186" s="38" t="n">
        <v>1</v>
      </c>
      <c r="G186" s="38"/>
    </row>
    <row r="187" customFormat="false" ht="30" hidden="false" customHeight="false" outlineLevel="0" collapsed="false">
      <c r="A187" s="16"/>
      <c r="B187" s="156"/>
      <c r="C187" s="85" t="s">
        <v>4464</v>
      </c>
      <c r="D187" s="45" t="n">
        <v>1</v>
      </c>
      <c r="E187" s="28" t="s">
        <v>254</v>
      </c>
      <c r="F187" s="38" t="n">
        <v>1</v>
      </c>
      <c r="G187" s="38"/>
    </row>
    <row r="188" customFormat="false" ht="15.75" hidden="false" customHeight="false" outlineLevel="0" collapsed="false">
      <c r="A188" s="16" t="s">
        <v>9</v>
      </c>
      <c r="B188" s="156"/>
      <c r="C188" s="85" t="s">
        <v>4465</v>
      </c>
      <c r="D188" s="45" t="n">
        <v>1</v>
      </c>
      <c r="E188" s="28" t="s">
        <v>254</v>
      </c>
      <c r="F188" s="38" t="n">
        <v>1</v>
      </c>
      <c r="G188" s="38"/>
    </row>
    <row r="189" customFormat="false" ht="15.75" hidden="false" customHeight="false" outlineLevel="0" collapsed="false">
      <c r="A189" s="16" t="s">
        <v>9</v>
      </c>
      <c r="B189" s="156"/>
      <c r="C189" s="85" t="s">
        <v>4466</v>
      </c>
      <c r="D189" s="45" t="n">
        <v>1</v>
      </c>
      <c r="E189" s="28" t="s">
        <v>254</v>
      </c>
      <c r="F189" s="38" t="n">
        <v>1</v>
      </c>
      <c r="G189" s="38"/>
    </row>
    <row r="190" customFormat="false" ht="47.25" hidden="false" customHeight="false" outlineLevel="0" collapsed="false">
      <c r="A190" s="16" t="s">
        <v>2356</v>
      </c>
      <c r="B190" s="61" t="s">
        <v>249</v>
      </c>
      <c r="C190" s="42" t="s">
        <v>4467</v>
      </c>
      <c r="D190" s="45" t="n">
        <v>1</v>
      </c>
      <c r="E190" s="28" t="s">
        <v>254</v>
      </c>
      <c r="F190" s="38" t="n">
        <v>2</v>
      </c>
      <c r="G190" s="38"/>
    </row>
    <row r="191" customFormat="false" ht="29.25" hidden="false" customHeight="true" outlineLevel="0" collapsed="false">
      <c r="A191" s="16" t="s">
        <v>9</v>
      </c>
      <c r="B191" s="156"/>
      <c r="C191" s="85" t="s">
        <v>4468</v>
      </c>
      <c r="D191" s="45" t="n">
        <v>1</v>
      </c>
      <c r="E191" s="28" t="s">
        <v>254</v>
      </c>
      <c r="F191" s="38" t="n">
        <v>1</v>
      </c>
      <c r="G191" s="38"/>
    </row>
    <row r="192" customFormat="false" ht="29.25" hidden="false" customHeight="true" outlineLevel="0" collapsed="false">
      <c r="A192" s="16"/>
      <c r="B192" s="156"/>
      <c r="C192" s="85" t="s">
        <v>4469</v>
      </c>
      <c r="D192" s="45" t="n">
        <v>1</v>
      </c>
      <c r="E192" s="28" t="s">
        <v>254</v>
      </c>
      <c r="F192" s="38" t="n">
        <v>1</v>
      </c>
      <c r="G192" s="38"/>
    </row>
    <row r="193" customFormat="false" ht="47.25" hidden="false" customHeight="false" outlineLevel="0" collapsed="false">
      <c r="A193" s="16" t="s">
        <v>251</v>
      </c>
      <c r="B193" s="156" t="s">
        <v>252</v>
      </c>
      <c r="C193" s="42" t="s">
        <v>4470</v>
      </c>
      <c r="D193" s="45" t="n">
        <v>1</v>
      </c>
      <c r="E193" s="28" t="s">
        <v>254</v>
      </c>
      <c r="F193" s="38" t="s">
        <v>2360</v>
      </c>
      <c r="G193" s="38"/>
    </row>
    <row r="194" customFormat="false" ht="47.25" hidden="false" customHeight="false" outlineLevel="0" collapsed="false">
      <c r="A194" s="16" t="s">
        <v>255</v>
      </c>
      <c r="B194" s="156" t="s">
        <v>256</v>
      </c>
      <c r="C194" s="464" t="s">
        <v>4471</v>
      </c>
      <c r="D194" s="45" t="n">
        <v>1</v>
      </c>
      <c r="E194" s="28" t="s">
        <v>254</v>
      </c>
      <c r="F194" s="38" t="s">
        <v>2360</v>
      </c>
      <c r="G194" s="38"/>
    </row>
    <row r="195" customFormat="false" ht="15.75" hidden="false" customHeight="false" outlineLevel="0" collapsed="false">
      <c r="A195" s="16" t="s">
        <v>9</v>
      </c>
      <c r="B195" s="156"/>
      <c r="C195" s="464" t="s">
        <v>4472</v>
      </c>
      <c r="D195" s="45" t="n">
        <v>1</v>
      </c>
      <c r="E195" s="28" t="s">
        <v>265</v>
      </c>
      <c r="F195" s="38" t="s">
        <v>2360</v>
      </c>
      <c r="G195" s="38"/>
    </row>
    <row r="196" customFormat="false" ht="15.75" hidden="false" customHeight="false" outlineLevel="0" collapsed="false">
      <c r="A196" s="16" t="s">
        <v>9</v>
      </c>
      <c r="B196" s="156"/>
      <c r="C196" s="464" t="s">
        <v>4473</v>
      </c>
      <c r="D196" s="45" t="n">
        <v>1</v>
      </c>
      <c r="E196" s="28" t="s">
        <v>265</v>
      </c>
      <c r="F196" s="38" t="s">
        <v>2360</v>
      </c>
      <c r="G196" s="38"/>
    </row>
    <row r="197" customFormat="false" ht="15.75" hidden="false" customHeight="false" outlineLevel="0" collapsed="false">
      <c r="A197" s="16" t="s">
        <v>9</v>
      </c>
      <c r="B197" s="156"/>
      <c r="C197" s="464" t="s">
        <v>4474</v>
      </c>
      <c r="D197" s="45" t="n">
        <v>1</v>
      </c>
      <c r="E197" s="28" t="s">
        <v>265</v>
      </c>
      <c r="F197" s="38" t="s">
        <v>2360</v>
      </c>
      <c r="G197" s="38"/>
    </row>
    <row r="198" customFormat="false" ht="30" hidden="false" customHeight="false" outlineLevel="0" collapsed="false">
      <c r="A198" s="16" t="s">
        <v>9</v>
      </c>
      <c r="B198" s="156"/>
      <c r="C198" s="464" t="s">
        <v>4475</v>
      </c>
      <c r="D198" s="45" t="n">
        <v>1</v>
      </c>
      <c r="E198" s="28" t="s">
        <v>265</v>
      </c>
      <c r="F198" s="38" t="s">
        <v>2360</v>
      </c>
      <c r="G198" s="38"/>
    </row>
    <row r="199" customFormat="false" ht="15.75" hidden="false" customHeight="false" outlineLevel="0" collapsed="false">
      <c r="A199" s="16" t="s">
        <v>9</v>
      </c>
      <c r="B199" s="156"/>
      <c r="C199" s="464" t="s">
        <v>4476</v>
      </c>
      <c r="D199" s="45" t="n">
        <v>1</v>
      </c>
      <c r="E199" s="28" t="s">
        <v>265</v>
      </c>
      <c r="F199" s="38" t="s">
        <v>2360</v>
      </c>
      <c r="G199" s="38"/>
    </row>
    <row r="200" customFormat="false" ht="15.75" hidden="false" customHeight="false" outlineLevel="0" collapsed="false">
      <c r="A200" s="16" t="s">
        <v>9</v>
      </c>
      <c r="B200" s="156"/>
      <c r="C200" s="464" t="s">
        <v>4477</v>
      </c>
      <c r="D200" s="45" t="n">
        <v>1</v>
      </c>
      <c r="E200" s="28" t="s">
        <v>265</v>
      </c>
      <c r="F200" s="38" t="s">
        <v>2360</v>
      </c>
      <c r="G200" s="38"/>
    </row>
    <row r="201" customFormat="false" ht="15.75" hidden="false" customHeight="false" outlineLevel="0" collapsed="false">
      <c r="A201" s="16" t="s">
        <v>9</v>
      </c>
      <c r="B201" s="156"/>
      <c r="C201" s="464" t="s">
        <v>4478</v>
      </c>
      <c r="D201" s="45" t="n">
        <v>1</v>
      </c>
      <c r="E201" s="28" t="s">
        <v>265</v>
      </c>
      <c r="F201" s="38" t="s">
        <v>2360</v>
      </c>
      <c r="G201" s="38"/>
    </row>
    <row r="202" customFormat="false" ht="15.75" hidden="false" customHeight="false" outlineLevel="0" collapsed="false">
      <c r="A202" s="16" t="s">
        <v>9</v>
      </c>
      <c r="B202" s="61"/>
      <c r="C202" s="464" t="s">
        <v>4479</v>
      </c>
      <c r="D202" s="45" t="n">
        <v>1</v>
      </c>
      <c r="E202" s="28" t="s">
        <v>265</v>
      </c>
      <c r="F202" s="38" t="s">
        <v>2360</v>
      </c>
      <c r="G202" s="38"/>
    </row>
    <row r="203" customFormat="false" ht="31.5" hidden="false" customHeight="false" outlineLevel="0" collapsed="false">
      <c r="A203" s="16" t="s">
        <v>2361</v>
      </c>
      <c r="B203" s="156" t="s">
        <v>259</v>
      </c>
      <c r="C203" s="464" t="s">
        <v>4480</v>
      </c>
      <c r="D203" s="45" t="n">
        <v>1</v>
      </c>
      <c r="E203" s="28" t="s">
        <v>265</v>
      </c>
      <c r="G203" s="38"/>
    </row>
    <row r="204" customFormat="false" ht="48" hidden="false" customHeight="true" outlineLevel="0" collapsed="false">
      <c r="A204" s="16" t="s">
        <v>9</v>
      </c>
      <c r="B204" s="156"/>
      <c r="C204" s="42" t="s">
        <v>4481</v>
      </c>
      <c r="D204" s="45" t="n">
        <v>1</v>
      </c>
      <c r="E204" s="28" t="s">
        <v>265</v>
      </c>
      <c r="F204" s="38"/>
      <c r="G204" s="38"/>
    </row>
    <row r="205" customFormat="false" ht="15.75" hidden="false" customHeight="false" outlineLevel="0" collapsed="false">
      <c r="A205" s="16" t="s">
        <v>9</v>
      </c>
      <c r="B205" s="156"/>
      <c r="C205" s="464" t="s">
        <v>4482</v>
      </c>
      <c r="D205" s="45" t="n">
        <v>1</v>
      </c>
      <c r="E205" s="28" t="s">
        <v>265</v>
      </c>
      <c r="F205" s="38"/>
      <c r="G205" s="38"/>
    </row>
    <row r="206" customFormat="false" ht="15.75" hidden="false" customHeight="false" outlineLevel="0" collapsed="false">
      <c r="A206" s="16"/>
      <c r="B206" s="156"/>
      <c r="C206" s="464" t="s">
        <v>4483</v>
      </c>
      <c r="D206" s="45" t="n">
        <v>1</v>
      </c>
      <c r="E206" s="28"/>
      <c r="F206" s="120"/>
      <c r="G206" s="38"/>
    </row>
    <row r="207" customFormat="false" ht="65.25" hidden="false" customHeight="true" outlineLevel="0" collapsed="false">
      <c r="A207" s="16" t="s">
        <v>2364</v>
      </c>
      <c r="B207" s="156" t="s">
        <v>263</v>
      </c>
      <c r="C207" s="85" t="s">
        <v>4484</v>
      </c>
      <c r="D207" s="45" t="n">
        <v>1</v>
      </c>
      <c r="E207" s="28" t="s">
        <v>265</v>
      </c>
      <c r="F207" s="38"/>
      <c r="G207" s="38"/>
    </row>
    <row r="208" customFormat="false" ht="45" hidden="false" customHeight="false" outlineLevel="0" collapsed="false">
      <c r="A208" s="16"/>
      <c r="B208" s="156"/>
      <c r="C208" s="85" t="s">
        <v>4485</v>
      </c>
      <c r="D208" s="45" t="n">
        <v>1</v>
      </c>
      <c r="E208" s="28" t="s">
        <v>265</v>
      </c>
      <c r="F208" s="42"/>
      <c r="G208" s="38"/>
    </row>
    <row r="209" customFormat="false" ht="45" hidden="false" customHeight="false" outlineLevel="0" collapsed="false">
      <c r="A209" s="16"/>
      <c r="B209" s="156"/>
      <c r="C209" s="42" t="s">
        <v>4486</v>
      </c>
      <c r="D209" s="45" t="n">
        <v>1</v>
      </c>
      <c r="E209" s="28" t="s">
        <v>265</v>
      </c>
      <c r="F209" s="42"/>
      <c r="G209" s="38"/>
    </row>
    <row r="210" customFormat="false" ht="45" hidden="false" customHeight="false" outlineLevel="0" collapsed="false">
      <c r="A210" s="16"/>
      <c r="B210" s="156"/>
      <c r="C210" s="85" t="s">
        <v>4487</v>
      </c>
      <c r="D210" s="45" t="n">
        <v>1</v>
      </c>
      <c r="E210" s="28" t="s">
        <v>265</v>
      </c>
      <c r="F210" s="42"/>
      <c r="G210" s="38"/>
    </row>
    <row r="211" customFormat="false" ht="45" hidden="false" customHeight="false" outlineLevel="0" collapsed="false">
      <c r="A211" s="16"/>
      <c r="B211" s="156"/>
      <c r="C211" s="42" t="s">
        <v>4488</v>
      </c>
      <c r="D211" s="45" t="n">
        <v>1</v>
      </c>
      <c r="E211" s="28" t="s">
        <v>265</v>
      </c>
      <c r="F211" s="42"/>
      <c r="G211" s="38"/>
    </row>
    <row r="212" customFormat="false" ht="30" hidden="false" customHeight="false" outlineLevel="0" collapsed="false">
      <c r="A212" s="16"/>
      <c r="B212" s="156"/>
      <c r="C212" s="42" t="s">
        <v>4489</v>
      </c>
      <c r="D212" s="45" t="n">
        <v>1</v>
      </c>
      <c r="E212" s="28" t="s">
        <v>265</v>
      </c>
      <c r="F212" s="42"/>
      <c r="G212" s="38"/>
    </row>
    <row r="213" customFormat="false" ht="30" hidden="false" customHeight="false" outlineLevel="0" collapsed="false">
      <c r="A213" s="16"/>
      <c r="B213" s="156"/>
      <c r="C213" s="85" t="s">
        <v>4490</v>
      </c>
      <c r="D213" s="45" t="n">
        <v>1</v>
      </c>
      <c r="E213" s="28" t="s">
        <v>265</v>
      </c>
      <c r="F213" s="42"/>
      <c r="G213" s="38"/>
    </row>
    <row r="214" customFormat="false" ht="15.75" hidden="false" customHeight="false" outlineLevel="0" collapsed="false">
      <c r="A214" s="16"/>
      <c r="B214" s="156"/>
      <c r="C214" s="42" t="s">
        <v>4491</v>
      </c>
      <c r="D214" s="45" t="n">
        <v>1</v>
      </c>
      <c r="E214" s="28" t="s">
        <v>265</v>
      </c>
      <c r="F214" s="42"/>
      <c r="G214" s="38"/>
    </row>
    <row r="215" customFormat="false" ht="30" hidden="false" customHeight="false" outlineLevel="0" collapsed="false">
      <c r="A215" s="16"/>
      <c r="B215" s="156"/>
      <c r="C215" s="42" t="s">
        <v>4492</v>
      </c>
      <c r="D215" s="45" t="n">
        <v>1</v>
      </c>
      <c r="E215" s="28" t="s">
        <v>265</v>
      </c>
      <c r="F215" s="42"/>
      <c r="G215" s="38"/>
    </row>
    <row r="216" customFormat="false" ht="30" hidden="false" customHeight="false" outlineLevel="0" collapsed="false">
      <c r="A216" s="16"/>
      <c r="B216" s="156"/>
      <c r="C216" s="42" t="s">
        <v>4493</v>
      </c>
      <c r="D216" s="45" t="n">
        <v>1</v>
      </c>
      <c r="E216" s="28" t="s">
        <v>265</v>
      </c>
      <c r="F216" s="358"/>
      <c r="G216" s="38"/>
    </row>
    <row r="217" customFormat="false" ht="45" hidden="false" customHeight="false" outlineLevel="0" collapsed="false">
      <c r="A217" s="16" t="s">
        <v>2368</v>
      </c>
      <c r="B217" s="156" t="s">
        <v>272</v>
      </c>
      <c r="C217" s="85" t="s">
        <v>4494</v>
      </c>
      <c r="D217" s="45" t="n">
        <v>1</v>
      </c>
      <c r="E217" s="28" t="s">
        <v>265</v>
      </c>
      <c r="G217" s="38"/>
    </row>
    <row r="218" customFormat="false" ht="39.95" hidden="false" customHeight="true" outlineLevel="0" collapsed="false">
      <c r="A218" s="16" t="s">
        <v>1242</v>
      </c>
      <c r="B218" s="146" t="s">
        <v>277</v>
      </c>
      <c r="C218" s="146"/>
      <c r="D218" s="146"/>
      <c r="E218" s="146"/>
      <c r="F218" s="146"/>
      <c r="G218" s="146"/>
      <c r="H218" s="241" t="n">
        <f aca="false">SUM(D219)</f>
        <v>1</v>
      </c>
      <c r="I218" s="241" t="n">
        <f aca="false">COUNT(D219)*2</f>
        <v>2</v>
      </c>
    </row>
    <row r="219" customFormat="false" ht="47.25" hidden="false" customHeight="false" outlineLevel="0" collapsed="false">
      <c r="A219" s="16" t="s">
        <v>1243</v>
      </c>
      <c r="B219" s="156" t="s">
        <v>279</v>
      </c>
      <c r="C219" s="85" t="s">
        <v>4495</v>
      </c>
      <c r="D219" s="45" t="n">
        <v>1</v>
      </c>
      <c r="E219" s="28" t="s">
        <v>265</v>
      </c>
      <c r="F219" s="38"/>
      <c r="G219" s="38"/>
    </row>
    <row r="220" customFormat="false" ht="39.95" hidden="false" customHeight="true" outlineLevel="0" collapsed="false">
      <c r="A220" s="16" t="s">
        <v>1254</v>
      </c>
      <c r="B220" s="146" t="s">
        <v>309</v>
      </c>
      <c r="C220" s="146"/>
      <c r="D220" s="146"/>
      <c r="E220" s="146"/>
      <c r="F220" s="146"/>
      <c r="G220" s="146"/>
      <c r="H220" s="241" t="n">
        <f aca="false">SUM(D221:D225)</f>
        <v>5</v>
      </c>
      <c r="I220" s="241" t="n">
        <f aca="false">COUNT(D221:D225)*2</f>
        <v>10</v>
      </c>
    </row>
    <row r="221" customFormat="false" ht="47.25" hidden="false" customHeight="false" outlineLevel="0" collapsed="false">
      <c r="A221" s="16" t="s">
        <v>333</v>
      </c>
      <c r="B221" s="156" t="s">
        <v>334</v>
      </c>
      <c r="C221" s="85" t="s">
        <v>4496</v>
      </c>
      <c r="D221" s="45" t="n">
        <v>1</v>
      </c>
      <c r="E221" s="92" t="s">
        <v>82</v>
      </c>
      <c r="F221" s="85" t="s">
        <v>4497</v>
      </c>
      <c r="G221" s="38"/>
    </row>
    <row r="222" customFormat="false" ht="45" hidden="false" customHeight="false" outlineLevel="0" collapsed="false">
      <c r="A222" s="16"/>
      <c r="B222" s="156"/>
      <c r="C222" s="85" t="s">
        <v>4498</v>
      </c>
      <c r="D222" s="45" t="n">
        <v>1</v>
      </c>
      <c r="E222" s="92" t="s">
        <v>82</v>
      </c>
      <c r="F222" s="85" t="s">
        <v>4499</v>
      </c>
      <c r="G222" s="38"/>
    </row>
    <row r="223" customFormat="false" ht="30" hidden="false" customHeight="false" outlineLevel="0" collapsed="false">
      <c r="A223" s="16"/>
      <c r="B223" s="156"/>
      <c r="C223" s="42" t="s">
        <v>4500</v>
      </c>
      <c r="D223" s="45" t="n">
        <v>1</v>
      </c>
      <c r="E223" s="92"/>
      <c r="F223" s="465"/>
      <c r="G223" s="38"/>
    </row>
    <row r="224" customFormat="false" ht="47.25" hidden="false" customHeight="false" outlineLevel="0" collapsed="false">
      <c r="A224" s="16" t="s">
        <v>1270</v>
      </c>
      <c r="B224" s="156" t="s">
        <v>338</v>
      </c>
      <c r="C224" s="85" t="s">
        <v>4501</v>
      </c>
      <c r="D224" s="45" t="n">
        <v>1</v>
      </c>
      <c r="E224" s="92" t="s">
        <v>82</v>
      </c>
      <c r="F224" s="46"/>
      <c r="G224" s="38"/>
    </row>
    <row r="225" customFormat="false" ht="30" hidden="false" customHeight="false" outlineLevel="0" collapsed="false">
      <c r="A225" s="16"/>
      <c r="B225" s="156"/>
      <c r="C225" s="85" t="s">
        <v>4502</v>
      </c>
      <c r="D225" s="45" t="n">
        <v>1</v>
      </c>
      <c r="E225" s="92" t="s">
        <v>82</v>
      </c>
      <c r="F225" s="38"/>
      <c r="G225" s="38"/>
    </row>
    <row r="226" customFormat="false" ht="18.75" hidden="false" customHeight="false" outlineLevel="0" collapsed="false">
      <c r="A226" s="230"/>
      <c r="B226" s="310" t="s">
        <v>346</v>
      </c>
      <c r="C226" s="310"/>
      <c r="D226" s="310"/>
      <c r="E226" s="310"/>
      <c r="F226" s="310"/>
      <c r="G226" s="310"/>
      <c r="H226" s="241" t="n">
        <f aca="false">H227+H237+H243+H294+H308+H311+H322+H331+H348+H368</f>
        <v>139</v>
      </c>
      <c r="I226" s="241" t="n">
        <f aca="false">I227+I237+I243+I294+I308+I311+I322+I331+I348+I368</f>
        <v>278</v>
      </c>
    </row>
    <row r="227" customFormat="false" ht="39.95" hidden="false" customHeight="true" outlineLevel="0" collapsed="false">
      <c r="A227" s="16" t="s">
        <v>1275</v>
      </c>
      <c r="B227" s="146" t="s">
        <v>348</v>
      </c>
      <c r="C227" s="146"/>
      <c r="D227" s="146"/>
      <c r="E227" s="146"/>
      <c r="F227" s="146"/>
      <c r="G227" s="146"/>
      <c r="H227" s="241" t="n">
        <f aca="false">SUM(D228:D236)</f>
        <v>9</v>
      </c>
      <c r="I227" s="241" t="n">
        <f aca="false">COUNT(D228:D236)*2</f>
        <v>18</v>
      </c>
    </row>
    <row r="228" customFormat="false" ht="47.25" hidden="false" customHeight="false" outlineLevel="0" collapsed="false">
      <c r="A228" s="16" t="s">
        <v>349</v>
      </c>
      <c r="B228" s="57" t="s">
        <v>350</v>
      </c>
      <c r="C228" s="85" t="s">
        <v>4503</v>
      </c>
      <c r="D228" s="45" t="n">
        <v>1</v>
      </c>
      <c r="E228" s="28" t="s">
        <v>265</v>
      </c>
      <c r="F228" s="38"/>
      <c r="G228" s="38"/>
    </row>
    <row r="229" customFormat="false" ht="60" hidden="false" customHeight="false" outlineLevel="0" collapsed="false">
      <c r="A229" s="16"/>
      <c r="B229" s="57"/>
      <c r="C229" s="42" t="s">
        <v>4504</v>
      </c>
      <c r="D229" s="45" t="n">
        <v>1</v>
      </c>
      <c r="E229" s="28" t="s">
        <v>265</v>
      </c>
      <c r="F229" s="38"/>
      <c r="G229" s="38"/>
    </row>
    <row r="230" customFormat="false" ht="30" hidden="false" customHeight="false" outlineLevel="0" collapsed="false">
      <c r="A230" s="16"/>
      <c r="B230" s="57"/>
      <c r="C230" s="85" t="s">
        <v>4505</v>
      </c>
      <c r="D230" s="45" t="n">
        <v>1</v>
      </c>
      <c r="E230" s="28" t="s">
        <v>265</v>
      </c>
      <c r="G230" s="38"/>
    </row>
    <row r="231" customFormat="false" ht="45" hidden="false" customHeight="false" outlineLevel="0" collapsed="false">
      <c r="A231" s="16"/>
      <c r="B231" s="57"/>
      <c r="C231" s="42" t="s">
        <v>4506</v>
      </c>
      <c r="D231" s="45" t="n">
        <v>1</v>
      </c>
      <c r="E231" s="28" t="s">
        <v>265</v>
      </c>
      <c r="F231" s="42"/>
      <c r="G231" s="38"/>
    </row>
    <row r="232" customFormat="false" ht="30" hidden="false" customHeight="false" outlineLevel="0" collapsed="false">
      <c r="A232" s="16"/>
      <c r="B232" s="57"/>
      <c r="C232" s="42" t="s">
        <v>4507</v>
      </c>
      <c r="D232" s="45" t="n">
        <v>1</v>
      </c>
      <c r="E232" s="28" t="s">
        <v>265</v>
      </c>
      <c r="F232" s="42"/>
      <c r="G232" s="38"/>
    </row>
    <row r="233" customFormat="false" ht="75" hidden="false" customHeight="false" outlineLevel="0" collapsed="false">
      <c r="A233" s="16"/>
      <c r="B233" s="57"/>
      <c r="C233" s="21" t="s">
        <v>4508</v>
      </c>
      <c r="D233" s="45" t="n">
        <v>1</v>
      </c>
      <c r="E233" s="28" t="s">
        <v>265</v>
      </c>
      <c r="F233" s="42"/>
      <c r="G233" s="38"/>
    </row>
    <row r="234" customFormat="false" ht="75" hidden="false" customHeight="false" outlineLevel="0" collapsed="false">
      <c r="A234" s="16"/>
      <c r="B234" s="57"/>
      <c r="C234" s="24" t="s">
        <v>4509</v>
      </c>
      <c r="D234" s="45" t="n">
        <v>1</v>
      </c>
      <c r="E234" s="28" t="s">
        <v>265</v>
      </c>
      <c r="F234" s="42"/>
      <c r="G234" s="38"/>
    </row>
    <row r="235" customFormat="false" ht="63" hidden="false" customHeight="false" outlineLevel="0" collapsed="false">
      <c r="A235" s="16" t="s">
        <v>354</v>
      </c>
      <c r="B235" s="61" t="s">
        <v>355</v>
      </c>
      <c r="C235" s="85" t="s">
        <v>4510</v>
      </c>
      <c r="D235" s="45" t="n">
        <v>1</v>
      </c>
      <c r="E235" s="28" t="s">
        <v>265</v>
      </c>
      <c r="F235" s="38"/>
      <c r="G235" s="38"/>
    </row>
    <row r="236" customFormat="false" ht="30" hidden="false" customHeight="false" outlineLevel="0" collapsed="false">
      <c r="A236" s="16"/>
      <c r="B236" s="61"/>
      <c r="C236" s="85" t="s">
        <v>4511</v>
      </c>
      <c r="D236" s="45" t="n">
        <v>1</v>
      </c>
      <c r="E236" s="28" t="s">
        <v>476</v>
      </c>
      <c r="F236" s="38"/>
      <c r="G236" s="38"/>
    </row>
    <row r="237" customFormat="false" ht="39.95" hidden="false" customHeight="true" outlineLevel="0" collapsed="false">
      <c r="A237" s="16" t="s">
        <v>1279</v>
      </c>
      <c r="B237" s="146" t="s">
        <v>364</v>
      </c>
      <c r="C237" s="146"/>
      <c r="D237" s="146"/>
      <c r="E237" s="146"/>
      <c r="F237" s="146"/>
      <c r="G237" s="146"/>
      <c r="H237" s="241" t="n">
        <f aca="false">SUM(D238:D242)</f>
        <v>5</v>
      </c>
      <c r="I237" s="241" t="n">
        <f aca="false">COUNT(D238:D242)*2</f>
        <v>10</v>
      </c>
    </row>
    <row r="238" customFormat="false" ht="45" hidden="false" customHeight="false" outlineLevel="0" collapsed="false">
      <c r="A238" s="16" t="s">
        <v>1286</v>
      </c>
      <c r="B238" s="61" t="s">
        <v>370</v>
      </c>
      <c r="C238" s="85" t="s">
        <v>4512</v>
      </c>
      <c r="D238" s="45" t="n">
        <v>1</v>
      </c>
      <c r="E238" s="28" t="s">
        <v>265</v>
      </c>
      <c r="F238" s="38"/>
      <c r="G238" s="38"/>
    </row>
    <row r="239" customFormat="false" ht="60" hidden="false" customHeight="false" outlineLevel="0" collapsed="false">
      <c r="A239" s="16"/>
      <c r="B239" s="61"/>
      <c r="C239" s="85" t="s">
        <v>4513</v>
      </c>
      <c r="D239" s="45" t="n">
        <v>1</v>
      </c>
      <c r="E239" s="28" t="s">
        <v>265</v>
      </c>
      <c r="F239" s="38"/>
      <c r="G239" s="38"/>
    </row>
    <row r="240" customFormat="false" ht="60" hidden="false" customHeight="false" outlineLevel="0" collapsed="false">
      <c r="A240" s="16" t="s">
        <v>1289</v>
      </c>
      <c r="B240" s="57" t="s">
        <v>374</v>
      </c>
      <c r="C240" s="85" t="s">
        <v>4514</v>
      </c>
      <c r="D240" s="45" t="n">
        <v>1</v>
      </c>
      <c r="E240" s="28" t="s">
        <v>254</v>
      </c>
      <c r="F240" s="38" t="s">
        <v>4515</v>
      </c>
      <c r="G240" s="38"/>
    </row>
    <row r="241" customFormat="false" ht="60" hidden="false" customHeight="false" outlineLevel="0" collapsed="false">
      <c r="A241" s="16" t="s">
        <v>1292</v>
      </c>
      <c r="B241" s="85" t="s">
        <v>377</v>
      </c>
      <c r="C241" s="21" t="s">
        <v>4516</v>
      </c>
      <c r="D241" s="45" t="n">
        <v>1</v>
      </c>
      <c r="E241" s="28" t="s">
        <v>112</v>
      </c>
      <c r="F241" s="38"/>
      <c r="G241" s="38"/>
    </row>
    <row r="242" customFormat="false" ht="90" hidden="false" customHeight="false" outlineLevel="0" collapsed="false">
      <c r="A242" s="16" t="s">
        <v>2387</v>
      </c>
      <c r="B242" s="61" t="s">
        <v>387</v>
      </c>
      <c r="C242" s="85" t="s">
        <v>4517</v>
      </c>
      <c r="D242" s="45" t="n">
        <v>1</v>
      </c>
      <c r="E242" s="28" t="s">
        <v>112</v>
      </c>
      <c r="F242" s="38"/>
      <c r="G242" s="38"/>
    </row>
    <row r="243" customFormat="false" ht="39.95" hidden="false" customHeight="true" outlineLevel="0" collapsed="false">
      <c r="A243" s="16" t="s">
        <v>1298</v>
      </c>
      <c r="B243" s="146" t="s">
        <v>3781</v>
      </c>
      <c r="C243" s="146"/>
      <c r="D243" s="146"/>
      <c r="E243" s="146"/>
      <c r="F243" s="146"/>
      <c r="G243" s="146"/>
      <c r="H243" s="241" t="n">
        <f aca="false">SUM(D244:D293)</f>
        <v>50</v>
      </c>
      <c r="I243" s="241" t="n">
        <f aca="false">COUNT(D244:D293)*2</f>
        <v>100</v>
      </c>
    </row>
    <row r="244" customFormat="false" ht="50.25" hidden="false" customHeight="true" outlineLevel="0" collapsed="false">
      <c r="A244" s="16" t="s">
        <v>4518</v>
      </c>
      <c r="B244" s="34" t="s">
        <v>4519</v>
      </c>
      <c r="C244" s="42" t="s">
        <v>4520</v>
      </c>
      <c r="D244" s="45" t="n">
        <v>1</v>
      </c>
      <c r="E244" s="28" t="s">
        <v>82</v>
      </c>
      <c r="F244" s="38"/>
      <c r="G244" s="38"/>
    </row>
    <row r="245" customFormat="false" ht="47.25" hidden="false" customHeight="true" outlineLevel="0" collapsed="false">
      <c r="A245" s="16" t="s">
        <v>9</v>
      </c>
      <c r="B245" s="34"/>
      <c r="C245" s="85" t="s">
        <v>4521</v>
      </c>
      <c r="D245" s="45" t="n">
        <v>1</v>
      </c>
      <c r="E245" s="28" t="s">
        <v>82</v>
      </c>
      <c r="F245" s="38"/>
      <c r="G245" s="38"/>
    </row>
    <row r="246" customFormat="false" ht="39.95" hidden="false" customHeight="true" outlineLevel="0" collapsed="false">
      <c r="A246" s="16" t="s">
        <v>9</v>
      </c>
      <c r="B246" s="34"/>
      <c r="C246" s="42" t="s">
        <v>4522</v>
      </c>
      <c r="D246" s="45" t="n">
        <v>1</v>
      </c>
      <c r="E246" s="28" t="s">
        <v>82</v>
      </c>
      <c r="F246" s="38"/>
      <c r="G246" s="38"/>
    </row>
    <row r="247" customFormat="false" ht="48.75" hidden="false" customHeight="true" outlineLevel="0" collapsed="false">
      <c r="A247" s="16" t="s">
        <v>9</v>
      </c>
      <c r="B247" s="34"/>
      <c r="C247" s="85" t="s">
        <v>4523</v>
      </c>
      <c r="D247" s="45" t="n">
        <v>1</v>
      </c>
      <c r="E247" s="28" t="s">
        <v>108</v>
      </c>
      <c r="F247" s="38"/>
      <c r="G247" s="38"/>
    </row>
    <row r="248" customFormat="false" ht="48.75" hidden="false" customHeight="true" outlineLevel="0" collapsed="false">
      <c r="A248" s="16"/>
      <c r="B248" s="34"/>
      <c r="C248" s="85" t="s">
        <v>4524</v>
      </c>
      <c r="D248" s="45" t="n">
        <v>1</v>
      </c>
      <c r="E248" s="28" t="s">
        <v>82</v>
      </c>
      <c r="F248" s="38"/>
      <c r="G248" s="38"/>
    </row>
    <row r="249" customFormat="false" ht="48.75" hidden="false" customHeight="true" outlineLevel="0" collapsed="false">
      <c r="A249" s="16"/>
      <c r="B249" s="34"/>
      <c r="C249" s="85" t="s">
        <v>4525</v>
      </c>
      <c r="D249" s="45" t="n">
        <v>1</v>
      </c>
      <c r="E249" s="28" t="s">
        <v>82</v>
      </c>
      <c r="F249" s="38"/>
      <c r="G249" s="38"/>
    </row>
    <row r="250" customFormat="false" ht="48.75" hidden="false" customHeight="true" outlineLevel="0" collapsed="false">
      <c r="A250" s="16"/>
      <c r="B250" s="34"/>
      <c r="C250" s="85" t="s">
        <v>4526</v>
      </c>
      <c r="D250" s="45" t="n">
        <v>1</v>
      </c>
      <c r="E250" s="28" t="s">
        <v>82</v>
      </c>
      <c r="F250" s="38"/>
      <c r="G250" s="38"/>
    </row>
    <row r="251" customFormat="false" ht="48.75" hidden="false" customHeight="true" outlineLevel="0" collapsed="false">
      <c r="A251" s="16"/>
      <c r="B251" s="34"/>
      <c r="C251" s="85" t="s">
        <v>4527</v>
      </c>
      <c r="D251" s="45" t="n">
        <v>1</v>
      </c>
      <c r="E251" s="28" t="s">
        <v>82</v>
      </c>
      <c r="F251" s="38"/>
      <c r="G251" s="38"/>
    </row>
    <row r="252" customFormat="false" ht="48.75" hidden="false" customHeight="true" outlineLevel="0" collapsed="false">
      <c r="A252" s="16"/>
      <c r="B252" s="34"/>
      <c r="C252" s="85" t="s">
        <v>4528</v>
      </c>
      <c r="D252" s="45" t="n">
        <v>1</v>
      </c>
      <c r="E252" s="28" t="s">
        <v>82</v>
      </c>
      <c r="F252" s="38"/>
      <c r="G252" s="38"/>
    </row>
    <row r="253" customFormat="false" ht="48.75" hidden="false" customHeight="true" outlineLevel="0" collapsed="false">
      <c r="A253" s="16"/>
      <c r="B253" s="34"/>
      <c r="C253" s="85" t="s">
        <v>4529</v>
      </c>
      <c r="D253" s="45" t="n">
        <v>1</v>
      </c>
      <c r="E253" s="28" t="s">
        <v>82</v>
      </c>
      <c r="F253" s="38"/>
      <c r="G253" s="38"/>
    </row>
    <row r="254" customFormat="false" ht="48.75" hidden="false" customHeight="true" outlineLevel="0" collapsed="false">
      <c r="A254" s="16"/>
      <c r="B254" s="34"/>
      <c r="C254" s="85" t="s">
        <v>4530</v>
      </c>
      <c r="D254" s="45" t="n">
        <v>1</v>
      </c>
      <c r="E254" s="28" t="s">
        <v>82</v>
      </c>
      <c r="F254" s="38"/>
      <c r="G254" s="38"/>
    </row>
    <row r="255" customFormat="false" ht="48.75" hidden="false" customHeight="true" outlineLevel="0" collapsed="false">
      <c r="A255" s="16"/>
      <c r="B255" s="34"/>
      <c r="C255" s="85" t="s">
        <v>4531</v>
      </c>
      <c r="D255" s="45" t="n">
        <v>1</v>
      </c>
      <c r="E255" s="28" t="s">
        <v>82</v>
      </c>
      <c r="F255" s="38"/>
      <c r="G255" s="38"/>
    </row>
    <row r="256" customFormat="false" ht="48.75" hidden="false" customHeight="true" outlineLevel="0" collapsed="false">
      <c r="A256" s="16" t="s">
        <v>391</v>
      </c>
      <c r="B256" s="17" t="s">
        <v>4532</v>
      </c>
      <c r="C256" s="42" t="s">
        <v>4533</v>
      </c>
      <c r="D256" s="45" t="n">
        <v>1</v>
      </c>
      <c r="E256" s="28" t="s">
        <v>108</v>
      </c>
      <c r="F256" s="38"/>
      <c r="G256" s="38"/>
    </row>
    <row r="257" customFormat="false" ht="37.5" hidden="false" customHeight="true" outlineLevel="0" collapsed="false">
      <c r="A257" s="16" t="s">
        <v>9</v>
      </c>
      <c r="B257" s="17"/>
      <c r="C257" s="85" t="s">
        <v>4534</v>
      </c>
      <c r="D257" s="45" t="n">
        <v>1</v>
      </c>
      <c r="E257" s="28" t="s">
        <v>82</v>
      </c>
      <c r="F257" s="38"/>
      <c r="G257" s="38"/>
    </row>
    <row r="258" customFormat="false" ht="67.5" hidden="false" customHeight="true" outlineLevel="0" collapsed="false">
      <c r="A258" s="16" t="s">
        <v>9</v>
      </c>
      <c r="B258" s="17"/>
      <c r="C258" s="85" t="s">
        <v>4535</v>
      </c>
      <c r="D258" s="45" t="n">
        <v>1</v>
      </c>
      <c r="E258" s="28" t="s">
        <v>3155</v>
      </c>
      <c r="F258" s="38"/>
      <c r="G258" s="38"/>
    </row>
    <row r="259" customFormat="false" ht="34.5" hidden="false" customHeight="true" outlineLevel="0" collapsed="false">
      <c r="A259" s="16" t="s">
        <v>9</v>
      </c>
      <c r="B259" s="17"/>
      <c r="C259" s="85" t="s">
        <v>4536</v>
      </c>
      <c r="D259" s="45" t="n">
        <v>1</v>
      </c>
      <c r="E259" s="28" t="s">
        <v>82</v>
      </c>
      <c r="F259" s="38"/>
      <c r="G259" s="38"/>
    </row>
    <row r="260" customFormat="false" ht="48.75" hidden="false" customHeight="true" outlineLevel="0" collapsed="false">
      <c r="A260" s="16" t="s">
        <v>9</v>
      </c>
      <c r="B260" s="17"/>
      <c r="C260" s="85" t="s">
        <v>4537</v>
      </c>
      <c r="D260" s="45" t="n">
        <v>1</v>
      </c>
      <c r="E260" s="28" t="s">
        <v>82</v>
      </c>
      <c r="F260" s="38"/>
      <c r="G260" s="38"/>
    </row>
    <row r="261" customFormat="false" ht="48.75" hidden="false" customHeight="true" outlineLevel="0" collapsed="false">
      <c r="A261" s="16" t="s">
        <v>9</v>
      </c>
      <c r="B261" s="17"/>
      <c r="C261" s="85" t="s">
        <v>4538</v>
      </c>
      <c r="D261" s="45" t="n">
        <v>1</v>
      </c>
      <c r="E261" s="28" t="s">
        <v>112</v>
      </c>
      <c r="F261" s="38"/>
      <c r="G261" s="38"/>
    </row>
    <row r="262" customFormat="false" ht="48.75" hidden="false" customHeight="true" outlineLevel="0" collapsed="false">
      <c r="A262" s="16" t="s">
        <v>2695</v>
      </c>
      <c r="B262" s="17" t="s">
        <v>398</v>
      </c>
      <c r="C262" s="85" t="s">
        <v>4539</v>
      </c>
      <c r="D262" s="45" t="n">
        <v>1</v>
      </c>
      <c r="E262" s="28" t="s">
        <v>108</v>
      </c>
      <c r="F262" s="38"/>
      <c r="G262" s="38"/>
    </row>
    <row r="263" customFormat="false" ht="48.75" hidden="false" customHeight="true" outlineLevel="0" collapsed="false">
      <c r="A263" s="16"/>
      <c r="B263" s="17"/>
      <c r="C263" s="42" t="s">
        <v>4540</v>
      </c>
      <c r="D263" s="45" t="n">
        <v>1</v>
      </c>
      <c r="E263" s="28" t="s">
        <v>265</v>
      </c>
      <c r="F263" s="42" t="s">
        <v>4541</v>
      </c>
      <c r="G263" s="38"/>
    </row>
    <row r="264" customFormat="false" ht="48.75" hidden="false" customHeight="true" outlineLevel="0" collapsed="false">
      <c r="A264" s="16" t="s">
        <v>402</v>
      </c>
      <c r="B264" s="17" t="s">
        <v>403</v>
      </c>
      <c r="C264" s="85" t="s">
        <v>4542</v>
      </c>
      <c r="D264" s="45" t="n">
        <v>1</v>
      </c>
      <c r="E264" s="28" t="s">
        <v>112</v>
      </c>
      <c r="F264" s="38"/>
      <c r="G264" s="38"/>
    </row>
    <row r="265" customFormat="false" ht="48.75" hidden="false" customHeight="true" outlineLevel="0" collapsed="false">
      <c r="A265" s="16" t="s">
        <v>9</v>
      </c>
      <c r="B265" s="17"/>
      <c r="C265" s="85" t="s">
        <v>4543</v>
      </c>
      <c r="D265" s="45" t="n">
        <v>1</v>
      </c>
      <c r="E265" s="28" t="s">
        <v>108</v>
      </c>
      <c r="F265" s="38"/>
      <c r="G265" s="38"/>
    </row>
    <row r="266" customFormat="false" ht="48.75" hidden="false" customHeight="true" outlineLevel="0" collapsed="false">
      <c r="A266" s="16" t="s">
        <v>9</v>
      </c>
      <c r="B266" s="17"/>
      <c r="C266" s="85" t="s">
        <v>4544</v>
      </c>
      <c r="D266" s="45" t="n">
        <v>1</v>
      </c>
      <c r="E266" s="28" t="s">
        <v>82</v>
      </c>
      <c r="F266" s="38"/>
      <c r="G266" s="38"/>
    </row>
    <row r="267" customFormat="false" ht="48.75" hidden="false" customHeight="true" outlineLevel="0" collapsed="false">
      <c r="A267" s="16" t="s">
        <v>9</v>
      </c>
      <c r="B267" s="17"/>
      <c r="C267" s="85" t="s">
        <v>4545</v>
      </c>
      <c r="D267" s="45" t="n">
        <v>1</v>
      </c>
      <c r="E267" s="28" t="s">
        <v>82</v>
      </c>
      <c r="F267" s="38"/>
      <c r="G267" s="38"/>
    </row>
    <row r="268" customFormat="false" ht="48.75" hidden="false" customHeight="true" outlineLevel="0" collapsed="false">
      <c r="A268" s="16" t="s">
        <v>405</v>
      </c>
      <c r="B268" s="17" t="s">
        <v>406</v>
      </c>
      <c r="C268" s="85" t="s">
        <v>4546</v>
      </c>
      <c r="D268" s="45" t="n">
        <v>1</v>
      </c>
      <c r="E268" s="28" t="s">
        <v>112</v>
      </c>
      <c r="F268" s="38"/>
      <c r="G268" s="38"/>
    </row>
    <row r="269" customFormat="false" ht="48.75" hidden="false" customHeight="true" outlineLevel="0" collapsed="false">
      <c r="A269" s="16" t="s">
        <v>9</v>
      </c>
      <c r="B269" s="17"/>
      <c r="C269" s="85" t="s">
        <v>4547</v>
      </c>
      <c r="D269" s="45" t="n">
        <v>1</v>
      </c>
      <c r="E269" s="28" t="s">
        <v>112</v>
      </c>
      <c r="F269" s="38"/>
      <c r="G269" s="38"/>
    </row>
    <row r="270" customFormat="false" ht="47.25" hidden="false" customHeight="false" outlineLevel="0" collapsed="false">
      <c r="A270" s="16" t="s">
        <v>408</v>
      </c>
      <c r="B270" s="61" t="s">
        <v>409</v>
      </c>
      <c r="C270" s="85" t="s">
        <v>4548</v>
      </c>
      <c r="D270" s="45" t="n">
        <v>1</v>
      </c>
      <c r="E270" s="28" t="s">
        <v>82</v>
      </c>
      <c r="F270" s="38"/>
      <c r="G270" s="38"/>
    </row>
    <row r="271" customFormat="false" ht="30" hidden="false" customHeight="false" outlineLevel="0" collapsed="false">
      <c r="A271" s="16"/>
      <c r="B271" s="61"/>
      <c r="C271" s="85" t="s">
        <v>4549</v>
      </c>
      <c r="D271" s="45" t="n">
        <v>1</v>
      </c>
      <c r="E271" s="28" t="s">
        <v>82</v>
      </c>
      <c r="F271" s="85" t="s">
        <v>4550</v>
      </c>
      <c r="G271" s="38"/>
    </row>
    <row r="272" customFormat="false" ht="30" hidden="false" customHeight="false" outlineLevel="0" collapsed="false">
      <c r="A272" s="16"/>
      <c r="B272" s="61"/>
      <c r="C272" s="85" t="s">
        <v>4551</v>
      </c>
      <c r="D272" s="45" t="n">
        <v>1</v>
      </c>
      <c r="E272" s="28" t="s">
        <v>82</v>
      </c>
      <c r="F272" s="38"/>
      <c r="G272" s="38"/>
    </row>
    <row r="273" customFormat="false" ht="45" hidden="false" customHeight="false" outlineLevel="0" collapsed="false">
      <c r="A273" s="16"/>
      <c r="B273" s="61"/>
      <c r="C273" s="85" t="s">
        <v>4552</v>
      </c>
      <c r="D273" s="45" t="n">
        <v>1</v>
      </c>
      <c r="E273" s="28" t="s">
        <v>82</v>
      </c>
      <c r="F273" s="38"/>
      <c r="G273" s="38"/>
    </row>
    <row r="274" customFormat="false" ht="30" hidden="false" customHeight="false" outlineLevel="0" collapsed="false">
      <c r="A274" s="16"/>
      <c r="B274" s="61"/>
      <c r="C274" s="85" t="s">
        <v>4553</v>
      </c>
      <c r="D274" s="45" t="n">
        <v>1</v>
      </c>
      <c r="E274" s="28" t="s">
        <v>82</v>
      </c>
      <c r="F274" s="38"/>
      <c r="G274" s="38"/>
    </row>
    <row r="275" customFormat="false" ht="47.25" hidden="false" customHeight="false" outlineLevel="0" collapsed="false">
      <c r="A275" s="16" t="s">
        <v>412</v>
      </c>
      <c r="B275" s="61" t="s">
        <v>413</v>
      </c>
      <c r="C275" s="85" t="s">
        <v>4554</v>
      </c>
      <c r="D275" s="45" t="n">
        <v>1</v>
      </c>
      <c r="E275" s="28" t="s">
        <v>82</v>
      </c>
      <c r="F275" s="38"/>
      <c r="G275" s="38"/>
    </row>
    <row r="276" customFormat="false" ht="15.75" hidden="false" customHeight="false" outlineLevel="0" collapsed="false">
      <c r="A276" s="16" t="s">
        <v>9</v>
      </c>
      <c r="B276" s="61"/>
      <c r="C276" s="85" t="s">
        <v>4555</v>
      </c>
      <c r="D276" s="45" t="n">
        <v>1</v>
      </c>
      <c r="E276" s="28" t="s">
        <v>108</v>
      </c>
      <c r="F276" s="38"/>
      <c r="G276" s="38"/>
    </row>
    <row r="277" customFormat="false" ht="45" hidden="false" customHeight="false" outlineLevel="0" collapsed="false">
      <c r="A277" s="16" t="s">
        <v>9</v>
      </c>
      <c r="B277" s="61"/>
      <c r="C277" s="85" t="s">
        <v>4556</v>
      </c>
      <c r="D277" s="45" t="n">
        <v>1</v>
      </c>
      <c r="E277" s="28" t="s">
        <v>108</v>
      </c>
      <c r="F277" s="38"/>
      <c r="G277" s="38"/>
    </row>
    <row r="278" customFormat="false" ht="30" hidden="false" customHeight="false" outlineLevel="0" collapsed="false">
      <c r="A278" s="16"/>
      <c r="B278" s="61"/>
      <c r="C278" s="85" t="s">
        <v>4557</v>
      </c>
      <c r="D278" s="45" t="n">
        <v>1</v>
      </c>
      <c r="E278" s="28" t="s">
        <v>108</v>
      </c>
      <c r="F278" s="38"/>
      <c r="G278" s="38"/>
    </row>
    <row r="279" customFormat="false" ht="31.5" hidden="false" customHeight="false" outlineLevel="0" collapsed="false">
      <c r="A279" s="16" t="s">
        <v>421</v>
      </c>
      <c r="B279" s="61" t="s">
        <v>422</v>
      </c>
      <c r="C279" s="85" t="s">
        <v>4558</v>
      </c>
      <c r="D279" s="45" t="n">
        <v>1</v>
      </c>
      <c r="E279" s="28" t="s">
        <v>112</v>
      </c>
      <c r="F279" s="38"/>
      <c r="G279" s="38"/>
    </row>
    <row r="280" customFormat="false" ht="30" hidden="false" customHeight="false" outlineLevel="0" collapsed="false">
      <c r="A280" s="16" t="s">
        <v>9</v>
      </c>
      <c r="B280" s="61"/>
      <c r="C280" s="85" t="s">
        <v>4559</v>
      </c>
      <c r="D280" s="45" t="n">
        <v>1</v>
      </c>
      <c r="E280" s="28" t="s">
        <v>112</v>
      </c>
      <c r="F280" s="38"/>
      <c r="G280" s="38"/>
    </row>
    <row r="281" customFormat="false" ht="30" hidden="false" customHeight="false" outlineLevel="0" collapsed="false">
      <c r="A281" s="16" t="s">
        <v>9</v>
      </c>
      <c r="B281" s="61"/>
      <c r="C281" s="85" t="s">
        <v>4560</v>
      </c>
      <c r="D281" s="45" t="n">
        <v>1</v>
      </c>
      <c r="E281" s="28" t="s">
        <v>112</v>
      </c>
      <c r="F281" s="38"/>
      <c r="G281" s="38"/>
    </row>
    <row r="282" customFormat="false" ht="45" hidden="false" customHeight="false" outlineLevel="0" collapsed="false">
      <c r="A282" s="16" t="s">
        <v>9</v>
      </c>
      <c r="B282" s="61"/>
      <c r="C282" s="85" t="s">
        <v>4561</v>
      </c>
      <c r="D282" s="45" t="n">
        <v>1</v>
      </c>
      <c r="E282" s="28" t="s">
        <v>112</v>
      </c>
      <c r="F282" s="38"/>
      <c r="G282" s="38"/>
    </row>
    <row r="283" customFormat="false" ht="30" hidden="false" customHeight="false" outlineLevel="0" collapsed="false">
      <c r="A283" s="16" t="s">
        <v>9</v>
      </c>
      <c r="B283" s="61"/>
      <c r="C283" s="85" t="s">
        <v>4562</v>
      </c>
      <c r="D283" s="45" t="n">
        <v>1</v>
      </c>
      <c r="E283" s="28" t="s">
        <v>112</v>
      </c>
      <c r="F283" s="38"/>
      <c r="G283" s="38"/>
    </row>
    <row r="284" customFormat="false" ht="45" hidden="false" customHeight="false" outlineLevel="0" collapsed="false">
      <c r="A284" s="16" t="s">
        <v>9</v>
      </c>
      <c r="B284" s="61"/>
      <c r="C284" s="85" t="s">
        <v>4563</v>
      </c>
      <c r="D284" s="45" t="n">
        <v>1</v>
      </c>
      <c r="E284" s="28" t="s">
        <v>112</v>
      </c>
      <c r="F284" s="38"/>
      <c r="G284" s="38"/>
    </row>
    <row r="285" customFormat="false" ht="60" hidden="false" customHeight="false" outlineLevel="0" collapsed="false">
      <c r="A285" s="16" t="s">
        <v>9</v>
      </c>
      <c r="B285" s="61"/>
      <c r="C285" s="85" t="s">
        <v>4564</v>
      </c>
      <c r="D285" s="45" t="n">
        <v>1</v>
      </c>
      <c r="E285" s="28" t="s">
        <v>112</v>
      </c>
      <c r="F285" s="38"/>
      <c r="G285" s="38"/>
    </row>
    <row r="286" customFormat="false" ht="45" hidden="false" customHeight="false" outlineLevel="0" collapsed="false">
      <c r="A286" s="16" t="s">
        <v>9</v>
      </c>
      <c r="B286" s="61"/>
      <c r="C286" s="85" t="s">
        <v>4565</v>
      </c>
      <c r="D286" s="45" t="n">
        <v>1</v>
      </c>
      <c r="E286" s="28" t="s">
        <v>1977</v>
      </c>
      <c r="F286" s="38"/>
      <c r="G286" s="38"/>
    </row>
    <row r="287" customFormat="false" ht="45" hidden="false" customHeight="false" outlineLevel="0" collapsed="false">
      <c r="A287" s="16" t="s">
        <v>9</v>
      </c>
      <c r="B287" s="61"/>
      <c r="C287" s="85" t="s">
        <v>4566</v>
      </c>
      <c r="D287" s="45" t="n">
        <v>1</v>
      </c>
      <c r="E287" s="28" t="s">
        <v>112</v>
      </c>
      <c r="F287" s="38"/>
      <c r="G287" s="38"/>
    </row>
    <row r="288" customFormat="false" ht="30" hidden="false" customHeight="false" outlineLevel="0" collapsed="false">
      <c r="A288" s="16" t="s">
        <v>9</v>
      </c>
      <c r="B288" s="61"/>
      <c r="C288" s="85" t="s">
        <v>4567</v>
      </c>
      <c r="D288" s="45" t="n">
        <v>1</v>
      </c>
      <c r="E288" s="28" t="s">
        <v>112</v>
      </c>
      <c r="F288" s="38"/>
      <c r="G288" s="38"/>
    </row>
    <row r="289" customFormat="false" ht="45" hidden="false" customHeight="false" outlineLevel="0" collapsed="false">
      <c r="A289" s="16" t="s">
        <v>426</v>
      </c>
      <c r="B289" s="150" t="s">
        <v>427</v>
      </c>
      <c r="C289" s="85" t="s">
        <v>4568</v>
      </c>
      <c r="D289" s="45" t="n">
        <v>1</v>
      </c>
      <c r="E289" s="28" t="s">
        <v>149</v>
      </c>
      <c r="F289" s="38"/>
      <c r="G289" s="38"/>
    </row>
    <row r="290" customFormat="false" ht="45" hidden="false" customHeight="false" outlineLevel="0" collapsed="false">
      <c r="A290" s="16" t="s">
        <v>9</v>
      </c>
      <c r="B290" s="150"/>
      <c r="C290" s="85" t="s">
        <v>4569</v>
      </c>
      <c r="D290" s="45" t="n">
        <v>1</v>
      </c>
      <c r="E290" s="28" t="s">
        <v>265</v>
      </c>
      <c r="F290" s="38"/>
      <c r="G290" s="38"/>
    </row>
    <row r="291" customFormat="false" ht="45" hidden="false" customHeight="false" outlineLevel="0" collapsed="false">
      <c r="A291" s="16" t="s">
        <v>9</v>
      </c>
      <c r="B291" s="150"/>
      <c r="C291" s="85" t="s">
        <v>4570</v>
      </c>
      <c r="D291" s="45" t="n">
        <v>1</v>
      </c>
      <c r="E291" s="28" t="s">
        <v>265</v>
      </c>
      <c r="F291" s="38"/>
      <c r="G291" s="38"/>
    </row>
    <row r="292" customFormat="false" ht="45" hidden="false" customHeight="false" outlineLevel="0" collapsed="false">
      <c r="A292" s="16" t="s">
        <v>9</v>
      </c>
      <c r="B292" s="150"/>
      <c r="C292" s="85" t="s">
        <v>4571</v>
      </c>
      <c r="D292" s="45" t="n">
        <v>1</v>
      </c>
      <c r="E292" s="28" t="s">
        <v>112</v>
      </c>
      <c r="F292" s="38"/>
      <c r="G292" s="38"/>
    </row>
    <row r="293" customFormat="false" ht="45" hidden="false" customHeight="false" outlineLevel="0" collapsed="false">
      <c r="A293" s="16"/>
      <c r="B293" s="150"/>
      <c r="C293" s="85" t="s">
        <v>4572</v>
      </c>
      <c r="D293" s="45" t="n">
        <v>1</v>
      </c>
      <c r="E293" s="28" t="s">
        <v>112</v>
      </c>
      <c r="F293" s="38"/>
      <c r="G293" s="38"/>
    </row>
    <row r="294" customFormat="false" ht="39.95" hidden="false" customHeight="true" outlineLevel="0" collapsed="false">
      <c r="A294" s="16" t="s">
        <v>429</v>
      </c>
      <c r="B294" s="15" t="s">
        <v>430</v>
      </c>
      <c r="C294" s="15"/>
      <c r="D294" s="15"/>
      <c r="E294" s="15"/>
      <c r="F294" s="15"/>
      <c r="G294" s="15"/>
      <c r="H294" s="241" t="n">
        <f aca="false">SUM(D295:D307)</f>
        <v>13</v>
      </c>
      <c r="I294" s="241" t="n">
        <f aca="false">COUNT(D295:D307)*2</f>
        <v>26</v>
      </c>
    </row>
    <row r="295" customFormat="false" ht="63" hidden="false" customHeight="false" outlineLevel="0" collapsed="false">
      <c r="A295" s="16" t="s">
        <v>431</v>
      </c>
      <c r="B295" s="17" t="s">
        <v>2402</v>
      </c>
      <c r="C295" s="85" t="s">
        <v>4573</v>
      </c>
      <c r="D295" s="45" t="n">
        <v>1</v>
      </c>
      <c r="E295" s="28" t="s">
        <v>254</v>
      </c>
      <c r="F295" s="85" t="s">
        <v>4574</v>
      </c>
      <c r="G295" s="38"/>
    </row>
    <row r="296" customFormat="false" ht="45" hidden="false" customHeight="false" outlineLevel="0" collapsed="false">
      <c r="A296" s="16" t="s">
        <v>9</v>
      </c>
      <c r="B296" s="17"/>
      <c r="C296" s="85" t="s">
        <v>4575</v>
      </c>
      <c r="D296" s="45" t="n">
        <v>1</v>
      </c>
      <c r="E296" s="28" t="s">
        <v>380</v>
      </c>
      <c r="F296" s="38"/>
      <c r="G296" s="38"/>
    </row>
    <row r="297" customFormat="false" ht="30" hidden="false" customHeight="false" outlineLevel="0" collapsed="false">
      <c r="A297" s="16" t="s">
        <v>9</v>
      </c>
      <c r="B297" s="17"/>
      <c r="C297" s="85" t="s">
        <v>4576</v>
      </c>
      <c r="D297" s="45" t="n">
        <v>1</v>
      </c>
      <c r="E297" s="28" t="s">
        <v>82</v>
      </c>
      <c r="F297" s="38"/>
      <c r="G297" s="38"/>
    </row>
    <row r="298" customFormat="false" ht="30" hidden="false" customHeight="false" outlineLevel="0" collapsed="false">
      <c r="A298" s="16" t="s">
        <v>9</v>
      </c>
      <c r="B298" s="17"/>
      <c r="C298" s="85" t="s">
        <v>4577</v>
      </c>
      <c r="D298" s="45" t="n">
        <v>1</v>
      </c>
      <c r="E298" s="28" t="s">
        <v>108</v>
      </c>
      <c r="F298" s="85" t="s">
        <v>4578</v>
      </c>
      <c r="G298" s="38"/>
    </row>
    <row r="299" customFormat="false" ht="75" hidden="false" customHeight="false" outlineLevel="0" collapsed="false">
      <c r="A299" s="16"/>
      <c r="B299" s="17"/>
      <c r="C299" s="85" t="s">
        <v>4579</v>
      </c>
      <c r="D299" s="45" t="n">
        <v>1</v>
      </c>
      <c r="E299" s="28" t="s">
        <v>476</v>
      </c>
      <c r="F299" s="85"/>
      <c r="G299" s="38"/>
    </row>
    <row r="300" customFormat="false" ht="30" hidden="false" customHeight="false" outlineLevel="0" collapsed="false">
      <c r="A300" s="16"/>
      <c r="B300" s="17"/>
      <c r="C300" s="85" t="s">
        <v>4580</v>
      </c>
      <c r="D300" s="45" t="n">
        <v>1</v>
      </c>
      <c r="E300" s="28" t="s">
        <v>476</v>
      </c>
      <c r="F300" s="85"/>
      <c r="G300" s="38"/>
    </row>
    <row r="301" customFormat="false" ht="30" hidden="false" customHeight="false" outlineLevel="0" collapsed="false">
      <c r="A301" s="16"/>
      <c r="B301" s="17"/>
      <c r="C301" s="85" t="s">
        <v>4581</v>
      </c>
      <c r="D301" s="45" t="n">
        <v>1</v>
      </c>
      <c r="E301" s="28" t="s">
        <v>82</v>
      </c>
      <c r="F301" s="85"/>
      <c r="G301" s="38"/>
    </row>
    <row r="302" customFormat="false" ht="60" hidden="false" customHeight="false" outlineLevel="0" collapsed="false">
      <c r="A302" s="16"/>
      <c r="B302" s="17"/>
      <c r="C302" s="24" t="s">
        <v>4582</v>
      </c>
      <c r="D302" s="45" t="n">
        <v>1</v>
      </c>
      <c r="E302" s="28" t="s">
        <v>112</v>
      </c>
      <c r="F302" s="85"/>
      <c r="G302" s="38"/>
    </row>
    <row r="303" customFormat="false" ht="47.25" hidden="false" customHeight="false" outlineLevel="0" collapsed="false">
      <c r="A303" s="16" t="s">
        <v>434</v>
      </c>
      <c r="B303" s="17" t="s">
        <v>435</v>
      </c>
      <c r="C303" s="52" t="s">
        <v>4583</v>
      </c>
      <c r="D303" s="45" t="n">
        <v>1</v>
      </c>
      <c r="E303" s="28" t="s">
        <v>380</v>
      </c>
      <c r="F303" s="38"/>
      <c r="G303" s="38"/>
    </row>
    <row r="304" customFormat="false" ht="30" hidden="false" customHeight="false" outlineLevel="0" collapsed="false">
      <c r="A304" s="16"/>
      <c r="B304" s="17"/>
      <c r="C304" s="85" t="s">
        <v>4584</v>
      </c>
      <c r="D304" s="45" t="n">
        <v>1</v>
      </c>
      <c r="E304" s="28" t="s">
        <v>112</v>
      </c>
      <c r="F304" s="85"/>
      <c r="G304" s="38"/>
    </row>
    <row r="305" customFormat="false" ht="60" hidden="false" customHeight="false" outlineLevel="0" collapsed="false">
      <c r="A305" s="16"/>
      <c r="B305" s="17"/>
      <c r="C305" s="85" t="s">
        <v>4585</v>
      </c>
      <c r="D305" s="45" t="n">
        <v>1</v>
      </c>
      <c r="E305" s="28" t="s">
        <v>112</v>
      </c>
      <c r="F305" s="85"/>
      <c r="G305" s="38"/>
    </row>
    <row r="306" customFormat="false" ht="30" hidden="false" customHeight="false" outlineLevel="0" collapsed="false">
      <c r="A306" s="16"/>
      <c r="B306" s="17"/>
      <c r="C306" s="85" t="s">
        <v>4586</v>
      </c>
      <c r="D306" s="45" t="n">
        <v>1</v>
      </c>
      <c r="E306" s="28" t="s">
        <v>112</v>
      </c>
      <c r="F306" s="38" t="s">
        <v>4587</v>
      </c>
      <c r="G306" s="38"/>
    </row>
    <row r="307" customFormat="false" ht="30" hidden="false" customHeight="false" outlineLevel="0" collapsed="false">
      <c r="A307" s="16"/>
      <c r="B307" s="17"/>
      <c r="C307" s="85" t="s">
        <v>4588</v>
      </c>
      <c r="D307" s="45" t="n">
        <v>1</v>
      </c>
      <c r="E307" s="28" t="s">
        <v>149</v>
      </c>
      <c r="F307" s="38"/>
      <c r="G307" s="38"/>
    </row>
    <row r="308" customFormat="false" ht="39.95" hidden="false" customHeight="true" outlineLevel="0" collapsed="false">
      <c r="A308" s="16" t="s">
        <v>1325</v>
      </c>
      <c r="B308" s="146" t="s">
        <v>443</v>
      </c>
      <c r="C308" s="146"/>
      <c r="D308" s="146"/>
      <c r="E308" s="146"/>
      <c r="F308" s="146"/>
      <c r="G308" s="146"/>
      <c r="H308" s="241" t="n">
        <f aca="false">SUM(D309:D310)</f>
        <v>2</v>
      </c>
      <c r="I308" s="241" t="n">
        <f aca="false">COUNT(D309:D310)*2</f>
        <v>4</v>
      </c>
    </row>
    <row r="309" customFormat="false" ht="60" hidden="false" customHeight="false" outlineLevel="0" collapsed="false">
      <c r="A309" s="16" t="s">
        <v>2408</v>
      </c>
      <c r="B309" s="61" t="s">
        <v>2409</v>
      </c>
      <c r="C309" s="85" t="s">
        <v>4589</v>
      </c>
      <c r="D309" s="45" t="n">
        <v>1</v>
      </c>
      <c r="E309" s="28"/>
      <c r="F309" s="85" t="s">
        <v>4590</v>
      </c>
      <c r="G309" s="38"/>
    </row>
    <row r="310" customFormat="false" ht="47.25" hidden="false" customHeight="false" outlineLevel="0" collapsed="false">
      <c r="A310" s="16" t="s">
        <v>447</v>
      </c>
      <c r="B310" s="61" t="s">
        <v>448</v>
      </c>
      <c r="C310" s="42" t="s">
        <v>4591</v>
      </c>
      <c r="D310" s="45" t="n">
        <v>1</v>
      </c>
      <c r="E310" s="28"/>
      <c r="F310" s="38"/>
      <c r="G310" s="38"/>
    </row>
    <row r="311" customFormat="false" ht="39.95" hidden="false" customHeight="true" outlineLevel="0" collapsed="false">
      <c r="A311" s="16" t="s">
        <v>4592</v>
      </c>
      <c r="B311" s="146" t="s">
        <v>4593</v>
      </c>
      <c r="C311" s="146"/>
      <c r="D311" s="146"/>
      <c r="E311" s="146"/>
      <c r="F311" s="146"/>
      <c r="G311" s="146"/>
      <c r="H311" s="241" t="n">
        <f aca="false">SUM(D312:D321)</f>
        <v>10</v>
      </c>
      <c r="I311" s="241" t="n">
        <f aca="false">COUNT(D312:D321)*2</f>
        <v>20</v>
      </c>
    </row>
    <row r="312" customFormat="false" ht="47.25" hidden="false" customHeight="false" outlineLevel="0" collapsed="false">
      <c r="A312" s="16" t="s">
        <v>4594</v>
      </c>
      <c r="B312" s="61" t="s">
        <v>4595</v>
      </c>
      <c r="C312" s="85" t="s">
        <v>4596</v>
      </c>
      <c r="D312" s="45" t="n">
        <v>1</v>
      </c>
      <c r="E312" s="28" t="s">
        <v>476</v>
      </c>
      <c r="F312" s="38"/>
      <c r="G312" s="38"/>
    </row>
    <row r="313" customFormat="false" ht="45" hidden="false" customHeight="false" outlineLevel="0" collapsed="false">
      <c r="A313" s="16" t="s">
        <v>9</v>
      </c>
      <c r="B313" s="61"/>
      <c r="C313" s="85" t="s">
        <v>4597</v>
      </c>
      <c r="D313" s="45" t="n">
        <v>1</v>
      </c>
      <c r="E313" s="28" t="s">
        <v>476</v>
      </c>
      <c r="F313" s="38"/>
      <c r="G313" s="38"/>
    </row>
    <row r="314" customFormat="false" ht="30" hidden="false" customHeight="false" outlineLevel="0" collapsed="false">
      <c r="A314" s="16" t="s">
        <v>9</v>
      </c>
      <c r="B314" s="61"/>
      <c r="C314" s="85" t="s">
        <v>4598</v>
      </c>
      <c r="D314" s="45" t="n">
        <v>1</v>
      </c>
      <c r="E314" s="28" t="s">
        <v>476</v>
      </c>
      <c r="F314" s="38"/>
      <c r="G314" s="38"/>
    </row>
    <row r="315" customFormat="false" ht="30" hidden="false" customHeight="false" outlineLevel="0" collapsed="false">
      <c r="A315" s="16" t="s">
        <v>9</v>
      </c>
      <c r="B315" s="61"/>
      <c r="C315" s="85" t="s">
        <v>4599</v>
      </c>
      <c r="D315" s="45" t="n">
        <v>1</v>
      </c>
      <c r="E315" s="28" t="s">
        <v>476</v>
      </c>
      <c r="F315" s="38"/>
      <c r="G315" s="38"/>
    </row>
    <row r="316" customFormat="false" ht="45" hidden="false" customHeight="false" outlineLevel="0" collapsed="false">
      <c r="A316" s="16" t="s">
        <v>9</v>
      </c>
      <c r="B316" s="61"/>
      <c r="C316" s="85" t="s">
        <v>4600</v>
      </c>
      <c r="D316" s="45" t="n">
        <v>1</v>
      </c>
      <c r="E316" s="28" t="s">
        <v>476</v>
      </c>
      <c r="F316" s="38"/>
      <c r="G316" s="38"/>
    </row>
    <row r="317" customFormat="false" ht="45" hidden="false" customHeight="false" outlineLevel="0" collapsed="false">
      <c r="A317" s="16" t="s">
        <v>9</v>
      </c>
      <c r="B317" s="61"/>
      <c r="C317" s="85" t="s">
        <v>4601</v>
      </c>
      <c r="D317" s="45" t="n">
        <v>1</v>
      </c>
      <c r="E317" s="28" t="s">
        <v>476</v>
      </c>
      <c r="F317" s="38"/>
      <c r="G317" s="38"/>
    </row>
    <row r="318" customFormat="false" ht="52.5" hidden="false" customHeight="true" outlineLevel="0" collapsed="false">
      <c r="A318" s="16" t="s">
        <v>9</v>
      </c>
      <c r="B318" s="61"/>
      <c r="C318" s="85" t="s">
        <v>4602</v>
      </c>
      <c r="D318" s="45" t="n">
        <v>1</v>
      </c>
      <c r="E318" s="28" t="s">
        <v>112</v>
      </c>
      <c r="F318" s="38"/>
      <c r="G318" s="38"/>
    </row>
    <row r="319" customFormat="false" ht="47.25" hidden="false" customHeight="false" outlineLevel="0" collapsed="false">
      <c r="A319" s="16" t="s">
        <v>4603</v>
      </c>
      <c r="B319" s="17" t="s">
        <v>4604</v>
      </c>
      <c r="C319" s="85" t="s">
        <v>4605</v>
      </c>
      <c r="D319" s="45" t="n">
        <v>1</v>
      </c>
      <c r="E319" s="28" t="s">
        <v>112</v>
      </c>
      <c r="F319" s="38"/>
      <c r="G319" s="38"/>
    </row>
    <row r="320" customFormat="false" ht="45" hidden="false" customHeight="false" outlineLevel="0" collapsed="false">
      <c r="A320" s="14"/>
      <c r="B320" s="17"/>
      <c r="C320" s="85" t="s">
        <v>4606</v>
      </c>
      <c r="D320" s="45" t="n">
        <v>1</v>
      </c>
      <c r="E320" s="28" t="s">
        <v>112</v>
      </c>
      <c r="F320" s="38"/>
      <c r="G320" s="38"/>
    </row>
    <row r="321" customFormat="false" ht="30" hidden="false" customHeight="false" outlineLevel="0" collapsed="false">
      <c r="A321" s="14"/>
      <c r="B321" s="17"/>
      <c r="C321" s="85" t="s">
        <v>4607</v>
      </c>
      <c r="D321" s="45" t="n">
        <v>1</v>
      </c>
      <c r="E321" s="28" t="s">
        <v>112</v>
      </c>
      <c r="F321" s="38"/>
      <c r="G321" s="46"/>
    </row>
    <row r="322" customFormat="false" ht="39.95" hidden="false" customHeight="true" outlineLevel="0" collapsed="false">
      <c r="A322" s="14" t="s">
        <v>4608</v>
      </c>
      <c r="B322" s="146" t="s">
        <v>4609</v>
      </c>
      <c r="C322" s="146"/>
      <c r="D322" s="146"/>
      <c r="E322" s="146"/>
      <c r="F322" s="146"/>
      <c r="G322" s="146"/>
      <c r="H322" s="241" t="n">
        <f aca="false">SUM(D323:D330)</f>
        <v>8</v>
      </c>
      <c r="I322" s="241" t="n">
        <f aca="false">COUNT(D323:D330)*2</f>
        <v>16</v>
      </c>
    </row>
    <row r="323" customFormat="false" ht="45" hidden="false" customHeight="false" outlineLevel="0" collapsed="false">
      <c r="A323" s="16" t="s">
        <v>4610</v>
      </c>
      <c r="B323" s="61" t="s">
        <v>4611</v>
      </c>
      <c r="C323" s="52" t="s">
        <v>4612</v>
      </c>
      <c r="D323" s="45" t="n">
        <v>1</v>
      </c>
      <c r="E323" s="28" t="s">
        <v>112</v>
      </c>
      <c r="F323" s="85"/>
      <c r="G323" s="38"/>
    </row>
    <row r="324" customFormat="false" ht="30" hidden="false" customHeight="false" outlineLevel="0" collapsed="false">
      <c r="A324" s="16"/>
      <c r="B324" s="61"/>
      <c r="C324" s="85" t="s">
        <v>4613</v>
      </c>
      <c r="D324" s="45" t="n">
        <v>1</v>
      </c>
      <c r="E324" s="28" t="s">
        <v>476</v>
      </c>
      <c r="F324" s="85"/>
      <c r="G324" s="38"/>
    </row>
    <row r="325" customFormat="false" ht="60" hidden="false" customHeight="false" outlineLevel="0" collapsed="false">
      <c r="A325" s="16" t="s">
        <v>9</v>
      </c>
      <c r="B325" s="61"/>
      <c r="C325" s="85" t="s">
        <v>4614</v>
      </c>
      <c r="D325" s="45" t="n">
        <v>1</v>
      </c>
      <c r="E325" s="28" t="s">
        <v>639</v>
      </c>
      <c r="F325" s="85" t="s">
        <v>4615</v>
      </c>
      <c r="G325" s="38"/>
    </row>
    <row r="326" customFormat="false" ht="30" hidden="false" customHeight="false" outlineLevel="0" collapsed="false">
      <c r="A326" s="16" t="s">
        <v>9</v>
      </c>
      <c r="B326" s="61"/>
      <c r="C326" s="85" t="s">
        <v>4616</v>
      </c>
      <c r="D326" s="45" t="n">
        <v>1</v>
      </c>
      <c r="E326" s="28" t="s">
        <v>639</v>
      </c>
      <c r="F326" s="38"/>
      <c r="G326" s="38"/>
    </row>
    <row r="327" customFormat="false" ht="45" hidden="false" customHeight="false" outlineLevel="0" collapsed="false">
      <c r="A327" s="16" t="s">
        <v>9</v>
      </c>
      <c r="B327" s="61"/>
      <c r="C327" s="85" t="s">
        <v>4617</v>
      </c>
      <c r="D327" s="45" t="n">
        <v>1</v>
      </c>
      <c r="E327" s="28" t="s">
        <v>112</v>
      </c>
      <c r="F327" s="38"/>
      <c r="G327" s="38"/>
    </row>
    <row r="328" customFormat="false" ht="30" hidden="false" customHeight="false" outlineLevel="0" collapsed="false">
      <c r="A328" s="16" t="s">
        <v>9</v>
      </c>
      <c r="B328" s="61"/>
      <c r="C328" s="85" t="s">
        <v>4618</v>
      </c>
      <c r="D328" s="45" t="n">
        <v>1</v>
      </c>
      <c r="E328" s="28" t="s">
        <v>476</v>
      </c>
      <c r="F328" s="38"/>
      <c r="G328" s="38"/>
    </row>
    <row r="329" customFormat="false" ht="47.25" hidden="false" customHeight="false" outlineLevel="0" collapsed="false">
      <c r="A329" s="16" t="s">
        <v>4619</v>
      </c>
      <c r="B329" s="61" t="s">
        <v>4620</v>
      </c>
      <c r="C329" s="85" t="s">
        <v>4621</v>
      </c>
      <c r="D329" s="45" t="n">
        <v>1</v>
      </c>
      <c r="E329" s="28" t="s">
        <v>112</v>
      </c>
      <c r="F329" s="38"/>
      <c r="G329" s="38"/>
    </row>
    <row r="330" customFormat="false" ht="45" hidden="false" customHeight="false" outlineLevel="0" collapsed="false">
      <c r="A330" s="16" t="s">
        <v>9</v>
      </c>
      <c r="B330" s="61"/>
      <c r="C330" s="85" t="s">
        <v>4622</v>
      </c>
      <c r="D330" s="45" t="n">
        <v>1</v>
      </c>
      <c r="E330" s="28" t="s">
        <v>112</v>
      </c>
      <c r="F330" s="38"/>
      <c r="G330" s="38"/>
    </row>
    <row r="331" customFormat="false" ht="39.95" hidden="false" customHeight="true" outlineLevel="0" collapsed="false">
      <c r="A331" s="16" t="s">
        <v>3327</v>
      </c>
      <c r="B331" s="146" t="s">
        <v>451</v>
      </c>
      <c r="C331" s="146"/>
      <c r="D331" s="146"/>
      <c r="E331" s="146"/>
      <c r="F331" s="146"/>
      <c r="G331" s="146"/>
      <c r="H331" s="241" t="n">
        <f aca="false">SUM(D332:D347)</f>
        <v>16</v>
      </c>
      <c r="I331" s="241" t="n">
        <f aca="false">COUNT(D332:D347)*2</f>
        <v>32</v>
      </c>
    </row>
    <row r="332" customFormat="false" ht="47.25" hidden="false" customHeight="false" outlineLevel="0" collapsed="false">
      <c r="A332" s="16" t="s">
        <v>452</v>
      </c>
      <c r="B332" s="61" t="s">
        <v>4623</v>
      </c>
      <c r="C332" s="85" t="s">
        <v>4624</v>
      </c>
      <c r="D332" s="45" t="n">
        <v>1</v>
      </c>
      <c r="E332" s="28" t="s">
        <v>476</v>
      </c>
      <c r="F332" s="38"/>
      <c r="G332" s="38"/>
    </row>
    <row r="333" customFormat="false" ht="60" hidden="false" customHeight="false" outlineLevel="0" collapsed="false">
      <c r="A333" s="16" t="s">
        <v>9</v>
      </c>
      <c r="B333" s="61"/>
      <c r="C333" s="85" t="s">
        <v>4625</v>
      </c>
      <c r="D333" s="45" t="n">
        <v>1</v>
      </c>
      <c r="E333" s="28" t="s">
        <v>476</v>
      </c>
      <c r="F333" s="38"/>
      <c r="G333" s="38"/>
    </row>
    <row r="334" customFormat="false" ht="45" hidden="false" customHeight="false" outlineLevel="0" collapsed="false">
      <c r="A334" s="16" t="s">
        <v>9</v>
      </c>
      <c r="B334" s="61"/>
      <c r="C334" s="85" t="s">
        <v>4626</v>
      </c>
      <c r="D334" s="45" t="n">
        <v>1</v>
      </c>
      <c r="E334" s="28" t="s">
        <v>476</v>
      </c>
      <c r="F334" s="38"/>
      <c r="G334" s="38"/>
    </row>
    <row r="335" customFormat="false" ht="30" hidden="false" customHeight="false" outlineLevel="0" collapsed="false">
      <c r="A335" s="16"/>
      <c r="B335" s="61"/>
      <c r="C335" s="85" t="s">
        <v>4627</v>
      </c>
      <c r="D335" s="45" t="n">
        <v>1</v>
      </c>
      <c r="E335" s="28" t="s">
        <v>476</v>
      </c>
      <c r="F335" s="38"/>
      <c r="G335" s="38"/>
    </row>
    <row r="336" customFormat="false" ht="63" hidden="false" customHeight="false" outlineLevel="0" collapsed="false">
      <c r="A336" s="16" t="s">
        <v>4628</v>
      </c>
      <c r="B336" s="61" t="s">
        <v>4629</v>
      </c>
      <c r="C336" s="85" t="s">
        <v>4630</v>
      </c>
      <c r="D336" s="45" t="n">
        <v>1</v>
      </c>
      <c r="E336" s="28" t="s">
        <v>476</v>
      </c>
      <c r="F336" s="38"/>
      <c r="G336" s="38"/>
    </row>
    <row r="337" customFormat="false" ht="30" hidden="false" customHeight="false" outlineLevel="0" collapsed="false">
      <c r="A337" s="16"/>
      <c r="B337" s="61"/>
      <c r="C337" s="85" t="s">
        <v>4631</v>
      </c>
      <c r="D337" s="45" t="n">
        <v>1</v>
      </c>
      <c r="E337" s="28"/>
      <c r="F337" s="38"/>
      <c r="G337" s="38"/>
    </row>
    <row r="338" customFormat="false" ht="15.75" hidden="false" customHeight="false" outlineLevel="0" collapsed="false">
      <c r="A338" s="16"/>
      <c r="B338" s="61"/>
      <c r="C338" s="85" t="s">
        <v>4632</v>
      </c>
      <c r="D338" s="45" t="n">
        <v>1</v>
      </c>
      <c r="E338" s="28" t="s">
        <v>476</v>
      </c>
      <c r="F338" s="38"/>
      <c r="G338" s="38"/>
    </row>
    <row r="339" customFormat="false" ht="45" hidden="false" customHeight="false" outlineLevel="0" collapsed="false">
      <c r="A339" s="16"/>
      <c r="B339" s="61"/>
      <c r="C339" s="85" t="s">
        <v>4633</v>
      </c>
      <c r="D339" s="45" t="n">
        <v>1</v>
      </c>
      <c r="E339" s="28" t="s">
        <v>476</v>
      </c>
      <c r="F339" s="85" t="s">
        <v>4634</v>
      </c>
      <c r="G339" s="38"/>
    </row>
    <row r="340" customFormat="false" ht="30" hidden="false" customHeight="false" outlineLevel="0" collapsed="false">
      <c r="A340" s="16"/>
      <c r="B340" s="61"/>
      <c r="C340" s="85" t="s">
        <v>4635</v>
      </c>
      <c r="D340" s="45" t="n">
        <v>1</v>
      </c>
      <c r="E340" s="28" t="s">
        <v>476</v>
      </c>
      <c r="F340" s="38"/>
      <c r="G340" s="38"/>
    </row>
    <row r="341" customFormat="false" ht="15.75" hidden="false" customHeight="false" outlineLevel="0" collapsed="false">
      <c r="A341" s="16"/>
      <c r="B341" s="61"/>
      <c r="C341" s="85" t="s">
        <v>4636</v>
      </c>
      <c r="D341" s="45" t="n">
        <v>1</v>
      </c>
      <c r="E341" s="28" t="s">
        <v>476</v>
      </c>
      <c r="F341" s="38"/>
      <c r="G341" s="38"/>
    </row>
    <row r="342" customFormat="false" ht="15.75" hidden="false" customHeight="false" outlineLevel="0" collapsed="false">
      <c r="A342" s="16"/>
      <c r="B342" s="61"/>
      <c r="C342" s="85" t="s">
        <v>4637</v>
      </c>
      <c r="D342" s="45" t="n">
        <v>1</v>
      </c>
      <c r="E342" s="28" t="s">
        <v>476</v>
      </c>
      <c r="F342" s="38"/>
      <c r="G342" s="38"/>
    </row>
    <row r="343" customFormat="false" ht="30" hidden="false" customHeight="false" outlineLevel="0" collapsed="false">
      <c r="A343" s="16"/>
      <c r="B343" s="61"/>
      <c r="C343" s="85" t="s">
        <v>4638</v>
      </c>
      <c r="D343" s="45" t="n">
        <v>1</v>
      </c>
      <c r="E343" s="28" t="s">
        <v>476</v>
      </c>
      <c r="F343" s="38"/>
      <c r="G343" s="38"/>
    </row>
    <row r="344" customFormat="false" ht="30" hidden="false" customHeight="false" outlineLevel="0" collapsed="false">
      <c r="A344" s="16"/>
      <c r="B344" s="61"/>
      <c r="C344" s="85" t="s">
        <v>4639</v>
      </c>
      <c r="D344" s="45" t="n">
        <v>1</v>
      </c>
      <c r="E344" s="28" t="s">
        <v>476</v>
      </c>
      <c r="F344" s="38"/>
      <c r="G344" s="38"/>
    </row>
    <row r="345" customFormat="false" ht="30" hidden="false" customHeight="false" outlineLevel="0" collapsed="false">
      <c r="A345" s="16"/>
      <c r="B345" s="61"/>
      <c r="C345" s="85" t="s">
        <v>4640</v>
      </c>
      <c r="D345" s="45" t="n">
        <v>1</v>
      </c>
      <c r="E345" s="28" t="s">
        <v>476</v>
      </c>
      <c r="F345" s="38"/>
      <c r="G345" s="38"/>
    </row>
    <row r="346" customFormat="false" ht="15.75" hidden="false" customHeight="false" outlineLevel="0" collapsed="false">
      <c r="A346" s="16"/>
      <c r="B346" s="61"/>
      <c r="C346" s="85" t="s">
        <v>4641</v>
      </c>
      <c r="D346" s="45" t="n">
        <v>1</v>
      </c>
      <c r="E346" s="28" t="s">
        <v>476</v>
      </c>
      <c r="F346" s="38"/>
      <c r="G346" s="38"/>
    </row>
    <row r="347" customFormat="false" ht="30" hidden="false" customHeight="false" outlineLevel="0" collapsed="false">
      <c r="A347" s="16"/>
      <c r="B347" s="61"/>
      <c r="C347" s="85" t="s">
        <v>4642</v>
      </c>
      <c r="D347" s="45" t="n">
        <v>1</v>
      </c>
      <c r="E347" s="28" t="s">
        <v>476</v>
      </c>
      <c r="F347" s="38"/>
      <c r="G347" s="38"/>
    </row>
    <row r="348" customFormat="false" ht="39.95" hidden="false" customHeight="true" outlineLevel="0" collapsed="false">
      <c r="A348" s="16" t="s">
        <v>1327</v>
      </c>
      <c r="B348" s="146" t="s">
        <v>459</v>
      </c>
      <c r="C348" s="146"/>
      <c r="D348" s="146"/>
      <c r="E348" s="146"/>
      <c r="F348" s="146"/>
      <c r="G348" s="146"/>
      <c r="H348" s="241" t="n">
        <f aca="false">SUM(D349:D367)</f>
        <v>19</v>
      </c>
      <c r="I348" s="241" t="n">
        <f aca="false">COUNT(D349:D367)*2</f>
        <v>38</v>
      </c>
    </row>
    <row r="349" customFormat="false" ht="47.25" hidden="false" customHeight="false" outlineLevel="0" collapsed="false">
      <c r="A349" s="16" t="s">
        <v>460</v>
      </c>
      <c r="B349" s="61" t="s">
        <v>461</v>
      </c>
      <c r="C349" s="85" t="s">
        <v>4643</v>
      </c>
      <c r="D349" s="45" t="n">
        <v>1</v>
      </c>
      <c r="E349" s="28" t="s">
        <v>476</v>
      </c>
      <c r="F349" s="38" t="s">
        <v>4644</v>
      </c>
      <c r="G349" s="38"/>
    </row>
    <row r="350" customFormat="false" ht="45" hidden="false" customHeight="false" outlineLevel="0" collapsed="false">
      <c r="A350" s="16"/>
      <c r="B350" s="61"/>
      <c r="C350" s="85" t="s">
        <v>4645</v>
      </c>
      <c r="D350" s="45" t="n">
        <v>1</v>
      </c>
      <c r="E350" s="28" t="s">
        <v>476</v>
      </c>
      <c r="F350" s="38" t="s">
        <v>4644</v>
      </c>
      <c r="G350" s="38"/>
    </row>
    <row r="351" customFormat="false" ht="45" hidden="false" customHeight="false" outlineLevel="0" collapsed="false">
      <c r="A351" s="16" t="s">
        <v>9</v>
      </c>
      <c r="B351" s="61"/>
      <c r="C351" s="85" t="s">
        <v>4646</v>
      </c>
      <c r="D351" s="45" t="n">
        <v>1</v>
      </c>
      <c r="E351" s="28" t="s">
        <v>476</v>
      </c>
      <c r="F351" s="38" t="s">
        <v>4644</v>
      </c>
      <c r="G351" s="38"/>
    </row>
    <row r="352" customFormat="false" ht="45" hidden="false" customHeight="false" outlineLevel="0" collapsed="false">
      <c r="A352" s="16" t="s">
        <v>9</v>
      </c>
      <c r="B352" s="61"/>
      <c r="C352" s="85" t="s">
        <v>4647</v>
      </c>
      <c r="D352" s="45" t="n">
        <v>1</v>
      </c>
      <c r="E352" s="28" t="s">
        <v>476</v>
      </c>
      <c r="F352" s="85" t="s">
        <v>4648</v>
      </c>
      <c r="G352" s="38"/>
    </row>
    <row r="353" customFormat="false" ht="30" hidden="false" customHeight="false" outlineLevel="0" collapsed="false">
      <c r="A353" s="16"/>
      <c r="B353" s="61"/>
      <c r="C353" s="85" t="s">
        <v>4649</v>
      </c>
      <c r="D353" s="45" t="n">
        <v>1</v>
      </c>
      <c r="E353" s="28" t="s">
        <v>476</v>
      </c>
      <c r="F353" s="38" t="s">
        <v>4644</v>
      </c>
      <c r="G353" s="38"/>
    </row>
    <row r="354" customFormat="false" ht="30" hidden="false" customHeight="false" outlineLevel="0" collapsed="false">
      <c r="A354" s="16"/>
      <c r="B354" s="61"/>
      <c r="C354" s="85" t="s">
        <v>4650</v>
      </c>
      <c r="D354" s="45" t="n">
        <v>1</v>
      </c>
      <c r="E354" s="28" t="s">
        <v>476</v>
      </c>
      <c r="F354" s="38" t="s">
        <v>4644</v>
      </c>
      <c r="G354" s="38"/>
    </row>
    <row r="355" customFormat="false" ht="45" hidden="false" customHeight="false" outlineLevel="0" collapsed="false">
      <c r="A355" s="16"/>
      <c r="B355" s="61"/>
      <c r="C355" s="85" t="s">
        <v>4651</v>
      </c>
      <c r="D355" s="45" t="n">
        <v>1</v>
      </c>
      <c r="E355" s="28" t="s">
        <v>476</v>
      </c>
      <c r="F355" s="38" t="s">
        <v>4644</v>
      </c>
      <c r="G355" s="38"/>
    </row>
    <row r="356" customFormat="false" ht="45" hidden="false" customHeight="false" outlineLevel="0" collapsed="false">
      <c r="A356" s="16"/>
      <c r="B356" s="61"/>
      <c r="C356" s="85" t="s">
        <v>4652</v>
      </c>
      <c r="D356" s="45" t="n">
        <v>1</v>
      </c>
      <c r="E356" s="28" t="s">
        <v>476</v>
      </c>
      <c r="F356" s="38" t="s">
        <v>4644</v>
      </c>
      <c r="G356" s="38"/>
    </row>
    <row r="357" customFormat="false" ht="45" hidden="false" customHeight="false" outlineLevel="0" collapsed="false">
      <c r="A357" s="16"/>
      <c r="B357" s="61"/>
      <c r="C357" s="85" t="s">
        <v>4653</v>
      </c>
      <c r="D357" s="45" t="n">
        <v>1</v>
      </c>
      <c r="E357" s="28" t="s">
        <v>476</v>
      </c>
      <c r="F357" s="85" t="s">
        <v>4654</v>
      </c>
      <c r="G357" s="38"/>
    </row>
    <row r="358" customFormat="false" ht="63" hidden="false" customHeight="false" outlineLevel="0" collapsed="false">
      <c r="A358" s="16" t="s">
        <v>463</v>
      </c>
      <c r="B358" s="61" t="s">
        <v>464</v>
      </c>
      <c r="C358" s="85" t="s">
        <v>4655</v>
      </c>
      <c r="D358" s="45" t="n">
        <v>1</v>
      </c>
      <c r="E358" s="28" t="s">
        <v>112</v>
      </c>
      <c r="F358" s="38"/>
      <c r="G358" s="38"/>
    </row>
    <row r="359" customFormat="false" ht="45" hidden="false" customHeight="false" outlineLevel="0" collapsed="false">
      <c r="A359" s="16"/>
      <c r="B359" s="61"/>
      <c r="C359" s="85" t="s">
        <v>4656</v>
      </c>
      <c r="D359" s="45" t="n">
        <v>1</v>
      </c>
      <c r="E359" s="28" t="s">
        <v>112</v>
      </c>
      <c r="F359" s="38"/>
      <c r="G359" s="38"/>
    </row>
    <row r="360" customFormat="false" ht="45" hidden="false" customHeight="false" outlineLevel="0" collapsed="false">
      <c r="A360" s="16"/>
      <c r="B360" s="61"/>
      <c r="C360" s="85" t="s">
        <v>4657</v>
      </c>
      <c r="D360" s="45" t="n">
        <v>1</v>
      </c>
      <c r="E360" s="28" t="s">
        <v>112</v>
      </c>
      <c r="F360" s="38"/>
      <c r="G360" s="38"/>
    </row>
    <row r="361" customFormat="false" ht="45" hidden="false" customHeight="false" outlineLevel="0" collapsed="false">
      <c r="A361" s="16"/>
      <c r="B361" s="61"/>
      <c r="C361" s="85" t="s">
        <v>4658</v>
      </c>
      <c r="D361" s="45" t="n">
        <v>1</v>
      </c>
      <c r="E361" s="28" t="s">
        <v>112</v>
      </c>
      <c r="F361" s="38"/>
      <c r="G361" s="38"/>
    </row>
    <row r="362" customFormat="false" ht="45" hidden="false" customHeight="false" outlineLevel="0" collapsed="false">
      <c r="A362" s="16"/>
      <c r="B362" s="61"/>
      <c r="C362" s="85" t="s">
        <v>4659</v>
      </c>
      <c r="D362" s="45" t="n">
        <v>1</v>
      </c>
      <c r="E362" s="28" t="s">
        <v>112</v>
      </c>
      <c r="F362" s="38"/>
      <c r="G362" s="38"/>
    </row>
    <row r="363" customFormat="false" ht="30" hidden="false" customHeight="false" outlineLevel="0" collapsed="false">
      <c r="A363" s="16"/>
      <c r="B363" s="61"/>
      <c r="C363" s="85" t="s">
        <v>4660</v>
      </c>
      <c r="D363" s="45" t="n">
        <v>1</v>
      </c>
      <c r="E363" s="28" t="s">
        <v>112</v>
      </c>
      <c r="F363" s="38"/>
      <c r="G363" s="38"/>
    </row>
    <row r="364" customFormat="false" ht="45" hidden="false" customHeight="false" outlineLevel="0" collapsed="false">
      <c r="A364" s="16"/>
      <c r="B364" s="61"/>
      <c r="C364" s="85" t="s">
        <v>4661</v>
      </c>
      <c r="D364" s="45" t="n">
        <v>1</v>
      </c>
      <c r="E364" s="28" t="s">
        <v>112</v>
      </c>
      <c r="F364" s="38"/>
      <c r="G364" s="38"/>
    </row>
    <row r="365" customFormat="false" ht="63" hidden="false" customHeight="false" outlineLevel="0" collapsed="false">
      <c r="A365" s="16" t="s">
        <v>467</v>
      </c>
      <c r="B365" s="61" t="s">
        <v>468</v>
      </c>
      <c r="C365" s="85" t="s">
        <v>4662</v>
      </c>
      <c r="D365" s="45" t="n">
        <v>1</v>
      </c>
      <c r="E365" s="28" t="s">
        <v>112</v>
      </c>
      <c r="F365" s="38"/>
      <c r="G365" s="38"/>
    </row>
    <row r="366" customFormat="false" ht="30" hidden="false" customHeight="false" outlineLevel="0" collapsed="false">
      <c r="A366" s="16" t="s">
        <v>9</v>
      </c>
      <c r="B366" s="61"/>
      <c r="C366" s="85" t="s">
        <v>4663</v>
      </c>
      <c r="D366" s="45" t="n">
        <v>1</v>
      </c>
      <c r="E366" s="28" t="s">
        <v>82</v>
      </c>
      <c r="F366" s="38"/>
      <c r="G366" s="38"/>
    </row>
    <row r="367" customFormat="false" ht="30" hidden="false" customHeight="false" outlineLevel="0" collapsed="false">
      <c r="A367" s="16" t="s">
        <v>9</v>
      </c>
      <c r="B367" s="61"/>
      <c r="C367" s="85" t="s">
        <v>4664</v>
      </c>
      <c r="D367" s="45" t="n">
        <v>1</v>
      </c>
      <c r="E367" s="28" t="s">
        <v>82</v>
      </c>
      <c r="F367" s="38"/>
      <c r="G367" s="38"/>
    </row>
    <row r="368" customFormat="false" ht="39.95" hidden="false" customHeight="true" outlineLevel="0" collapsed="false">
      <c r="A368" s="16" t="s">
        <v>4143</v>
      </c>
      <c r="B368" s="146" t="s">
        <v>4144</v>
      </c>
      <c r="C368" s="146"/>
      <c r="D368" s="146"/>
      <c r="E368" s="146"/>
      <c r="F368" s="146"/>
      <c r="G368" s="146"/>
      <c r="H368" s="241" t="n">
        <f aca="false">SUM(D369:D375)</f>
        <v>7</v>
      </c>
      <c r="I368" s="241" t="n">
        <f aca="false">COUNT(D369:D375)*2</f>
        <v>14</v>
      </c>
    </row>
    <row r="369" customFormat="false" ht="45" hidden="false" customHeight="false" outlineLevel="0" collapsed="false">
      <c r="A369" s="16" t="s">
        <v>4665</v>
      </c>
      <c r="B369" s="85" t="s">
        <v>4146</v>
      </c>
      <c r="C369" s="85" t="s">
        <v>4666</v>
      </c>
      <c r="D369" s="45" t="n">
        <v>1</v>
      </c>
      <c r="E369" s="28" t="s">
        <v>476</v>
      </c>
      <c r="F369" s="38"/>
      <c r="G369" s="38"/>
    </row>
    <row r="370" customFormat="false" ht="45" hidden="false" customHeight="false" outlineLevel="0" collapsed="false">
      <c r="A370" s="16" t="s">
        <v>9</v>
      </c>
      <c r="B370" s="85"/>
      <c r="C370" s="85" t="s">
        <v>4667</v>
      </c>
      <c r="D370" s="45" t="n">
        <v>1</v>
      </c>
      <c r="E370" s="28" t="s">
        <v>476</v>
      </c>
      <c r="F370" s="38"/>
      <c r="G370" s="38"/>
    </row>
    <row r="371" customFormat="false" ht="60" hidden="false" customHeight="false" outlineLevel="0" collapsed="false">
      <c r="A371" s="16"/>
      <c r="B371" s="85"/>
      <c r="C371" s="85" t="s">
        <v>4668</v>
      </c>
      <c r="D371" s="45" t="n">
        <v>1</v>
      </c>
      <c r="E371" s="28" t="s">
        <v>476</v>
      </c>
      <c r="F371" s="85" t="s">
        <v>4669</v>
      </c>
      <c r="G371" s="38"/>
    </row>
    <row r="372" customFormat="false" ht="30" hidden="false" customHeight="false" outlineLevel="0" collapsed="false">
      <c r="A372" s="16" t="s">
        <v>9</v>
      </c>
      <c r="B372" s="85"/>
      <c r="C372" s="85" t="s">
        <v>4670</v>
      </c>
      <c r="D372" s="45" t="n">
        <v>1</v>
      </c>
      <c r="E372" s="28" t="s">
        <v>476</v>
      </c>
      <c r="F372" s="38"/>
      <c r="G372" s="38"/>
    </row>
    <row r="373" customFormat="false" ht="45" hidden="false" customHeight="false" outlineLevel="0" collapsed="false">
      <c r="A373" s="16" t="s">
        <v>4671</v>
      </c>
      <c r="B373" s="85" t="s">
        <v>4672</v>
      </c>
      <c r="C373" s="85" t="s">
        <v>4673</v>
      </c>
      <c r="D373" s="45" t="n">
        <v>1</v>
      </c>
      <c r="E373" s="28" t="s">
        <v>476</v>
      </c>
      <c r="F373" s="38"/>
      <c r="G373" s="38"/>
    </row>
    <row r="374" customFormat="false" ht="45" hidden="false" customHeight="false" outlineLevel="0" collapsed="false">
      <c r="A374" s="16"/>
      <c r="B374" s="85"/>
      <c r="C374" s="42" t="s">
        <v>4674</v>
      </c>
      <c r="D374" s="45" t="n">
        <v>1</v>
      </c>
      <c r="E374" s="28" t="s">
        <v>112</v>
      </c>
      <c r="F374" s="38"/>
      <c r="G374" s="38"/>
    </row>
    <row r="375" customFormat="false" ht="45" hidden="false" customHeight="false" outlineLevel="0" collapsed="false">
      <c r="A375" s="16"/>
      <c r="B375" s="85"/>
      <c r="C375" s="85" t="s">
        <v>4675</v>
      </c>
      <c r="D375" s="45" t="n">
        <v>1</v>
      </c>
      <c r="E375" s="28" t="s">
        <v>476</v>
      </c>
      <c r="F375" s="38"/>
      <c r="G375" s="38"/>
    </row>
    <row r="376" customFormat="false" ht="18.75" hidden="false" customHeight="false" outlineLevel="0" collapsed="false">
      <c r="A376" s="230"/>
      <c r="B376" s="310" t="s">
        <v>470</v>
      </c>
      <c r="C376" s="310"/>
      <c r="D376" s="310"/>
      <c r="E376" s="310"/>
      <c r="F376" s="310"/>
      <c r="G376" s="310"/>
      <c r="H376" s="241" t="n">
        <f aca="false">H377+H381+H389+H395+H398+H403+H405+H411+H414+H417</f>
        <v>33</v>
      </c>
      <c r="I376" s="241" t="n">
        <f aca="false">I377+I381+I389+I395+I398+I403+I405+I411+I414+I417</f>
        <v>66</v>
      </c>
    </row>
    <row r="377" customFormat="false" ht="39.95" hidden="false" customHeight="true" outlineLevel="0" collapsed="false">
      <c r="A377" s="16" t="s">
        <v>1332</v>
      </c>
      <c r="B377" s="15" t="s">
        <v>1333</v>
      </c>
      <c r="C377" s="15"/>
      <c r="D377" s="15"/>
      <c r="E377" s="15"/>
      <c r="F377" s="15"/>
      <c r="G377" s="15"/>
      <c r="H377" s="241" t="n">
        <f aca="false">SUM(D378:D380)</f>
        <v>3</v>
      </c>
      <c r="I377" s="241" t="n">
        <f aca="false">COUNT(D378:D380)*2</f>
        <v>6</v>
      </c>
    </row>
    <row r="378" customFormat="false" ht="60" hidden="false" customHeight="false" outlineLevel="0" collapsed="false">
      <c r="A378" s="16" t="s">
        <v>1348</v>
      </c>
      <c r="B378" s="17" t="s">
        <v>480</v>
      </c>
      <c r="C378" s="85" t="s">
        <v>4676</v>
      </c>
      <c r="D378" s="45" t="n">
        <v>1</v>
      </c>
      <c r="E378" s="28" t="s">
        <v>112</v>
      </c>
      <c r="F378" s="38"/>
      <c r="G378" s="38"/>
    </row>
    <row r="379" customFormat="false" ht="63" hidden="false" customHeight="false" outlineLevel="0" collapsed="false">
      <c r="A379" s="16" t="s">
        <v>1972</v>
      </c>
      <c r="B379" s="17" t="s">
        <v>490</v>
      </c>
      <c r="C379" s="85" t="s">
        <v>4677</v>
      </c>
      <c r="D379" s="45" t="n">
        <v>1</v>
      </c>
      <c r="E379" s="28" t="s">
        <v>1409</v>
      </c>
      <c r="F379" s="38"/>
      <c r="G379" s="38"/>
    </row>
    <row r="380" customFormat="false" ht="75" hidden="false" customHeight="false" outlineLevel="0" collapsed="false">
      <c r="A380" s="16"/>
      <c r="B380" s="17"/>
      <c r="C380" s="85" t="s">
        <v>4678</v>
      </c>
      <c r="D380" s="45" t="n">
        <v>1</v>
      </c>
      <c r="E380" s="28" t="s">
        <v>112</v>
      </c>
      <c r="F380" s="38"/>
      <c r="G380" s="38"/>
    </row>
    <row r="381" customFormat="false" ht="39.95" hidden="false" customHeight="true" outlineLevel="0" collapsed="false">
      <c r="A381" s="16" t="s">
        <v>1351</v>
      </c>
      <c r="B381" s="146" t="s">
        <v>504</v>
      </c>
      <c r="C381" s="146"/>
      <c r="D381" s="146"/>
      <c r="E381" s="146"/>
      <c r="F381" s="146"/>
      <c r="G381" s="146"/>
      <c r="H381" s="241" t="n">
        <f aca="false">SUM(D382:D388)</f>
        <v>7</v>
      </c>
      <c r="I381" s="241" t="n">
        <f aca="false">COUNT(D382:D388)*2</f>
        <v>14</v>
      </c>
    </row>
    <row r="382" customFormat="false" ht="63" hidden="false" customHeight="false" outlineLevel="0" collapsed="false">
      <c r="A382" s="16" t="s">
        <v>505</v>
      </c>
      <c r="B382" s="61" t="s">
        <v>506</v>
      </c>
      <c r="C382" s="61" t="s">
        <v>4679</v>
      </c>
      <c r="D382" s="45" t="n">
        <v>1</v>
      </c>
      <c r="E382" s="28" t="s">
        <v>112</v>
      </c>
      <c r="F382" s="38"/>
      <c r="G382" s="38"/>
    </row>
    <row r="383" customFormat="false" ht="63" hidden="false" customHeight="false" outlineLevel="0" collapsed="false">
      <c r="A383" s="78" t="s">
        <v>9</v>
      </c>
      <c r="B383" s="61"/>
      <c r="C383" s="61" t="s">
        <v>4680</v>
      </c>
      <c r="D383" s="45" t="n">
        <v>1</v>
      </c>
      <c r="E383" s="28" t="s">
        <v>112</v>
      </c>
      <c r="F383" s="38"/>
      <c r="G383" s="38"/>
    </row>
    <row r="384" customFormat="false" ht="75" hidden="false" customHeight="false" outlineLevel="0" collapsed="false">
      <c r="A384" s="16" t="s">
        <v>510</v>
      </c>
      <c r="B384" s="85" t="s">
        <v>511</v>
      </c>
      <c r="C384" s="61" t="s">
        <v>4681</v>
      </c>
      <c r="D384" s="45" t="n">
        <v>1</v>
      </c>
      <c r="E384" s="28" t="s">
        <v>112</v>
      </c>
      <c r="F384" s="38"/>
      <c r="G384" s="38"/>
    </row>
    <row r="385" customFormat="false" ht="47.25" hidden="false" customHeight="false" outlineLevel="0" collapsed="false">
      <c r="A385" s="78" t="s">
        <v>9</v>
      </c>
      <c r="B385" s="61"/>
      <c r="C385" s="61" t="s">
        <v>4682</v>
      </c>
      <c r="D385" s="45" t="n">
        <v>1</v>
      </c>
      <c r="E385" s="28" t="s">
        <v>112</v>
      </c>
      <c r="F385" s="38"/>
      <c r="G385" s="38"/>
    </row>
    <row r="386" customFormat="false" ht="47.25" hidden="false" customHeight="false" outlineLevel="0" collapsed="false">
      <c r="A386" s="78" t="s">
        <v>9</v>
      </c>
      <c r="B386" s="61"/>
      <c r="C386" s="61" t="s">
        <v>4683</v>
      </c>
      <c r="D386" s="45" t="n">
        <v>1</v>
      </c>
      <c r="E386" s="28" t="s">
        <v>112</v>
      </c>
      <c r="F386" s="38"/>
      <c r="G386" s="38"/>
    </row>
    <row r="387" customFormat="false" ht="30" hidden="false" customHeight="false" outlineLevel="0" collapsed="false">
      <c r="A387" s="78" t="s">
        <v>9</v>
      </c>
      <c r="B387" s="38"/>
      <c r="C387" s="52" t="s">
        <v>4684</v>
      </c>
      <c r="D387" s="45" t="n">
        <v>1</v>
      </c>
      <c r="E387" s="28" t="s">
        <v>112</v>
      </c>
      <c r="G387" s="38"/>
    </row>
    <row r="388" customFormat="false" ht="78.75" hidden="false" customHeight="false" outlineLevel="0" collapsed="false">
      <c r="A388" s="78"/>
      <c r="B388" s="38"/>
      <c r="C388" s="61" t="s">
        <v>4685</v>
      </c>
      <c r="D388" s="45" t="n">
        <v>1</v>
      </c>
      <c r="E388" s="28" t="s">
        <v>99</v>
      </c>
      <c r="F388" s="61"/>
      <c r="G388" s="38"/>
    </row>
    <row r="389" customFormat="false" ht="39.95" hidden="false" customHeight="true" outlineLevel="0" collapsed="false">
      <c r="A389" s="16" t="s">
        <v>1999</v>
      </c>
      <c r="B389" s="15" t="s">
        <v>522</v>
      </c>
      <c r="C389" s="15"/>
      <c r="D389" s="15"/>
      <c r="E389" s="15"/>
      <c r="F389" s="15"/>
      <c r="G389" s="15"/>
      <c r="H389" s="241" t="n">
        <f aca="false">SUM(D390:D394)</f>
        <v>5</v>
      </c>
      <c r="I389" s="241" t="n">
        <f aca="false">COUNT(D390:D394)*2</f>
        <v>10</v>
      </c>
    </row>
    <row r="390" customFormat="false" ht="47.25" hidden="false" customHeight="false" outlineLevel="0" collapsed="false">
      <c r="A390" s="16" t="s">
        <v>2000</v>
      </c>
      <c r="B390" s="17" t="s">
        <v>524</v>
      </c>
      <c r="C390" s="85" t="s">
        <v>4686</v>
      </c>
      <c r="D390" s="45" t="n">
        <v>1</v>
      </c>
      <c r="E390" s="28" t="s">
        <v>112</v>
      </c>
      <c r="F390" s="38"/>
      <c r="G390" s="38"/>
    </row>
    <row r="391" customFormat="false" ht="60" hidden="false" customHeight="false" outlineLevel="0" collapsed="false">
      <c r="A391" s="16" t="s">
        <v>527</v>
      </c>
      <c r="B391" s="21" t="s">
        <v>528</v>
      </c>
      <c r="C391" s="61" t="s">
        <v>4687</v>
      </c>
      <c r="D391" s="45" t="n">
        <v>1</v>
      </c>
      <c r="E391" s="28" t="s">
        <v>112</v>
      </c>
      <c r="F391" s="38"/>
      <c r="G391" s="38"/>
    </row>
    <row r="392" customFormat="false" ht="47.25" hidden="false" customHeight="false" outlineLevel="0" collapsed="false">
      <c r="A392" s="16" t="s">
        <v>2004</v>
      </c>
      <c r="B392" s="17" t="s">
        <v>534</v>
      </c>
      <c r="C392" s="85" t="s">
        <v>4688</v>
      </c>
      <c r="D392" s="45" t="n">
        <v>1</v>
      </c>
      <c r="E392" s="28" t="s">
        <v>112</v>
      </c>
      <c r="F392" s="38"/>
      <c r="G392" s="38"/>
    </row>
    <row r="393" customFormat="false" ht="30" hidden="false" customHeight="false" outlineLevel="0" collapsed="false">
      <c r="A393" s="16" t="s">
        <v>2440</v>
      </c>
      <c r="B393" s="17" t="s">
        <v>538</v>
      </c>
      <c r="C393" s="85" t="s">
        <v>4689</v>
      </c>
      <c r="D393" s="45" t="n">
        <v>1</v>
      </c>
      <c r="E393" s="28" t="s">
        <v>112</v>
      </c>
      <c r="F393" s="38"/>
      <c r="G393" s="38"/>
    </row>
    <row r="394" customFormat="false" ht="31.5" hidden="false" customHeight="false" outlineLevel="0" collapsed="false">
      <c r="A394" s="16" t="s">
        <v>2007</v>
      </c>
      <c r="B394" s="17" t="s">
        <v>542</v>
      </c>
      <c r="C394" s="85" t="s">
        <v>4690</v>
      </c>
      <c r="D394" s="45" t="n">
        <v>1</v>
      </c>
      <c r="E394" s="28" t="s">
        <v>112</v>
      </c>
      <c r="F394" s="38"/>
      <c r="G394" s="38"/>
    </row>
    <row r="395" customFormat="false" ht="39.95" hidden="false" customHeight="true" outlineLevel="0" collapsed="false">
      <c r="A395" s="16" t="s">
        <v>1359</v>
      </c>
      <c r="B395" s="15" t="s">
        <v>549</v>
      </c>
      <c r="C395" s="15"/>
      <c r="D395" s="15"/>
      <c r="E395" s="15"/>
      <c r="F395" s="15"/>
      <c r="G395" s="15"/>
      <c r="H395" s="241" t="n">
        <f aca="false">SUM(D396:D397)</f>
        <v>2</v>
      </c>
      <c r="I395" s="241" t="n">
        <f aca="false">COUNT(D396:D397)*2</f>
        <v>4</v>
      </c>
    </row>
    <row r="396" customFormat="false" ht="60" hidden="false" customHeight="false" outlineLevel="0" collapsed="false">
      <c r="A396" s="16" t="s">
        <v>2013</v>
      </c>
      <c r="B396" s="21" t="s">
        <v>551</v>
      </c>
      <c r="C396" s="85" t="s">
        <v>4691</v>
      </c>
      <c r="D396" s="45" t="n">
        <v>1</v>
      </c>
      <c r="E396" s="28" t="s">
        <v>110</v>
      </c>
      <c r="F396" s="38"/>
      <c r="G396" s="38"/>
    </row>
    <row r="397" customFormat="false" ht="60" hidden="false" customHeight="false" outlineLevel="0" collapsed="false">
      <c r="A397" s="16" t="s">
        <v>1360</v>
      </c>
      <c r="B397" s="21" t="s">
        <v>555</v>
      </c>
      <c r="C397" s="85" t="s">
        <v>4692</v>
      </c>
      <c r="D397" s="45" t="n">
        <v>1</v>
      </c>
      <c r="E397" s="28" t="s">
        <v>110</v>
      </c>
      <c r="F397" s="38"/>
      <c r="G397" s="38"/>
    </row>
    <row r="398" customFormat="false" ht="39.95" hidden="false" customHeight="true" outlineLevel="0" collapsed="false">
      <c r="A398" s="16" t="s">
        <v>1362</v>
      </c>
      <c r="B398" s="146" t="s">
        <v>559</v>
      </c>
      <c r="C398" s="146"/>
      <c r="D398" s="146"/>
      <c r="E398" s="146"/>
      <c r="F398" s="146"/>
      <c r="G398" s="146"/>
      <c r="H398" s="241" t="n">
        <f aca="false">SUM(D399:D402)</f>
        <v>4</v>
      </c>
      <c r="I398" s="241" t="n">
        <f aca="false">COUNT(D399:D402)*2</f>
        <v>8</v>
      </c>
    </row>
    <row r="399" customFormat="false" ht="45" hidden="false" customHeight="false" outlineLevel="0" collapsed="false">
      <c r="A399" s="16" t="s">
        <v>560</v>
      </c>
      <c r="B399" s="85" t="s">
        <v>561</v>
      </c>
      <c r="C399" s="52" t="s">
        <v>4693</v>
      </c>
      <c r="D399" s="45" t="n">
        <v>1</v>
      </c>
      <c r="E399" s="28" t="s">
        <v>476</v>
      </c>
      <c r="G399" s="38"/>
    </row>
    <row r="400" customFormat="false" ht="45" hidden="false" customHeight="false" outlineLevel="0" collapsed="false">
      <c r="A400" s="16" t="s">
        <v>1366</v>
      </c>
      <c r="B400" s="85" t="s">
        <v>564</v>
      </c>
      <c r="C400" s="85" t="s">
        <v>4694</v>
      </c>
      <c r="D400" s="45" t="n">
        <v>1</v>
      </c>
      <c r="E400" s="28" t="s">
        <v>265</v>
      </c>
      <c r="F400" s="38"/>
      <c r="G400" s="38"/>
    </row>
    <row r="401" customFormat="false" ht="30" hidden="false" customHeight="false" outlineLevel="0" collapsed="false">
      <c r="A401" s="16"/>
      <c r="B401" s="85"/>
      <c r="C401" s="85" t="s">
        <v>4695</v>
      </c>
      <c r="D401" s="45" t="n">
        <v>1</v>
      </c>
      <c r="E401" s="28" t="s">
        <v>476</v>
      </c>
      <c r="F401" s="38"/>
      <c r="G401" s="38"/>
    </row>
    <row r="402" customFormat="false" ht="30" hidden="false" customHeight="false" outlineLevel="0" collapsed="false">
      <c r="A402" s="16"/>
      <c r="B402" s="85"/>
      <c r="C402" s="85" t="s">
        <v>4696</v>
      </c>
      <c r="D402" s="45" t="n">
        <v>1</v>
      </c>
      <c r="E402" s="28" t="s">
        <v>265</v>
      </c>
      <c r="F402" s="38"/>
      <c r="G402" s="38"/>
    </row>
    <row r="403" customFormat="false" ht="39.95" hidden="false" customHeight="true" outlineLevel="0" collapsed="false">
      <c r="A403" s="16" t="s">
        <v>1370</v>
      </c>
      <c r="B403" s="15" t="s">
        <v>569</v>
      </c>
      <c r="C403" s="15"/>
      <c r="D403" s="15"/>
      <c r="E403" s="15"/>
      <c r="F403" s="15"/>
      <c r="G403" s="15"/>
      <c r="H403" s="241" t="n">
        <f aca="false">SUM(D404)</f>
        <v>1</v>
      </c>
      <c r="I403" s="241" t="n">
        <f aca="false">COUNT(D404)*2</f>
        <v>2</v>
      </c>
    </row>
    <row r="404" customFormat="false" ht="47.25" hidden="false" customHeight="false" outlineLevel="0" collapsed="false">
      <c r="A404" s="16" t="s">
        <v>1373</v>
      </c>
      <c r="B404" s="17" t="s">
        <v>583</v>
      </c>
      <c r="C404" s="85" t="s">
        <v>4697</v>
      </c>
      <c r="D404" s="45" t="n">
        <v>1</v>
      </c>
      <c r="E404" s="28" t="s">
        <v>112</v>
      </c>
      <c r="F404" s="38"/>
      <c r="G404" s="38"/>
    </row>
    <row r="405" customFormat="false" ht="39.95" hidden="false" customHeight="true" outlineLevel="0" collapsed="false">
      <c r="A405" s="16" t="s">
        <v>1374</v>
      </c>
      <c r="B405" s="146" t="s">
        <v>599</v>
      </c>
      <c r="C405" s="146"/>
      <c r="D405" s="146"/>
      <c r="E405" s="146"/>
      <c r="F405" s="146"/>
      <c r="G405" s="146"/>
      <c r="H405" s="241" t="n">
        <f aca="false">SUM(D406:D410)</f>
        <v>5</v>
      </c>
      <c r="I405" s="241" t="n">
        <f aca="false">COUNT(D406:D410)*2</f>
        <v>10</v>
      </c>
    </row>
    <row r="406" customFormat="false" ht="47.25" hidden="false" customHeight="false" outlineLevel="0" collapsed="false">
      <c r="A406" s="16" t="s">
        <v>1386</v>
      </c>
      <c r="B406" s="17" t="s">
        <v>626</v>
      </c>
      <c r="C406" s="85" t="s">
        <v>4698</v>
      </c>
      <c r="D406" s="45" t="n">
        <v>1</v>
      </c>
      <c r="E406" s="28" t="s">
        <v>476</v>
      </c>
      <c r="F406" s="38"/>
      <c r="G406" s="38"/>
    </row>
    <row r="407" customFormat="false" ht="45" hidden="false" customHeight="false" outlineLevel="0" collapsed="false">
      <c r="A407" s="16"/>
      <c r="B407" s="17"/>
      <c r="C407" s="85" t="s">
        <v>4699</v>
      </c>
      <c r="D407" s="45" t="n">
        <v>1</v>
      </c>
      <c r="E407" s="28" t="s">
        <v>476</v>
      </c>
      <c r="F407" s="38"/>
      <c r="G407" s="38"/>
    </row>
    <row r="408" customFormat="false" ht="45" hidden="false" customHeight="false" outlineLevel="0" collapsed="false">
      <c r="A408" s="16"/>
      <c r="B408" s="17"/>
      <c r="C408" s="85" t="s">
        <v>4700</v>
      </c>
      <c r="D408" s="45" t="n">
        <v>1</v>
      </c>
      <c r="E408" s="28" t="s">
        <v>476</v>
      </c>
      <c r="F408" s="38"/>
      <c r="G408" s="38"/>
    </row>
    <row r="409" customFormat="false" ht="45" hidden="false" customHeight="false" outlineLevel="0" collapsed="false">
      <c r="A409" s="16"/>
      <c r="B409" s="17"/>
      <c r="C409" s="85" t="s">
        <v>4701</v>
      </c>
      <c r="D409" s="45" t="n">
        <v>1</v>
      </c>
      <c r="E409" s="28" t="s">
        <v>476</v>
      </c>
      <c r="F409" s="38"/>
      <c r="G409" s="38"/>
    </row>
    <row r="410" customFormat="false" ht="30" hidden="false" customHeight="false" outlineLevel="0" collapsed="false">
      <c r="A410" s="16"/>
      <c r="B410" s="17"/>
      <c r="C410" s="85" t="s">
        <v>4702</v>
      </c>
      <c r="D410" s="45" t="n">
        <v>1</v>
      </c>
      <c r="E410" s="28" t="s">
        <v>476</v>
      </c>
      <c r="F410" s="38"/>
      <c r="G410" s="38"/>
    </row>
    <row r="411" customFormat="false" ht="39.95" hidden="false" customHeight="true" outlineLevel="0" collapsed="false">
      <c r="A411" s="16" t="s">
        <v>1388</v>
      </c>
      <c r="B411" s="15" t="s">
        <v>650</v>
      </c>
      <c r="C411" s="15"/>
      <c r="D411" s="15"/>
      <c r="E411" s="15"/>
      <c r="F411" s="15"/>
      <c r="G411" s="15"/>
      <c r="H411" s="241" t="n">
        <f aca="false">SUM(D412:D413)</f>
        <v>2</v>
      </c>
      <c r="I411" s="241" t="n">
        <f aca="false">COUNT(D412:D413)*2</f>
        <v>4</v>
      </c>
    </row>
    <row r="412" customFormat="false" ht="31.5" hidden="false" customHeight="false" outlineLevel="0" collapsed="false">
      <c r="A412" s="16" t="s">
        <v>664</v>
      </c>
      <c r="B412" s="17" t="s">
        <v>665</v>
      </c>
      <c r="C412" s="85" t="s">
        <v>4703</v>
      </c>
      <c r="D412" s="45" t="n">
        <v>1</v>
      </c>
      <c r="E412" s="28" t="s">
        <v>476</v>
      </c>
      <c r="F412" s="42" t="s">
        <v>4304</v>
      </c>
      <c r="G412" s="38"/>
    </row>
    <row r="413" customFormat="false" ht="45" hidden="false" customHeight="false" outlineLevel="0" collapsed="false">
      <c r="A413" s="16" t="s">
        <v>9</v>
      </c>
      <c r="B413" s="17"/>
      <c r="C413" s="85" t="s">
        <v>4704</v>
      </c>
      <c r="D413" s="45" t="n">
        <v>1</v>
      </c>
      <c r="E413" s="28" t="s">
        <v>476</v>
      </c>
      <c r="F413" s="42" t="s">
        <v>4305</v>
      </c>
      <c r="G413" s="38"/>
    </row>
    <row r="414" customFormat="false" ht="39.95" hidden="false" customHeight="true" outlineLevel="0" collapsed="false">
      <c r="A414" s="16" t="s">
        <v>2482</v>
      </c>
      <c r="B414" s="15" t="s">
        <v>708</v>
      </c>
      <c r="C414" s="15"/>
      <c r="D414" s="15"/>
      <c r="E414" s="15"/>
      <c r="F414" s="15"/>
      <c r="G414" s="15"/>
      <c r="H414" s="241" t="n">
        <f aca="false">SUM(D415:D416)</f>
        <v>2</v>
      </c>
      <c r="I414" s="241" t="n">
        <f aca="false">COUNT(D415:D416)*2</f>
        <v>4</v>
      </c>
    </row>
    <row r="415" customFormat="false" ht="63" hidden="false" customHeight="false" outlineLevel="0" collapsed="false">
      <c r="A415" s="16" t="s">
        <v>709</v>
      </c>
      <c r="B415" s="17" t="s">
        <v>710</v>
      </c>
      <c r="C415" s="61" t="s">
        <v>4705</v>
      </c>
      <c r="D415" s="45" t="n">
        <v>1</v>
      </c>
      <c r="E415" s="28" t="s">
        <v>265</v>
      </c>
      <c r="F415" s="38"/>
      <c r="G415" s="38"/>
    </row>
    <row r="416" customFormat="false" ht="45" hidden="false" customHeight="false" outlineLevel="0" collapsed="false">
      <c r="A416" s="16" t="s">
        <v>721</v>
      </c>
      <c r="B416" s="21" t="s">
        <v>722</v>
      </c>
      <c r="C416" s="85" t="s">
        <v>4706</v>
      </c>
      <c r="D416" s="45" t="n">
        <v>1</v>
      </c>
      <c r="E416" s="28" t="s">
        <v>265</v>
      </c>
      <c r="F416" s="38"/>
      <c r="G416" s="38"/>
    </row>
    <row r="417" customFormat="false" ht="39.95" hidden="false" customHeight="true" outlineLevel="0" collapsed="false">
      <c r="A417" s="16" t="s">
        <v>1443</v>
      </c>
      <c r="B417" s="15" t="s">
        <v>1444</v>
      </c>
      <c r="C417" s="15"/>
      <c r="D417" s="15"/>
      <c r="E417" s="15"/>
      <c r="F417" s="15"/>
      <c r="G417" s="15"/>
      <c r="H417" s="241" t="n">
        <f aca="false">SUM(D418:D419)</f>
        <v>2</v>
      </c>
      <c r="I417" s="241" t="n">
        <f aca="false">COUNT(D418:D419)*2</f>
        <v>4</v>
      </c>
    </row>
    <row r="418" customFormat="false" ht="47.25" hidden="false" customHeight="false" outlineLevel="0" collapsed="false">
      <c r="A418" s="16" t="s">
        <v>1445</v>
      </c>
      <c r="B418" s="17" t="s">
        <v>1446</v>
      </c>
      <c r="C418" s="85" t="s">
        <v>4707</v>
      </c>
      <c r="D418" s="45" t="n">
        <v>1</v>
      </c>
      <c r="E418" s="28" t="s">
        <v>265</v>
      </c>
      <c r="F418" s="38"/>
      <c r="G418" s="38"/>
    </row>
    <row r="419" customFormat="false" ht="45" hidden="false" customHeight="false" outlineLevel="0" collapsed="false">
      <c r="A419" s="16"/>
      <c r="B419" s="17"/>
      <c r="C419" s="171" t="s">
        <v>4708</v>
      </c>
      <c r="D419" s="45" t="n">
        <v>1</v>
      </c>
      <c r="E419" s="28" t="s">
        <v>265</v>
      </c>
      <c r="F419" s="38"/>
      <c r="G419" s="38"/>
    </row>
    <row r="420" customFormat="false" ht="18.75" hidden="false" customHeight="false" outlineLevel="0" collapsed="false">
      <c r="A420" s="359"/>
      <c r="B420" s="310" t="s">
        <v>727</v>
      </c>
      <c r="C420" s="310"/>
      <c r="D420" s="310"/>
      <c r="E420" s="310"/>
      <c r="F420" s="310"/>
      <c r="G420" s="310"/>
      <c r="H420" s="241" t="n">
        <f aca="false">H421+H445+H449+H456+H459+H462</f>
        <v>55</v>
      </c>
      <c r="I420" s="241" t="n">
        <f aca="false">I421+I445+I449+I456+I459+I462</f>
        <v>110</v>
      </c>
    </row>
    <row r="421" customFormat="false" ht="39.95" hidden="false" customHeight="true" outlineLevel="0" collapsed="false">
      <c r="A421" s="16" t="s">
        <v>1603</v>
      </c>
      <c r="B421" s="146" t="s">
        <v>4709</v>
      </c>
      <c r="C421" s="146"/>
      <c r="D421" s="146"/>
      <c r="E421" s="146"/>
      <c r="F421" s="146"/>
      <c r="G421" s="146"/>
      <c r="H421" s="241" t="n">
        <f aca="false">SUM(D422:D444)</f>
        <v>23</v>
      </c>
      <c r="I421" s="241" t="n">
        <f aca="false">COUNT(D422:D444)*2</f>
        <v>46</v>
      </c>
    </row>
    <row r="422" customFormat="false" ht="31.5" hidden="false" customHeight="false" outlineLevel="0" collapsed="false">
      <c r="A422" s="91" t="s">
        <v>4710</v>
      </c>
      <c r="B422" s="156" t="s">
        <v>4711</v>
      </c>
      <c r="C422" s="85" t="s">
        <v>4712</v>
      </c>
      <c r="D422" s="466" t="n">
        <v>1</v>
      </c>
      <c r="E422" s="92" t="s">
        <v>265</v>
      </c>
      <c r="F422" s="234"/>
      <c r="G422" s="234"/>
    </row>
    <row r="423" customFormat="false" ht="30" hidden="false" customHeight="false" outlineLevel="0" collapsed="false">
      <c r="A423" s="91"/>
      <c r="B423" s="156"/>
      <c r="C423" s="85" t="s">
        <v>4713</v>
      </c>
      <c r="D423" s="466" t="n">
        <v>1</v>
      </c>
      <c r="E423" s="92" t="s">
        <v>265</v>
      </c>
      <c r="F423" s="234"/>
      <c r="G423" s="234"/>
    </row>
    <row r="424" customFormat="false" ht="60" hidden="false" customHeight="false" outlineLevel="0" collapsed="false">
      <c r="A424" s="91" t="s">
        <v>9</v>
      </c>
      <c r="B424" s="156"/>
      <c r="C424" s="85" t="s">
        <v>4714</v>
      </c>
      <c r="D424" s="466" t="n">
        <v>1</v>
      </c>
      <c r="E424" s="92" t="s">
        <v>265</v>
      </c>
      <c r="F424" s="234"/>
      <c r="G424" s="234"/>
    </row>
    <row r="425" customFormat="false" ht="30" hidden="false" customHeight="false" outlineLevel="0" collapsed="false">
      <c r="A425" s="91"/>
      <c r="B425" s="156"/>
      <c r="C425" s="85" t="s">
        <v>4715</v>
      </c>
      <c r="D425" s="466" t="n">
        <v>1</v>
      </c>
      <c r="E425" s="92" t="s">
        <v>265</v>
      </c>
      <c r="F425" s="234"/>
      <c r="G425" s="234"/>
    </row>
    <row r="426" customFormat="false" ht="30" hidden="false" customHeight="false" outlineLevel="0" collapsed="false">
      <c r="A426" s="91"/>
      <c r="B426" s="156"/>
      <c r="C426" s="85" t="s">
        <v>4716</v>
      </c>
      <c r="D426" s="466" t="n">
        <v>1</v>
      </c>
      <c r="E426" s="92" t="s">
        <v>265</v>
      </c>
      <c r="F426" s="234"/>
      <c r="G426" s="234"/>
    </row>
    <row r="427" customFormat="false" ht="47.25" hidden="false" customHeight="false" outlineLevel="0" collapsed="false">
      <c r="A427" s="91" t="s">
        <v>4717</v>
      </c>
      <c r="B427" s="156" t="s">
        <v>3129</v>
      </c>
      <c r="C427" s="85" t="s">
        <v>4718</v>
      </c>
      <c r="D427" s="466" t="n">
        <v>1</v>
      </c>
      <c r="E427" s="92" t="s">
        <v>265</v>
      </c>
      <c r="F427" s="234"/>
      <c r="G427" s="234"/>
    </row>
    <row r="428" customFormat="false" ht="45" hidden="false" customHeight="false" outlineLevel="0" collapsed="false">
      <c r="A428" s="91"/>
      <c r="B428" s="156"/>
      <c r="C428" s="85" t="s">
        <v>4719</v>
      </c>
      <c r="D428" s="466" t="n">
        <v>1</v>
      </c>
      <c r="E428" s="92" t="s">
        <v>265</v>
      </c>
      <c r="F428" s="234"/>
      <c r="G428" s="234"/>
    </row>
    <row r="429" customFormat="false" ht="45" hidden="false" customHeight="false" outlineLevel="0" collapsed="false">
      <c r="A429" s="91"/>
      <c r="B429" s="156"/>
      <c r="C429" s="85" t="s">
        <v>4720</v>
      </c>
      <c r="D429" s="466" t="n">
        <v>1</v>
      </c>
      <c r="E429" s="92" t="s">
        <v>265</v>
      </c>
      <c r="F429" s="234"/>
      <c r="G429" s="234"/>
    </row>
    <row r="430" customFormat="false" ht="30" hidden="false" customHeight="false" outlineLevel="0" collapsed="false">
      <c r="A430" s="91"/>
      <c r="B430" s="156"/>
      <c r="C430" s="85" t="s">
        <v>4721</v>
      </c>
      <c r="D430" s="466" t="n">
        <v>1</v>
      </c>
      <c r="E430" s="92" t="s">
        <v>265</v>
      </c>
      <c r="F430" s="234"/>
      <c r="G430" s="234"/>
    </row>
    <row r="431" customFormat="false" ht="45" hidden="false" customHeight="false" outlineLevel="0" collapsed="false">
      <c r="A431" s="91" t="s">
        <v>2542</v>
      </c>
      <c r="B431" s="156" t="s">
        <v>3130</v>
      </c>
      <c r="C431" s="85" t="s">
        <v>4722</v>
      </c>
      <c r="D431" s="466" t="n">
        <v>1</v>
      </c>
      <c r="E431" s="92" t="s">
        <v>265</v>
      </c>
      <c r="F431" s="234"/>
      <c r="G431" s="234"/>
    </row>
    <row r="432" customFormat="false" ht="45" hidden="false" customHeight="false" outlineLevel="0" collapsed="false">
      <c r="A432" s="91"/>
      <c r="B432" s="156"/>
      <c r="C432" s="85" t="s">
        <v>4723</v>
      </c>
      <c r="D432" s="466" t="n">
        <v>1</v>
      </c>
      <c r="E432" s="92" t="s">
        <v>265</v>
      </c>
      <c r="F432" s="234"/>
      <c r="G432" s="234"/>
    </row>
    <row r="433" customFormat="false" ht="30" hidden="false" customHeight="false" outlineLevel="0" collapsed="false">
      <c r="A433" s="91"/>
      <c r="B433" s="156"/>
      <c r="C433" s="85" t="s">
        <v>4724</v>
      </c>
      <c r="D433" s="466" t="n">
        <v>1</v>
      </c>
      <c r="E433" s="92" t="s">
        <v>265</v>
      </c>
      <c r="F433" s="234"/>
      <c r="G433" s="234"/>
    </row>
    <row r="434" customFormat="false" ht="30" hidden="false" customHeight="false" outlineLevel="0" collapsed="false">
      <c r="A434" s="91"/>
      <c r="B434" s="156"/>
      <c r="C434" s="85" t="s">
        <v>4721</v>
      </c>
      <c r="D434" s="466" t="n">
        <v>1</v>
      </c>
      <c r="E434" s="92" t="s">
        <v>265</v>
      </c>
      <c r="F434" s="234"/>
      <c r="G434" s="234"/>
    </row>
    <row r="435" customFormat="false" ht="47.25" hidden="false" customHeight="false" outlineLevel="0" collapsed="false">
      <c r="A435" s="91" t="s">
        <v>730</v>
      </c>
      <c r="B435" s="156" t="s">
        <v>3805</v>
      </c>
      <c r="C435" s="85" t="s">
        <v>4725</v>
      </c>
      <c r="D435" s="466" t="n">
        <v>1</v>
      </c>
      <c r="E435" s="92" t="s">
        <v>265</v>
      </c>
      <c r="F435" s="234"/>
      <c r="G435" s="85"/>
    </row>
    <row r="436" customFormat="false" ht="30" hidden="false" customHeight="false" outlineLevel="0" collapsed="false">
      <c r="A436" s="91" t="s">
        <v>9</v>
      </c>
      <c r="B436" s="156"/>
      <c r="C436" s="85" t="s">
        <v>4726</v>
      </c>
      <c r="D436" s="466" t="n">
        <v>1</v>
      </c>
      <c r="E436" s="92" t="s">
        <v>265</v>
      </c>
      <c r="F436" s="234"/>
      <c r="G436" s="85"/>
    </row>
    <row r="437" customFormat="false" ht="47.25" hidden="false" customHeight="false" outlineLevel="0" collapsed="false">
      <c r="A437" s="91" t="s">
        <v>735</v>
      </c>
      <c r="B437" s="156" t="s">
        <v>4727</v>
      </c>
      <c r="C437" s="85" t="s">
        <v>4728</v>
      </c>
      <c r="D437" s="466" t="n">
        <v>1</v>
      </c>
      <c r="E437" s="92" t="s">
        <v>265</v>
      </c>
      <c r="F437" s="234" t="s">
        <v>4729</v>
      </c>
      <c r="G437" s="234"/>
    </row>
    <row r="438" customFormat="false" ht="60" hidden="false" customHeight="false" outlineLevel="0" collapsed="false">
      <c r="A438" s="91" t="s">
        <v>9</v>
      </c>
      <c r="B438" s="156"/>
      <c r="C438" s="85" t="s">
        <v>4730</v>
      </c>
      <c r="D438" s="466" t="n">
        <v>1</v>
      </c>
      <c r="E438" s="92" t="s">
        <v>265</v>
      </c>
      <c r="F438" s="234"/>
      <c r="G438" s="234"/>
    </row>
    <row r="439" customFormat="false" ht="31.5" hidden="false" customHeight="false" outlineLevel="0" collapsed="false">
      <c r="A439" s="91" t="s">
        <v>4731</v>
      </c>
      <c r="B439" s="61" t="s">
        <v>740</v>
      </c>
      <c r="C439" s="85" t="s">
        <v>4732</v>
      </c>
      <c r="D439" s="466" t="n">
        <v>1</v>
      </c>
      <c r="E439" s="92" t="s">
        <v>265</v>
      </c>
      <c r="F439" s="234"/>
      <c r="G439" s="234"/>
    </row>
    <row r="440" customFormat="false" ht="45" hidden="false" customHeight="false" outlineLevel="0" collapsed="false">
      <c r="A440" s="91"/>
      <c r="B440" s="61"/>
      <c r="C440" s="85" t="s">
        <v>4733</v>
      </c>
      <c r="D440" s="467" t="n">
        <v>1</v>
      </c>
      <c r="E440" s="92" t="s">
        <v>265</v>
      </c>
      <c r="F440" s="234"/>
      <c r="G440" s="234"/>
    </row>
    <row r="441" customFormat="false" ht="90" hidden="false" customHeight="false" outlineLevel="0" collapsed="false">
      <c r="A441" s="91"/>
      <c r="B441" s="61"/>
      <c r="C441" s="85" t="s">
        <v>4734</v>
      </c>
      <c r="D441" s="467" t="n">
        <v>1</v>
      </c>
      <c r="E441" s="92" t="s">
        <v>265</v>
      </c>
      <c r="F441" s="234"/>
      <c r="G441" s="234"/>
    </row>
    <row r="442" customFormat="false" ht="30" hidden="false" customHeight="false" outlineLevel="0" collapsed="false">
      <c r="A442" s="91"/>
      <c r="B442" s="61"/>
      <c r="C442" s="85" t="s">
        <v>4735</v>
      </c>
      <c r="D442" s="467" t="n">
        <v>1</v>
      </c>
      <c r="E442" s="92" t="s">
        <v>265</v>
      </c>
      <c r="F442" s="234"/>
      <c r="G442" s="234"/>
    </row>
    <row r="443" customFormat="false" ht="45" hidden="false" customHeight="false" outlineLevel="0" collapsed="false">
      <c r="A443" s="91"/>
      <c r="B443" s="61"/>
      <c r="C443" s="85" t="s">
        <v>4736</v>
      </c>
      <c r="D443" s="467" t="n">
        <v>1</v>
      </c>
      <c r="E443" s="92" t="s">
        <v>265</v>
      </c>
      <c r="F443" s="234"/>
      <c r="G443" s="234"/>
    </row>
    <row r="444" customFormat="false" ht="30" hidden="false" customHeight="false" outlineLevel="0" collapsed="false">
      <c r="A444" s="91"/>
      <c r="B444" s="61"/>
      <c r="C444" s="85" t="s">
        <v>4737</v>
      </c>
      <c r="D444" s="467" t="n">
        <v>1</v>
      </c>
      <c r="E444" s="92" t="s">
        <v>265</v>
      </c>
      <c r="F444" s="234"/>
      <c r="G444" s="234"/>
    </row>
    <row r="445" customFormat="false" ht="39.95" hidden="false" customHeight="true" outlineLevel="0" collapsed="false">
      <c r="A445" s="91" t="s">
        <v>1609</v>
      </c>
      <c r="B445" s="146" t="s">
        <v>743</v>
      </c>
      <c r="C445" s="146"/>
      <c r="D445" s="146"/>
      <c r="E445" s="146"/>
      <c r="F445" s="146"/>
      <c r="G445" s="146"/>
      <c r="H445" s="241" t="n">
        <f aca="false">SUM(D446:D448)</f>
        <v>3</v>
      </c>
      <c r="I445" s="241" t="n">
        <f aca="false">COUNT(D446:D448)*2</f>
        <v>6</v>
      </c>
    </row>
    <row r="446" customFormat="false" ht="60" hidden="false" customHeight="false" outlineLevel="0" collapsed="false">
      <c r="A446" s="91" t="s">
        <v>1610</v>
      </c>
      <c r="B446" s="61" t="s">
        <v>745</v>
      </c>
      <c r="C446" s="42" t="s">
        <v>4738</v>
      </c>
      <c r="D446" s="45" t="n">
        <v>1</v>
      </c>
      <c r="E446" s="92" t="s">
        <v>265</v>
      </c>
      <c r="F446" s="234"/>
      <c r="G446" s="234"/>
    </row>
    <row r="447" customFormat="false" ht="31.5" hidden="false" customHeight="false" outlineLevel="0" collapsed="false">
      <c r="A447" s="91" t="s">
        <v>1614</v>
      </c>
      <c r="B447" s="61" t="s">
        <v>756</v>
      </c>
      <c r="C447" s="42" t="s">
        <v>4739</v>
      </c>
      <c r="D447" s="45" t="n">
        <v>1</v>
      </c>
      <c r="E447" s="92" t="s">
        <v>265</v>
      </c>
      <c r="F447" s="234"/>
      <c r="G447" s="234"/>
    </row>
    <row r="448" customFormat="false" ht="47.25" hidden="false" customHeight="false" outlineLevel="0" collapsed="false">
      <c r="A448" s="91" t="s">
        <v>1616</v>
      </c>
      <c r="B448" s="61" t="s">
        <v>761</v>
      </c>
      <c r="C448" s="42" t="s">
        <v>4740</v>
      </c>
      <c r="D448" s="45" t="n">
        <v>1</v>
      </c>
      <c r="E448" s="92" t="s">
        <v>265</v>
      </c>
      <c r="F448" s="234"/>
      <c r="G448" s="234"/>
    </row>
    <row r="449" customFormat="false" ht="39.95" hidden="false" customHeight="true" outlineLevel="0" collapsed="false">
      <c r="A449" s="91" t="s">
        <v>1617</v>
      </c>
      <c r="B449" s="146" t="s">
        <v>766</v>
      </c>
      <c r="C449" s="146"/>
      <c r="D449" s="146"/>
      <c r="E449" s="146"/>
      <c r="F449" s="146"/>
      <c r="G449" s="146"/>
      <c r="H449" s="241" t="n">
        <f aca="false">SUM(D450:D455)</f>
        <v>6</v>
      </c>
      <c r="I449" s="241" t="n">
        <f aca="false">COUNT(D450:D455)*2</f>
        <v>12</v>
      </c>
    </row>
    <row r="450" customFormat="false" ht="47.25" hidden="false" customHeight="false" outlineLevel="0" collapsed="false">
      <c r="A450" s="91" t="s">
        <v>1618</v>
      </c>
      <c r="B450" s="153" t="s">
        <v>3972</v>
      </c>
      <c r="C450" s="42" t="s">
        <v>4741</v>
      </c>
      <c r="D450" s="45" t="n">
        <v>1</v>
      </c>
      <c r="E450" s="92" t="s">
        <v>110</v>
      </c>
      <c r="F450" s="234"/>
      <c r="G450" s="234"/>
    </row>
    <row r="451" customFormat="false" ht="30" hidden="false" customHeight="false" outlineLevel="0" collapsed="false">
      <c r="A451" s="91"/>
      <c r="B451" s="153"/>
      <c r="C451" s="42" t="s">
        <v>4742</v>
      </c>
      <c r="D451" s="45" t="n">
        <v>1</v>
      </c>
      <c r="E451" s="92" t="s">
        <v>110</v>
      </c>
      <c r="F451" s="234"/>
      <c r="G451" s="234"/>
    </row>
    <row r="452" customFormat="false" ht="30" hidden="false" customHeight="false" outlineLevel="0" collapsed="false">
      <c r="A452" s="91"/>
      <c r="B452" s="153"/>
      <c r="C452" s="42" t="s">
        <v>4743</v>
      </c>
      <c r="D452" s="45" t="n">
        <v>1</v>
      </c>
      <c r="E452" s="92" t="s">
        <v>110</v>
      </c>
      <c r="F452" s="234"/>
      <c r="G452" s="234"/>
    </row>
    <row r="453" customFormat="false" ht="30" hidden="false" customHeight="false" outlineLevel="0" collapsed="false">
      <c r="A453" s="91"/>
      <c r="B453" s="153"/>
      <c r="C453" s="42" t="s">
        <v>4744</v>
      </c>
      <c r="D453" s="45" t="n">
        <v>1</v>
      </c>
      <c r="E453" s="92" t="s">
        <v>110</v>
      </c>
      <c r="F453" s="234"/>
      <c r="G453" s="234"/>
    </row>
    <row r="454" customFormat="false" ht="45" hidden="false" customHeight="false" outlineLevel="0" collapsed="false">
      <c r="A454" s="91"/>
      <c r="B454" s="153"/>
      <c r="C454" s="42" t="s">
        <v>4745</v>
      </c>
      <c r="D454" s="45" t="n">
        <v>1</v>
      </c>
      <c r="E454" s="92" t="s">
        <v>265</v>
      </c>
      <c r="F454" s="234"/>
      <c r="G454" s="234"/>
    </row>
    <row r="455" customFormat="false" ht="60" hidden="false" customHeight="false" outlineLevel="0" collapsed="false">
      <c r="A455" s="91" t="s">
        <v>1619</v>
      </c>
      <c r="B455" s="61" t="s">
        <v>773</v>
      </c>
      <c r="C455" s="42" t="s">
        <v>4746</v>
      </c>
      <c r="D455" s="45" t="n">
        <v>1</v>
      </c>
      <c r="E455" s="92" t="s">
        <v>265</v>
      </c>
      <c r="F455" s="234"/>
      <c r="G455" s="234"/>
    </row>
    <row r="456" customFormat="false" ht="39.95" hidden="false" customHeight="true" outlineLevel="0" collapsed="false">
      <c r="A456" s="91" t="s">
        <v>1620</v>
      </c>
      <c r="B456" s="146" t="s">
        <v>3975</v>
      </c>
      <c r="C456" s="146"/>
      <c r="D456" s="146"/>
      <c r="E456" s="146"/>
      <c r="F456" s="146"/>
      <c r="G456" s="146"/>
      <c r="H456" s="241" t="n">
        <f aca="false">SUM(D457:D458)</f>
        <v>2</v>
      </c>
      <c r="I456" s="241" t="n">
        <f aca="false">COUNT(D457:D458)*2</f>
        <v>4</v>
      </c>
    </row>
    <row r="457" customFormat="false" ht="60" hidden="false" customHeight="false" outlineLevel="0" collapsed="false">
      <c r="A457" s="91" t="s">
        <v>1621</v>
      </c>
      <c r="B457" s="42" t="s">
        <v>779</v>
      </c>
      <c r="C457" s="42" t="s">
        <v>4747</v>
      </c>
      <c r="D457" s="45" t="n">
        <v>1</v>
      </c>
      <c r="E457" s="92" t="s">
        <v>265</v>
      </c>
      <c r="F457" s="42" t="s">
        <v>4748</v>
      </c>
      <c r="G457" s="234"/>
    </row>
    <row r="458" customFormat="false" ht="30" hidden="false" customHeight="false" outlineLevel="0" collapsed="false">
      <c r="A458" s="91"/>
      <c r="B458" s="42"/>
      <c r="C458" s="42" t="s">
        <v>4749</v>
      </c>
      <c r="D458" s="45" t="n">
        <v>1</v>
      </c>
      <c r="E458" s="92" t="s">
        <v>265</v>
      </c>
      <c r="F458" s="234"/>
      <c r="G458" s="234"/>
    </row>
    <row r="459" customFormat="false" ht="39.95" hidden="false" customHeight="true" outlineLevel="0" collapsed="false">
      <c r="A459" s="91" t="s">
        <v>1628</v>
      </c>
      <c r="B459" s="146" t="s">
        <v>801</v>
      </c>
      <c r="C459" s="146"/>
      <c r="D459" s="146"/>
      <c r="E459" s="146"/>
      <c r="F459" s="146"/>
      <c r="G459" s="146"/>
      <c r="H459" s="241" t="n">
        <f aca="false">SUM(D460:D461)</f>
        <v>2</v>
      </c>
      <c r="I459" s="241" t="n">
        <f aca="false">COUNT(D460:D461)*2</f>
        <v>4</v>
      </c>
    </row>
    <row r="460" customFormat="false" ht="45" hidden="false" customHeight="false" outlineLevel="0" collapsed="false">
      <c r="A460" s="91" t="s">
        <v>1633</v>
      </c>
      <c r="B460" s="42" t="s">
        <v>806</v>
      </c>
      <c r="C460" s="42" t="s">
        <v>4750</v>
      </c>
      <c r="D460" s="45" t="n">
        <v>1</v>
      </c>
      <c r="E460" s="92" t="s">
        <v>265</v>
      </c>
      <c r="F460" s="234"/>
      <c r="G460" s="234"/>
    </row>
    <row r="461" customFormat="false" ht="45" hidden="false" customHeight="false" outlineLevel="0" collapsed="false">
      <c r="A461" s="91" t="s">
        <v>2198</v>
      </c>
      <c r="B461" s="85" t="s">
        <v>821</v>
      </c>
      <c r="C461" s="42" t="s">
        <v>4751</v>
      </c>
      <c r="D461" s="45" t="n">
        <v>1</v>
      </c>
      <c r="E461" s="92" t="s">
        <v>265</v>
      </c>
      <c r="F461" s="234"/>
      <c r="G461" s="234"/>
    </row>
    <row r="462" customFormat="false" ht="39.95" hidden="false" customHeight="true" outlineLevel="0" collapsed="false">
      <c r="A462" s="16" t="s">
        <v>1640</v>
      </c>
      <c r="B462" s="146" t="s">
        <v>825</v>
      </c>
      <c r="C462" s="146"/>
      <c r="D462" s="146"/>
      <c r="E462" s="146"/>
      <c r="F462" s="146"/>
      <c r="G462" s="146"/>
      <c r="H462" s="241" t="n">
        <f aca="false">SUM(D463:D481)</f>
        <v>19</v>
      </c>
      <c r="I462" s="241" t="n">
        <f aca="false">COUNT(D463:D481)*2</f>
        <v>38</v>
      </c>
    </row>
    <row r="463" customFormat="false" ht="47.25" hidden="false" customHeight="false" outlineLevel="0" collapsed="false">
      <c r="A463" s="91" t="s">
        <v>1641</v>
      </c>
      <c r="B463" s="153" t="s">
        <v>827</v>
      </c>
      <c r="C463" s="42" t="s">
        <v>4752</v>
      </c>
      <c r="D463" s="45" t="n">
        <v>1</v>
      </c>
      <c r="E463" s="92" t="s">
        <v>265</v>
      </c>
      <c r="F463" s="234"/>
      <c r="G463" s="234"/>
    </row>
    <row r="464" customFormat="false" ht="75" hidden="false" customHeight="false" outlineLevel="0" collapsed="false">
      <c r="A464" s="91"/>
      <c r="B464" s="153"/>
      <c r="C464" s="42" t="s">
        <v>4753</v>
      </c>
      <c r="D464" s="45" t="n">
        <v>1</v>
      </c>
      <c r="E464" s="92" t="s">
        <v>265</v>
      </c>
      <c r="F464" s="234"/>
      <c r="G464" s="234"/>
    </row>
    <row r="465" customFormat="false" ht="45" hidden="false" customHeight="false" outlineLevel="0" collapsed="false">
      <c r="A465" s="91" t="s">
        <v>1642</v>
      </c>
      <c r="B465" s="153" t="s">
        <v>834</v>
      </c>
      <c r="C465" s="42" t="s">
        <v>4754</v>
      </c>
      <c r="D465" s="45" t="n">
        <v>1</v>
      </c>
      <c r="E465" s="92" t="s">
        <v>265</v>
      </c>
      <c r="F465" s="234"/>
      <c r="G465" s="234"/>
    </row>
    <row r="466" customFormat="false" ht="45" hidden="false" customHeight="false" outlineLevel="0" collapsed="false">
      <c r="A466" s="91"/>
      <c r="B466" s="153"/>
      <c r="C466" s="42" t="s">
        <v>4755</v>
      </c>
      <c r="D466" s="45" t="n">
        <v>1</v>
      </c>
      <c r="E466" s="92" t="s">
        <v>265</v>
      </c>
      <c r="F466" s="234"/>
      <c r="G466" s="234"/>
    </row>
    <row r="467" customFormat="false" ht="30" hidden="false" customHeight="false" outlineLevel="0" collapsed="false">
      <c r="A467" s="91"/>
      <c r="B467" s="153"/>
      <c r="C467" s="42" t="s">
        <v>4756</v>
      </c>
      <c r="D467" s="45" t="n">
        <v>1</v>
      </c>
      <c r="E467" s="92" t="s">
        <v>265</v>
      </c>
      <c r="F467" s="234"/>
      <c r="G467" s="234"/>
    </row>
    <row r="468" customFormat="false" ht="60" hidden="false" customHeight="false" outlineLevel="0" collapsed="false">
      <c r="A468" s="91" t="s">
        <v>846</v>
      </c>
      <c r="B468" s="153" t="s">
        <v>847</v>
      </c>
      <c r="C468" s="85" t="s">
        <v>4757</v>
      </c>
      <c r="D468" s="115" t="n">
        <v>1</v>
      </c>
      <c r="E468" s="101" t="s">
        <v>51</v>
      </c>
      <c r="G468" s="468"/>
    </row>
    <row r="469" customFormat="false" ht="45" hidden="false" customHeight="false" outlineLevel="0" collapsed="false">
      <c r="A469" s="91"/>
      <c r="B469" s="391"/>
      <c r="C469" s="221" t="s">
        <v>4758</v>
      </c>
      <c r="D469" s="45" t="n">
        <v>1</v>
      </c>
      <c r="E469" s="101" t="s">
        <v>51</v>
      </c>
      <c r="F469" s="38"/>
      <c r="G469" s="234"/>
    </row>
    <row r="470" customFormat="false" ht="30" hidden="false" customHeight="false" outlineLevel="0" collapsed="false">
      <c r="A470" s="91"/>
      <c r="C470" s="221" t="s">
        <v>4759</v>
      </c>
      <c r="D470" s="45" t="n">
        <v>1</v>
      </c>
      <c r="E470" s="92" t="s">
        <v>476</v>
      </c>
      <c r="F470" s="42"/>
      <c r="G470" s="234"/>
    </row>
    <row r="471" customFormat="false" ht="30" hidden="false" customHeight="false" outlineLevel="0" collapsed="false">
      <c r="A471" s="91"/>
      <c r="B471" s="391"/>
      <c r="C471" s="221" t="s">
        <v>4760</v>
      </c>
      <c r="D471" s="45" t="n">
        <v>1</v>
      </c>
      <c r="E471" s="92" t="s">
        <v>82</v>
      </c>
      <c r="F471" s="42"/>
      <c r="G471" s="234"/>
    </row>
    <row r="472" customFormat="false" ht="60" hidden="false" customHeight="false" outlineLevel="0" collapsed="false">
      <c r="A472" s="91"/>
      <c r="B472" s="391"/>
      <c r="C472" s="221" t="s">
        <v>4761</v>
      </c>
      <c r="D472" s="45" t="n">
        <v>1</v>
      </c>
      <c r="E472" s="92" t="s">
        <v>82</v>
      </c>
      <c r="F472" s="42"/>
      <c r="G472" s="234"/>
    </row>
    <row r="473" customFormat="false" ht="45" hidden="false" customHeight="false" outlineLevel="0" collapsed="false">
      <c r="A473" s="91"/>
      <c r="B473" s="391"/>
      <c r="C473" s="221" t="s">
        <v>4762</v>
      </c>
      <c r="D473" s="45" t="n">
        <v>1</v>
      </c>
      <c r="E473" s="92" t="s">
        <v>82</v>
      </c>
      <c r="F473" s="42"/>
      <c r="G473" s="234"/>
    </row>
    <row r="474" customFormat="false" ht="30" hidden="false" customHeight="false" outlineLevel="0" collapsed="false">
      <c r="A474" s="91"/>
      <c r="B474" s="391"/>
      <c r="C474" s="221" t="s">
        <v>4763</v>
      </c>
      <c r="D474" s="45" t="n">
        <v>1</v>
      </c>
      <c r="E474" s="92" t="s">
        <v>82</v>
      </c>
      <c r="F474" s="42"/>
      <c r="G474" s="234"/>
    </row>
    <row r="475" customFormat="false" ht="30" hidden="false" customHeight="false" outlineLevel="0" collapsed="false">
      <c r="A475" s="91"/>
      <c r="B475" s="153"/>
      <c r="C475" s="221" t="s">
        <v>4764</v>
      </c>
      <c r="D475" s="45" t="n">
        <v>1</v>
      </c>
      <c r="E475" s="92" t="s">
        <v>476</v>
      </c>
      <c r="F475" s="42"/>
      <c r="G475" s="234"/>
    </row>
    <row r="476" customFormat="false" ht="45" hidden="false" customHeight="false" outlineLevel="0" collapsed="false">
      <c r="A476" s="91"/>
      <c r="B476" s="153"/>
      <c r="C476" s="221" t="s">
        <v>4765</v>
      </c>
      <c r="D476" s="45" t="n">
        <v>1</v>
      </c>
      <c r="E476" s="92" t="s">
        <v>3155</v>
      </c>
      <c r="F476" s="42" t="s">
        <v>4766</v>
      </c>
      <c r="G476" s="234"/>
    </row>
    <row r="477" customFormat="false" ht="30" hidden="false" customHeight="false" outlineLevel="0" collapsed="false">
      <c r="A477" s="91"/>
      <c r="B477" s="153"/>
      <c r="C477" s="221" t="s">
        <v>4767</v>
      </c>
      <c r="D477" s="45" t="n">
        <v>1</v>
      </c>
      <c r="E477" s="92" t="s">
        <v>3155</v>
      </c>
      <c r="F477" s="42" t="s">
        <v>4768</v>
      </c>
      <c r="G477" s="234"/>
    </row>
    <row r="478" customFormat="false" ht="45" hidden="false" customHeight="false" outlineLevel="0" collapsed="false">
      <c r="A478" s="91"/>
      <c r="B478" s="153"/>
      <c r="C478" s="221" t="s">
        <v>4769</v>
      </c>
      <c r="D478" s="45" t="n">
        <v>1</v>
      </c>
      <c r="E478" s="92" t="s">
        <v>3155</v>
      </c>
      <c r="F478" s="42" t="s">
        <v>4770</v>
      </c>
      <c r="G478" s="234"/>
    </row>
    <row r="479" customFormat="false" ht="60" hidden="false" customHeight="false" outlineLevel="0" collapsed="false">
      <c r="A479" s="91"/>
      <c r="B479" s="153"/>
      <c r="C479" s="221" t="s">
        <v>4771</v>
      </c>
      <c r="D479" s="45" t="n">
        <v>1</v>
      </c>
      <c r="E479" s="92" t="s">
        <v>3155</v>
      </c>
      <c r="F479" s="42" t="s">
        <v>4772</v>
      </c>
      <c r="G479" s="234"/>
    </row>
    <row r="480" customFormat="false" ht="30" hidden="false" customHeight="false" outlineLevel="0" collapsed="false">
      <c r="A480" s="91"/>
      <c r="B480" s="153"/>
      <c r="C480" s="85" t="s">
        <v>4773</v>
      </c>
      <c r="D480" s="45" t="n">
        <v>1</v>
      </c>
      <c r="E480" s="28" t="s">
        <v>476</v>
      </c>
      <c r="F480" s="38"/>
      <c r="G480" s="234"/>
    </row>
    <row r="481" customFormat="false" ht="30" hidden="false" customHeight="false" outlineLevel="0" collapsed="false">
      <c r="A481" s="91"/>
      <c r="B481" s="153"/>
      <c r="C481" s="85" t="s">
        <v>4774</v>
      </c>
      <c r="D481" s="45" t="n">
        <v>1</v>
      </c>
      <c r="E481" s="28" t="s">
        <v>3155</v>
      </c>
      <c r="F481" s="38"/>
      <c r="G481" s="234"/>
    </row>
    <row r="482" customFormat="false" ht="18.75" hidden="false" customHeight="false" outlineLevel="0" collapsed="false">
      <c r="A482" s="78"/>
      <c r="B482" s="310" t="s">
        <v>1648</v>
      </c>
      <c r="C482" s="310"/>
      <c r="D482" s="310"/>
      <c r="E482" s="310"/>
      <c r="F482" s="310"/>
      <c r="G482" s="310"/>
      <c r="H482" s="241" t="n">
        <f aca="false">H483+H499+H513+H517+H528+H548+H555</f>
        <v>71</v>
      </c>
      <c r="I482" s="241" t="n">
        <f aca="false">I483+I499+I513+I517+I528+I548+I555</f>
        <v>142</v>
      </c>
    </row>
    <row r="483" customFormat="false" ht="39.95" hidden="false" customHeight="true" outlineLevel="0" collapsed="false">
      <c r="A483" s="16" t="s">
        <v>1649</v>
      </c>
      <c r="B483" s="146" t="s">
        <v>1650</v>
      </c>
      <c r="C483" s="146"/>
      <c r="D483" s="146"/>
      <c r="E483" s="146"/>
      <c r="F483" s="146"/>
      <c r="G483" s="146"/>
      <c r="H483" s="241" t="n">
        <f aca="false">SUM(D484:D498)</f>
        <v>15</v>
      </c>
      <c r="I483" s="241" t="n">
        <f aca="false">COUNT(D484:D498)*2</f>
        <v>30</v>
      </c>
    </row>
    <row r="484" customFormat="false" ht="31.5" hidden="false" customHeight="false" outlineLevel="0" collapsed="false">
      <c r="A484" s="16" t="s">
        <v>1651</v>
      </c>
      <c r="B484" s="61" t="s">
        <v>1652</v>
      </c>
      <c r="C484" s="85" t="s">
        <v>4775</v>
      </c>
      <c r="D484" s="45" t="n">
        <v>1</v>
      </c>
      <c r="E484" s="28" t="s">
        <v>265</v>
      </c>
      <c r="F484" s="85" t="s">
        <v>4776</v>
      </c>
      <c r="G484" s="38"/>
    </row>
    <row r="485" customFormat="false" ht="60" hidden="false" customHeight="false" outlineLevel="0" collapsed="false">
      <c r="A485" s="16" t="s">
        <v>9</v>
      </c>
      <c r="B485" s="61"/>
      <c r="C485" s="221" t="s">
        <v>4777</v>
      </c>
      <c r="D485" s="148" t="n">
        <v>1</v>
      </c>
      <c r="E485" s="28" t="s">
        <v>265</v>
      </c>
      <c r="F485" s="38" t="s">
        <v>4778</v>
      </c>
      <c r="G485" s="38"/>
    </row>
    <row r="486" customFormat="false" ht="45" hidden="false" customHeight="false" outlineLevel="0" collapsed="false">
      <c r="A486" s="16"/>
      <c r="B486" s="61"/>
      <c r="C486" s="221" t="s">
        <v>4779</v>
      </c>
      <c r="D486" s="148" t="n">
        <v>1</v>
      </c>
      <c r="E486" s="28" t="s">
        <v>265</v>
      </c>
      <c r="F486" s="38"/>
      <c r="G486" s="38"/>
    </row>
    <row r="487" customFormat="false" ht="45" hidden="false" customHeight="false" outlineLevel="0" collapsed="false">
      <c r="A487" s="16" t="s">
        <v>4780</v>
      </c>
      <c r="B487" s="85" t="s">
        <v>4781</v>
      </c>
      <c r="C487" s="85" t="s">
        <v>4782</v>
      </c>
      <c r="D487" s="45" t="n">
        <v>1</v>
      </c>
      <c r="E487" s="28" t="s">
        <v>265</v>
      </c>
      <c r="F487" s="38"/>
      <c r="G487" s="38"/>
    </row>
    <row r="488" customFormat="false" ht="30" hidden="false" customHeight="false" outlineLevel="0" collapsed="false">
      <c r="A488" s="16"/>
      <c r="B488" s="85"/>
      <c r="C488" s="85" t="s">
        <v>4783</v>
      </c>
      <c r="D488" s="45" t="n">
        <v>1</v>
      </c>
      <c r="E488" s="28" t="s">
        <v>476</v>
      </c>
      <c r="F488" s="38"/>
      <c r="G488" s="38"/>
    </row>
    <row r="489" customFormat="false" ht="45" hidden="false" customHeight="false" outlineLevel="0" collapsed="false">
      <c r="A489" s="16"/>
      <c r="B489" s="85" t="s">
        <v>4784</v>
      </c>
      <c r="C489" s="85" t="s">
        <v>4785</v>
      </c>
      <c r="D489" s="45" t="n">
        <v>1</v>
      </c>
      <c r="E489" s="28" t="s">
        <v>265</v>
      </c>
      <c r="F489" s="85" t="s">
        <v>4786</v>
      </c>
      <c r="G489" s="38"/>
    </row>
    <row r="490" customFormat="false" ht="45" hidden="false" customHeight="false" outlineLevel="0" collapsed="false">
      <c r="A490" s="16"/>
      <c r="B490" s="85"/>
      <c r="C490" s="85" t="s">
        <v>4787</v>
      </c>
      <c r="D490" s="45" t="n">
        <v>1</v>
      </c>
      <c r="E490" s="28" t="s">
        <v>265</v>
      </c>
      <c r="F490" s="85" t="s">
        <v>4786</v>
      </c>
      <c r="G490" s="38"/>
    </row>
    <row r="491" customFormat="false" ht="30" hidden="false" customHeight="false" outlineLevel="0" collapsed="false">
      <c r="A491" s="16"/>
      <c r="B491" s="85"/>
      <c r="C491" s="85" t="s">
        <v>4788</v>
      </c>
      <c r="D491" s="45" t="n">
        <v>1</v>
      </c>
      <c r="E491" s="28" t="s">
        <v>265</v>
      </c>
      <c r="F491" s="85" t="s">
        <v>4786</v>
      </c>
      <c r="G491" s="38"/>
    </row>
    <row r="492" customFormat="false" ht="45" hidden="false" customHeight="false" outlineLevel="0" collapsed="false">
      <c r="A492" s="16"/>
      <c r="B492" s="85"/>
      <c r="C492" s="85" t="s">
        <v>4789</v>
      </c>
      <c r="D492" s="45" t="n">
        <v>1</v>
      </c>
      <c r="E492" s="28" t="s">
        <v>265</v>
      </c>
      <c r="F492" s="85" t="s">
        <v>4786</v>
      </c>
      <c r="G492" s="38"/>
    </row>
    <row r="493" customFormat="false" ht="45" hidden="false" customHeight="false" outlineLevel="0" collapsed="false">
      <c r="A493" s="16"/>
      <c r="B493" s="85"/>
      <c r="C493" s="85" t="s">
        <v>4790</v>
      </c>
      <c r="D493" s="45" t="n">
        <v>1</v>
      </c>
      <c r="E493" s="28" t="s">
        <v>265</v>
      </c>
      <c r="F493" s="85" t="s">
        <v>4786</v>
      </c>
      <c r="G493" s="38"/>
    </row>
    <row r="494" customFormat="false" ht="60" hidden="false" customHeight="false" outlineLevel="0" collapsed="false">
      <c r="A494" s="16"/>
      <c r="B494" s="85"/>
      <c r="C494" s="85" t="s">
        <v>4791</v>
      </c>
      <c r="D494" s="45" t="n">
        <v>1</v>
      </c>
      <c r="E494" s="28" t="s">
        <v>265</v>
      </c>
      <c r="G494" s="38"/>
    </row>
    <row r="495" customFormat="false" ht="60" hidden="false" customHeight="false" outlineLevel="0" collapsed="false">
      <c r="A495" s="16"/>
      <c r="B495" s="85"/>
      <c r="C495" s="85" t="s">
        <v>4792</v>
      </c>
      <c r="D495" s="45" t="n">
        <v>1</v>
      </c>
      <c r="E495" s="28" t="s">
        <v>265</v>
      </c>
      <c r="F495" s="85"/>
      <c r="G495" s="38"/>
    </row>
    <row r="496" customFormat="false" ht="45" hidden="false" customHeight="false" outlineLevel="0" collapsed="false">
      <c r="A496" s="16"/>
      <c r="B496" s="85"/>
      <c r="C496" s="85" t="s">
        <v>4793</v>
      </c>
      <c r="D496" s="45" t="n">
        <v>1</v>
      </c>
      <c r="E496" s="28" t="s">
        <v>265</v>
      </c>
      <c r="F496" s="85" t="s">
        <v>4794</v>
      </c>
      <c r="G496" s="38"/>
    </row>
    <row r="497" customFormat="false" ht="45" hidden="false" customHeight="false" outlineLevel="0" collapsed="false">
      <c r="A497" s="16"/>
      <c r="B497" s="85"/>
      <c r="C497" s="85" t="s">
        <v>4795</v>
      </c>
      <c r="D497" s="45" t="n">
        <v>1</v>
      </c>
      <c r="E497" s="28" t="s">
        <v>265</v>
      </c>
      <c r="F497" s="85"/>
      <c r="G497" s="38"/>
    </row>
    <row r="498" customFormat="false" ht="60" hidden="false" customHeight="false" outlineLevel="0" collapsed="false">
      <c r="A498" s="16"/>
      <c r="B498" s="85"/>
      <c r="C498" s="85" t="s">
        <v>4796</v>
      </c>
      <c r="D498" s="45" t="n">
        <v>1</v>
      </c>
      <c r="E498" s="28" t="s">
        <v>265</v>
      </c>
      <c r="F498" s="85"/>
      <c r="G498" s="38"/>
    </row>
    <row r="499" customFormat="false" ht="39.95" hidden="false" customHeight="true" outlineLevel="0" collapsed="false">
      <c r="A499" s="16" t="s">
        <v>1655</v>
      </c>
      <c r="B499" s="146" t="s">
        <v>1656</v>
      </c>
      <c r="C499" s="146"/>
      <c r="D499" s="146"/>
      <c r="E499" s="146"/>
      <c r="F499" s="146"/>
      <c r="G499" s="146"/>
      <c r="H499" s="241" t="n">
        <f aca="false">SUM(D500:D512)</f>
        <v>13</v>
      </c>
      <c r="I499" s="241" t="n">
        <f aca="false">COUNT(D500:D512)*2</f>
        <v>26</v>
      </c>
    </row>
    <row r="500" customFormat="false" ht="45" hidden="false" customHeight="false" outlineLevel="0" collapsed="false">
      <c r="A500" s="16" t="s">
        <v>4797</v>
      </c>
      <c r="B500" s="153" t="s">
        <v>1658</v>
      </c>
      <c r="C500" s="85" t="s">
        <v>4798</v>
      </c>
      <c r="D500" s="45" t="n">
        <v>1</v>
      </c>
      <c r="E500" s="28" t="s">
        <v>265</v>
      </c>
      <c r="F500" s="38"/>
      <c r="G500" s="38"/>
    </row>
    <row r="501" customFormat="false" ht="30" hidden="false" customHeight="false" outlineLevel="0" collapsed="false">
      <c r="A501" s="16" t="s">
        <v>9</v>
      </c>
      <c r="B501" s="153"/>
      <c r="C501" s="85" t="s">
        <v>4799</v>
      </c>
      <c r="D501" s="45" t="n">
        <v>1</v>
      </c>
      <c r="E501" s="28" t="s">
        <v>476</v>
      </c>
      <c r="F501" s="38"/>
      <c r="G501" s="38"/>
    </row>
    <row r="502" customFormat="false" ht="30" hidden="false" customHeight="false" outlineLevel="0" collapsed="false">
      <c r="A502" s="16"/>
      <c r="B502" s="153"/>
      <c r="C502" s="85" t="s">
        <v>4800</v>
      </c>
      <c r="D502" s="45" t="n">
        <v>1</v>
      </c>
      <c r="E502" s="28" t="s">
        <v>476</v>
      </c>
      <c r="F502" s="38"/>
      <c r="G502" s="38"/>
    </row>
    <row r="503" customFormat="false" ht="45" hidden="false" customHeight="false" outlineLevel="0" collapsed="false">
      <c r="A503" s="16"/>
      <c r="B503" s="153"/>
      <c r="C503" s="85" t="s">
        <v>4801</v>
      </c>
      <c r="D503" s="45" t="n">
        <v>1</v>
      </c>
      <c r="E503" s="28" t="s">
        <v>476</v>
      </c>
      <c r="F503" s="38"/>
      <c r="G503" s="38"/>
    </row>
    <row r="504" customFormat="false" ht="45" hidden="false" customHeight="false" outlineLevel="0" collapsed="false">
      <c r="A504" s="16" t="s">
        <v>4802</v>
      </c>
      <c r="B504" s="153" t="s">
        <v>4803</v>
      </c>
      <c r="C504" s="85" t="s">
        <v>4804</v>
      </c>
      <c r="D504" s="45" t="n">
        <v>1</v>
      </c>
      <c r="E504" s="28" t="s">
        <v>476</v>
      </c>
      <c r="F504" s="38"/>
      <c r="G504" s="38"/>
    </row>
    <row r="505" customFormat="false" ht="45" hidden="false" customHeight="false" outlineLevel="0" collapsed="false">
      <c r="A505" s="16"/>
      <c r="B505" s="153"/>
      <c r="C505" s="85" t="s">
        <v>4805</v>
      </c>
      <c r="D505" s="45" t="n">
        <v>1</v>
      </c>
      <c r="E505" s="28" t="s">
        <v>476</v>
      </c>
      <c r="F505" s="85" t="s">
        <v>4806</v>
      </c>
      <c r="G505" s="38"/>
    </row>
    <row r="506" customFormat="false" ht="30" hidden="false" customHeight="false" outlineLevel="0" collapsed="false">
      <c r="A506" s="16"/>
      <c r="B506" s="153"/>
      <c r="C506" s="85" t="s">
        <v>4807</v>
      </c>
      <c r="D506" s="45" t="n">
        <v>1</v>
      </c>
      <c r="E506" s="28" t="s">
        <v>476</v>
      </c>
      <c r="F506" s="38"/>
      <c r="G506" s="38"/>
    </row>
    <row r="507" customFormat="false" ht="60" hidden="false" customHeight="false" outlineLevel="0" collapsed="false">
      <c r="A507" s="16"/>
      <c r="B507" s="153"/>
      <c r="C507" s="85" t="s">
        <v>4808</v>
      </c>
      <c r="D507" s="45" t="n">
        <v>1</v>
      </c>
      <c r="E507" s="28" t="s">
        <v>112</v>
      </c>
      <c r="F507" s="38"/>
      <c r="G507" s="38"/>
    </row>
    <row r="508" customFormat="false" ht="45" hidden="false" customHeight="false" outlineLevel="0" collapsed="false">
      <c r="A508" s="16"/>
      <c r="B508" s="153"/>
      <c r="C508" s="85" t="s">
        <v>4809</v>
      </c>
      <c r="D508" s="45" t="n">
        <v>1</v>
      </c>
      <c r="E508" s="28" t="s">
        <v>476</v>
      </c>
      <c r="F508" s="38"/>
      <c r="G508" s="38"/>
    </row>
    <row r="509" customFormat="false" ht="45" hidden="false" customHeight="false" outlineLevel="0" collapsed="false">
      <c r="A509" s="16"/>
      <c r="B509" s="153"/>
      <c r="C509" s="85" t="s">
        <v>4810</v>
      </c>
      <c r="D509" s="45" t="n">
        <v>1</v>
      </c>
      <c r="E509" s="28" t="s">
        <v>476</v>
      </c>
      <c r="F509" s="38"/>
      <c r="G509" s="38"/>
    </row>
    <row r="510" customFormat="false" ht="47.25" hidden="false" customHeight="false" outlineLevel="0" collapsed="false">
      <c r="A510" s="16" t="s">
        <v>4811</v>
      </c>
      <c r="B510" s="153" t="s">
        <v>4812</v>
      </c>
      <c r="C510" s="85" t="s">
        <v>4813</v>
      </c>
      <c r="D510" s="45" t="n">
        <v>1</v>
      </c>
      <c r="E510" s="28" t="s">
        <v>112</v>
      </c>
      <c r="F510" s="38"/>
      <c r="G510" s="38"/>
    </row>
    <row r="511" customFormat="false" ht="45" hidden="false" customHeight="false" outlineLevel="0" collapsed="false">
      <c r="A511" s="16"/>
      <c r="B511" s="469"/>
      <c r="C511" s="52" t="s">
        <v>4814</v>
      </c>
      <c r="D511" s="115" t="n">
        <v>1</v>
      </c>
      <c r="E511" s="28" t="s">
        <v>112</v>
      </c>
      <c r="F511" s="318"/>
      <c r="G511" s="318"/>
    </row>
    <row r="512" customFormat="false" ht="60" hidden="false" customHeight="false" outlineLevel="0" collapsed="false">
      <c r="A512" s="16"/>
      <c r="B512" s="153"/>
      <c r="C512" s="85" t="s">
        <v>4815</v>
      </c>
      <c r="D512" s="45" t="n">
        <v>1</v>
      </c>
      <c r="E512" s="28" t="s">
        <v>112</v>
      </c>
      <c r="F512" s="38"/>
      <c r="G512" s="38"/>
    </row>
    <row r="513" customFormat="false" ht="39.95" hidden="false" customHeight="true" outlineLevel="0" collapsed="false">
      <c r="A513" s="16" t="s">
        <v>1660</v>
      </c>
      <c r="B513" s="146" t="s">
        <v>854</v>
      </c>
      <c r="C513" s="146"/>
      <c r="D513" s="146"/>
      <c r="E513" s="146"/>
      <c r="F513" s="146"/>
      <c r="G513" s="146"/>
      <c r="H513" s="241" t="n">
        <f aca="false">SUM(D514:D516)</f>
        <v>3</v>
      </c>
      <c r="I513" s="241" t="n">
        <f aca="false">COUNT(D514:D516)*2</f>
        <v>6</v>
      </c>
    </row>
    <row r="514" customFormat="false" ht="47.25" hidden="false" customHeight="false" outlineLevel="0" collapsed="false">
      <c r="A514" s="16" t="s">
        <v>855</v>
      </c>
      <c r="B514" s="153" t="s">
        <v>856</v>
      </c>
      <c r="C514" s="85" t="s">
        <v>4816</v>
      </c>
      <c r="D514" s="45" t="n">
        <v>1</v>
      </c>
      <c r="E514" s="28" t="s">
        <v>265</v>
      </c>
      <c r="F514" s="38"/>
      <c r="G514" s="38"/>
    </row>
    <row r="515" customFormat="false" ht="47.25" hidden="false" customHeight="false" outlineLevel="0" collapsed="false">
      <c r="A515" s="16" t="s">
        <v>859</v>
      </c>
      <c r="B515" s="153" t="s">
        <v>860</v>
      </c>
      <c r="C515" s="85" t="s">
        <v>4817</v>
      </c>
      <c r="D515" s="45" t="n">
        <v>1</v>
      </c>
      <c r="E515" s="28" t="s">
        <v>265</v>
      </c>
      <c r="F515" s="38"/>
      <c r="G515" s="38"/>
    </row>
    <row r="516" customFormat="false" ht="47.25" hidden="false" customHeight="false" outlineLevel="0" collapsed="false">
      <c r="A516" s="16" t="s">
        <v>862</v>
      </c>
      <c r="B516" s="61" t="s">
        <v>863</v>
      </c>
      <c r="C516" s="42" t="s">
        <v>4818</v>
      </c>
      <c r="D516" s="45" t="n">
        <v>1</v>
      </c>
      <c r="E516" s="28" t="s">
        <v>265</v>
      </c>
      <c r="F516" s="85" t="s">
        <v>4819</v>
      </c>
      <c r="G516" s="38"/>
    </row>
    <row r="517" customFormat="false" ht="39.95" hidden="false" customHeight="true" outlineLevel="0" collapsed="false">
      <c r="A517" s="16" t="s">
        <v>1666</v>
      </c>
      <c r="B517" s="146" t="s">
        <v>867</v>
      </c>
      <c r="C517" s="146"/>
      <c r="D517" s="146"/>
      <c r="E517" s="146"/>
      <c r="F517" s="146"/>
      <c r="G517" s="146"/>
      <c r="H517" s="241" t="n">
        <f aca="false">SUM(D518:D527)</f>
        <v>10</v>
      </c>
      <c r="I517" s="241" t="n">
        <f aca="false">COUNT(D518:D527)*2</f>
        <v>20</v>
      </c>
    </row>
    <row r="518" customFormat="false" ht="31.5" hidden="false" customHeight="false" outlineLevel="0" collapsed="false">
      <c r="A518" s="16" t="s">
        <v>868</v>
      </c>
      <c r="B518" s="153" t="s">
        <v>869</v>
      </c>
      <c r="C518" s="85" t="s">
        <v>4820</v>
      </c>
      <c r="D518" s="45" t="n">
        <v>1</v>
      </c>
      <c r="E518" s="28" t="s">
        <v>476</v>
      </c>
      <c r="F518" s="38"/>
      <c r="G518" s="38"/>
    </row>
    <row r="519" customFormat="false" ht="45" hidden="false" customHeight="false" outlineLevel="0" collapsed="false">
      <c r="A519" s="78" t="s">
        <v>9</v>
      </c>
      <c r="B519" s="153"/>
      <c r="C519" s="85" t="s">
        <v>4821</v>
      </c>
      <c r="D519" s="45" t="n">
        <v>1</v>
      </c>
      <c r="E519" s="28" t="s">
        <v>476</v>
      </c>
      <c r="F519" s="38"/>
      <c r="G519" s="38"/>
    </row>
    <row r="520" customFormat="false" ht="63" hidden="false" customHeight="false" outlineLevel="0" collapsed="false">
      <c r="A520" s="78" t="s">
        <v>9</v>
      </c>
      <c r="B520" s="153"/>
      <c r="C520" s="153" t="s">
        <v>4822</v>
      </c>
      <c r="D520" s="45" t="n">
        <v>1</v>
      </c>
      <c r="E520" s="28" t="s">
        <v>476</v>
      </c>
      <c r="F520" s="38"/>
      <c r="G520" s="38"/>
    </row>
    <row r="521" customFormat="false" ht="47.25" hidden="false" customHeight="false" outlineLevel="0" collapsed="false">
      <c r="A521" s="16" t="s">
        <v>872</v>
      </c>
      <c r="B521" s="153" t="s">
        <v>873</v>
      </c>
      <c r="C521" s="153" t="s">
        <v>4823</v>
      </c>
      <c r="D521" s="45" t="n">
        <v>1</v>
      </c>
      <c r="E521" s="28" t="s">
        <v>476</v>
      </c>
      <c r="F521" s="38"/>
      <c r="G521" s="38"/>
    </row>
    <row r="522" customFormat="false" ht="47.25" hidden="false" customHeight="false" outlineLevel="0" collapsed="false">
      <c r="A522" s="16"/>
      <c r="B522" s="153"/>
      <c r="C522" s="153" t="s">
        <v>4824</v>
      </c>
      <c r="D522" s="45" t="n">
        <v>1</v>
      </c>
      <c r="E522" s="28" t="s">
        <v>476</v>
      </c>
      <c r="F522" s="38"/>
      <c r="G522" s="38"/>
    </row>
    <row r="523" customFormat="false" ht="47.25" hidden="false" customHeight="false" outlineLevel="0" collapsed="false">
      <c r="A523" s="16"/>
      <c r="B523" s="153"/>
      <c r="C523" s="153" t="s">
        <v>4825</v>
      </c>
      <c r="D523" s="45" t="n">
        <v>1</v>
      </c>
      <c r="E523" s="28" t="s">
        <v>476</v>
      </c>
      <c r="F523" s="38"/>
      <c r="G523" s="38"/>
    </row>
    <row r="524" customFormat="false" ht="47.25" hidden="false" customHeight="false" outlineLevel="0" collapsed="false">
      <c r="A524" s="16"/>
      <c r="B524" s="153"/>
      <c r="C524" s="153" t="s">
        <v>4826</v>
      </c>
      <c r="D524" s="45" t="n">
        <v>1</v>
      </c>
      <c r="E524" s="28" t="s">
        <v>476</v>
      </c>
      <c r="F524" s="38"/>
      <c r="G524" s="38"/>
    </row>
    <row r="525" customFormat="false" ht="63" hidden="false" customHeight="false" outlineLevel="0" collapsed="false">
      <c r="A525" s="16"/>
      <c r="B525" s="153"/>
      <c r="C525" s="153" t="s">
        <v>4827</v>
      </c>
      <c r="D525" s="45" t="n">
        <v>1</v>
      </c>
      <c r="E525" s="28" t="s">
        <v>476</v>
      </c>
      <c r="F525" s="38"/>
      <c r="G525" s="38"/>
    </row>
    <row r="526" customFormat="false" ht="47.25" hidden="false" customHeight="false" outlineLevel="0" collapsed="false">
      <c r="A526" s="16"/>
      <c r="B526" s="153"/>
      <c r="C526" s="153" t="s">
        <v>4828</v>
      </c>
      <c r="D526" s="45" t="n">
        <v>1</v>
      </c>
      <c r="E526" s="28" t="s">
        <v>476</v>
      </c>
      <c r="F526" s="38"/>
      <c r="G526" s="38"/>
    </row>
    <row r="527" customFormat="false" ht="47.25" hidden="false" customHeight="false" outlineLevel="0" collapsed="false">
      <c r="A527" s="16" t="s">
        <v>886</v>
      </c>
      <c r="B527" s="153" t="s">
        <v>887</v>
      </c>
      <c r="C527" s="42" t="s">
        <v>4829</v>
      </c>
      <c r="D527" s="45" t="n">
        <v>1</v>
      </c>
      <c r="E527" s="28" t="s">
        <v>265</v>
      </c>
      <c r="F527" s="85" t="s">
        <v>4830</v>
      </c>
      <c r="G527" s="38"/>
    </row>
    <row r="528" customFormat="false" ht="39.95" hidden="false" customHeight="true" outlineLevel="0" collapsed="false">
      <c r="A528" s="16" t="s">
        <v>1684</v>
      </c>
      <c r="B528" s="15" t="s">
        <v>1685</v>
      </c>
      <c r="C528" s="15"/>
      <c r="D528" s="15"/>
      <c r="E528" s="15"/>
      <c r="F528" s="15"/>
      <c r="G528" s="15"/>
      <c r="H528" s="241" t="n">
        <f aca="false">SUM(D529:D547)</f>
        <v>19</v>
      </c>
      <c r="I528" s="241" t="n">
        <f aca="false">COUNT(D529:D547)*2</f>
        <v>38</v>
      </c>
    </row>
    <row r="529" customFormat="false" ht="31.5" hidden="false" customHeight="false" outlineLevel="0" collapsed="false">
      <c r="A529" s="16" t="s">
        <v>3990</v>
      </c>
      <c r="B529" s="17" t="s">
        <v>1687</v>
      </c>
      <c r="C529" s="85" t="s">
        <v>4831</v>
      </c>
      <c r="D529" s="45" t="n">
        <v>1</v>
      </c>
      <c r="E529" s="28" t="s">
        <v>112</v>
      </c>
      <c r="F529" s="38"/>
      <c r="G529" s="38"/>
    </row>
    <row r="530" customFormat="false" ht="30" hidden="false" customHeight="false" outlineLevel="0" collapsed="false">
      <c r="A530" s="16"/>
      <c r="B530" s="17"/>
      <c r="C530" s="85" t="s">
        <v>4832</v>
      </c>
      <c r="D530" s="45" t="n">
        <v>1</v>
      </c>
      <c r="E530" s="28" t="s">
        <v>112</v>
      </c>
      <c r="F530" s="38"/>
      <c r="G530" s="38"/>
    </row>
    <row r="531" customFormat="false" ht="30" hidden="false" customHeight="false" outlineLevel="0" collapsed="false">
      <c r="A531" s="16"/>
      <c r="B531" s="17"/>
      <c r="C531" s="85" t="s">
        <v>4833</v>
      </c>
      <c r="D531" s="45" t="n">
        <v>1</v>
      </c>
      <c r="E531" s="28" t="s">
        <v>112</v>
      </c>
      <c r="F531" s="38"/>
      <c r="G531" s="38"/>
    </row>
    <row r="532" customFormat="false" ht="60" hidden="false" customHeight="false" outlineLevel="0" collapsed="false">
      <c r="A532" s="16"/>
      <c r="B532" s="17"/>
      <c r="C532" s="85" t="s">
        <v>4834</v>
      </c>
      <c r="D532" s="45" t="n">
        <v>1</v>
      </c>
      <c r="E532" s="28" t="s">
        <v>112</v>
      </c>
      <c r="F532" s="38"/>
      <c r="G532" s="38"/>
    </row>
    <row r="533" customFormat="false" ht="30" hidden="false" customHeight="false" outlineLevel="0" collapsed="false">
      <c r="A533" s="16"/>
      <c r="B533" s="17"/>
      <c r="C533" s="85" t="s">
        <v>4835</v>
      </c>
      <c r="D533" s="45" t="n">
        <v>1</v>
      </c>
      <c r="E533" s="28" t="s">
        <v>112</v>
      </c>
      <c r="F533" s="38"/>
      <c r="G533" s="38"/>
    </row>
    <row r="534" customFormat="false" ht="45" hidden="false" customHeight="false" outlineLevel="0" collapsed="false">
      <c r="A534" s="16"/>
      <c r="B534" s="17"/>
      <c r="C534" s="85" t="s">
        <v>4836</v>
      </c>
      <c r="D534" s="45" t="n">
        <v>1</v>
      </c>
      <c r="E534" s="28" t="s">
        <v>112</v>
      </c>
      <c r="F534" s="38"/>
      <c r="G534" s="38"/>
    </row>
    <row r="535" customFormat="false" ht="47.25" hidden="false" customHeight="false" outlineLevel="0" collapsed="false">
      <c r="A535" s="16" t="s">
        <v>4837</v>
      </c>
      <c r="B535" s="17" t="s">
        <v>1690</v>
      </c>
      <c r="C535" s="85" t="s">
        <v>4838</v>
      </c>
      <c r="D535" s="45" t="n">
        <v>1</v>
      </c>
      <c r="E535" s="28" t="s">
        <v>112</v>
      </c>
      <c r="F535" s="38"/>
      <c r="G535" s="38"/>
    </row>
    <row r="536" customFormat="false" ht="45" hidden="false" customHeight="false" outlineLevel="0" collapsed="false">
      <c r="A536" s="16"/>
      <c r="B536" s="17"/>
      <c r="C536" s="52" t="s">
        <v>4839</v>
      </c>
      <c r="D536" s="45" t="n">
        <v>1</v>
      </c>
      <c r="E536" s="28" t="s">
        <v>112</v>
      </c>
      <c r="F536" s="38"/>
      <c r="G536" s="38"/>
    </row>
    <row r="537" customFormat="false" ht="45" hidden="false" customHeight="false" outlineLevel="0" collapsed="false">
      <c r="A537" s="16"/>
      <c r="B537" s="17"/>
      <c r="C537" s="85" t="s">
        <v>4840</v>
      </c>
      <c r="D537" s="45" t="n">
        <v>1</v>
      </c>
      <c r="E537" s="28" t="s">
        <v>112</v>
      </c>
      <c r="F537" s="85"/>
      <c r="G537" s="38"/>
    </row>
    <row r="538" customFormat="false" ht="45" hidden="false" customHeight="false" outlineLevel="0" collapsed="false">
      <c r="A538" s="16"/>
      <c r="B538" s="17"/>
      <c r="C538" s="85" t="s">
        <v>4841</v>
      </c>
      <c r="D538" s="45" t="n">
        <v>1</v>
      </c>
      <c r="E538" s="28" t="s">
        <v>112</v>
      </c>
      <c r="F538" s="38"/>
      <c r="G538" s="38"/>
    </row>
    <row r="539" customFormat="false" ht="30" hidden="false" customHeight="false" outlineLevel="0" collapsed="false">
      <c r="A539" s="16"/>
      <c r="B539" s="17"/>
      <c r="C539" s="42" t="s">
        <v>4842</v>
      </c>
      <c r="D539" s="45" t="n">
        <v>1</v>
      </c>
      <c r="E539" s="28" t="s">
        <v>112</v>
      </c>
      <c r="F539" s="38"/>
      <c r="G539" s="38"/>
    </row>
    <row r="540" customFormat="false" ht="30" hidden="false" customHeight="false" outlineLevel="0" collapsed="false">
      <c r="A540" s="16"/>
      <c r="B540" s="17"/>
      <c r="C540" s="42" t="s">
        <v>4843</v>
      </c>
      <c r="D540" s="45" t="n">
        <v>1</v>
      </c>
      <c r="E540" s="28" t="s">
        <v>112</v>
      </c>
      <c r="F540" s="85" t="s">
        <v>4844</v>
      </c>
      <c r="G540" s="38"/>
    </row>
    <row r="541" customFormat="false" ht="30" hidden="false" customHeight="false" outlineLevel="0" collapsed="false">
      <c r="A541" s="16"/>
      <c r="B541" s="17"/>
      <c r="C541" s="42" t="s">
        <v>4845</v>
      </c>
      <c r="D541" s="45" t="n">
        <v>1</v>
      </c>
      <c r="E541" s="28" t="s">
        <v>112</v>
      </c>
      <c r="F541" s="38"/>
      <c r="G541" s="38"/>
    </row>
    <row r="542" customFormat="false" ht="30" hidden="false" customHeight="false" outlineLevel="0" collapsed="false">
      <c r="A542" s="16" t="s">
        <v>9</v>
      </c>
      <c r="B542" s="17"/>
      <c r="C542" s="85" t="s">
        <v>4846</v>
      </c>
      <c r="D542" s="45" t="n">
        <v>1</v>
      </c>
      <c r="E542" s="28" t="s">
        <v>112</v>
      </c>
      <c r="F542" s="38"/>
      <c r="G542" s="38"/>
    </row>
    <row r="543" customFormat="false" ht="45" hidden="false" customHeight="false" outlineLevel="0" collapsed="false">
      <c r="A543" s="16"/>
      <c r="B543" s="17"/>
      <c r="C543" s="85" t="s">
        <v>4847</v>
      </c>
      <c r="D543" s="45" t="n">
        <v>1</v>
      </c>
      <c r="E543" s="28" t="s">
        <v>112</v>
      </c>
      <c r="F543" s="38"/>
      <c r="G543" s="38"/>
    </row>
    <row r="544" customFormat="false" ht="30" hidden="false" customHeight="false" outlineLevel="0" collapsed="false">
      <c r="A544" s="16"/>
      <c r="B544" s="17"/>
      <c r="C544" s="85" t="s">
        <v>4848</v>
      </c>
      <c r="D544" s="45" t="n">
        <v>1</v>
      </c>
      <c r="E544" s="28" t="s">
        <v>112</v>
      </c>
      <c r="F544" s="38"/>
      <c r="G544" s="38"/>
    </row>
    <row r="545" customFormat="false" ht="45" hidden="false" customHeight="false" outlineLevel="0" collapsed="false">
      <c r="A545" s="16"/>
      <c r="B545" s="17"/>
      <c r="C545" s="85" t="s">
        <v>4849</v>
      </c>
      <c r="D545" s="45" t="n">
        <v>1</v>
      </c>
      <c r="E545" s="28" t="s">
        <v>112</v>
      </c>
      <c r="F545" s="38"/>
      <c r="G545" s="38"/>
    </row>
    <row r="546" customFormat="false" ht="47.25" hidden="false" customHeight="false" outlineLevel="0" collapsed="false">
      <c r="A546" s="16" t="s">
        <v>3992</v>
      </c>
      <c r="B546" s="17" t="s">
        <v>1697</v>
      </c>
      <c r="C546" s="42" t="s">
        <v>4850</v>
      </c>
      <c r="D546" s="45" t="n">
        <v>1</v>
      </c>
      <c r="E546" s="28" t="s">
        <v>112</v>
      </c>
      <c r="F546" s="38"/>
      <c r="G546" s="38"/>
    </row>
    <row r="547" customFormat="false" ht="63" hidden="false" customHeight="false" outlineLevel="0" collapsed="false">
      <c r="A547" s="16" t="s">
        <v>3993</v>
      </c>
      <c r="B547" s="17" t="s">
        <v>1700</v>
      </c>
      <c r="C547" s="42" t="s">
        <v>4851</v>
      </c>
      <c r="D547" s="45" t="n">
        <v>1</v>
      </c>
      <c r="E547" s="28" t="s">
        <v>112</v>
      </c>
      <c r="F547" s="38"/>
      <c r="G547" s="38"/>
    </row>
    <row r="548" customFormat="false" ht="39.95" hidden="false" customHeight="true" outlineLevel="0" collapsed="false">
      <c r="A548" s="16" t="s">
        <v>1702</v>
      </c>
      <c r="B548" s="15" t="s">
        <v>894</v>
      </c>
      <c r="C548" s="15"/>
      <c r="D548" s="15"/>
      <c r="E548" s="15"/>
      <c r="F548" s="15"/>
      <c r="G548" s="15"/>
      <c r="H548" s="241" t="n">
        <f aca="false">SUM(D549:D554)</f>
        <v>6</v>
      </c>
      <c r="I548" s="241" t="n">
        <f aca="false">COUNT(D549:D554)*2</f>
        <v>12</v>
      </c>
    </row>
    <row r="549" customFormat="false" ht="31.5" hidden="false" customHeight="false" outlineLevel="0" collapsed="false">
      <c r="A549" s="16" t="s">
        <v>4852</v>
      </c>
      <c r="B549" s="17" t="s">
        <v>4853</v>
      </c>
      <c r="C549" s="42" t="s">
        <v>4854</v>
      </c>
      <c r="D549" s="45" t="n">
        <v>1</v>
      </c>
      <c r="E549" s="28" t="s">
        <v>99</v>
      </c>
      <c r="F549" s="38"/>
      <c r="G549" s="38"/>
    </row>
    <row r="550" customFormat="false" ht="30" hidden="false" customHeight="false" outlineLevel="0" collapsed="false">
      <c r="A550" s="16"/>
      <c r="B550" s="17"/>
      <c r="C550" s="42" t="s">
        <v>4855</v>
      </c>
      <c r="D550" s="45" t="n">
        <v>1</v>
      </c>
      <c r="E550" s="28" t="s">
        <v>99</v>
      </c>
      <c r="F550" s="38"/>
      <c r="G550" s="38"/>
    </row>
    <row r="551" customFormat="false" ht="63" hidden="false" customHeight="false" outlineLevel="0" collapsed="false">
      <c r="A551" s="16" t="s">
        <v>895</v>
      </c>
      <c r="B551" s="17" t="s">
        <v>896</v>
      </c>
      <c r="C551" s="85" t="s">
        <v>4856</v>
      </c>
      <c r="D551" s="45" t="n">
        <v>1</v>
      </c>
      <c r="E551" s="28" t="s">
        <v>112</v>
      </c>
      <c r="F551" s="38"/>
      <c r="G551" s="38"/>
    </row>
    <row r="552" customFormat="false" ht="45" hidden="false" customHeight="false" outlineLevel="0" collapsed="false">
      <c r="A552" s="16" t="s">
        <v>9</v>
      </c>
      <c r="B552" s="17"/>
      <c r="C552" s="153" t="s">
        <v>4857</v>
      </c>
      <c r="D552" s="45" t="n">
        <v>1</v>
      </c>
      <c r="E552" s="28" t="s">
        <v>476</v>
      </c>
      <c r="F552" s="85" t="s">
        <v>4858</v>
      </c>
      <c r="G552" s="38"/>
    </row>
    <row r="553" customFormat="false" ht="47.25" hidden="false" customHeight="false" outlineLevel="0" collapsed="false">
      <c r="A553" s="16" t="s">
        <v>898</v>
      </c>
      <c r="B553" s="17" t="s">
        <v>899</v>
      </c>
      <c r="C553" s="24" t="s">
        <v>4859</v>
      </c>
      <c r="D553" s="45" t="n">
        <v>1</v>
      </c>
      <c r="E553" s="28" t="s">
        <v>112</v>
      </c>
      <c r="F553" s="38"/>
      <c r="G553" s="38"/>
    </row>
    <row r="554" customFormat="false" ht="47.25" hidden="false" customHeight="false" outlineLevel="0" collapsed="false">
      <c r="A554" s="16" t="s">
        <v>4860</v>
      </c>
      <c r="B554" s="17" t="s">
        <v>902</v>
      </c>
      <c r="C554" s="21" t="s">
        <v>4861</v>
      </c>
      <c r="D554" s="45" t="n">
        <v>1</v>
      </c>
      <c r="E554" s="28" t="s">
        <v>112</v>
      </c>
      <c r="F554" s="38"/>
      <c r="G554" s="38"/>
    </row>
    <row r="555" customFormat="false" ht="27.75" hidden="false" customHeight="true" outlineLevel="0" collapsed="false">
      <c r="A555" s="470" t="s">
        <v>1707</v>
      </c>
      <c r="B555" s="471" t="s">
        <v>4862</v>
      </c>
      <c r="C555" s="471"/>
      <c r="D555" s="471"/>
      <c r="E555" s="471"/>
      <c r="F555" s="471"/>
      <c r="G555" s="471"/>
      <c r="H555" s="241" t="n">
        <f aca="false">SUM(D556:D560)</f>
        <v>5</v>
      </c>
      <c r="I555" s="241" t="n">
        <f aca="false">COUNT(D556:D560)*2</f>
        <v>10</v>
      </c>
    </row>
    <row r="556" customFormat="false" ht="90" hidden="false" customHeight="false" outlineLevel="0" collapsed="false">
      <c r="A556" s="470" t="s">
        <v>1709</v>
      </c>
      <c r="B556" s="277" t="s">
        <v>4863</v>
      </c>
      <c r="C556" s="42" t="s">
        <v>4864</v>
      </c>
      <c r="D556" s="45" t="n">
        <v>1</v>
      </c>
      <c r="E556" s="28" t="s">
        <v>112</v>
      </c>
      <c r="F556" s="85" t="s">
        <v>4865</v>
      </c>
      <c r="G556" s="38"/>
    </row>
    <row r="557" customFormat="false" ht="63" hidden="false" customHeight="true" outlineLevel="0" collapsed="false">
      <c r="A557" s="16"/>
      <c r="B557" s="41"/>
      <c r="C557" s="21" t="s">
        <v>4866</v>
      </c>
      <c r="D557" s="45" t="n">
        <v>1</v>
      </c>
      <c r="E557" s="28" t="s">
        <v>112</v>
      </c>
      <c r="F557" s="85" t="s">
        <v>4867</v>
      </c>
      <c r="G557" s="38"/>
    </row>
    <row r="558" customFormat="false" ht="45" hidden="false" customHeight="false" outlineLevel="0" collapsed="false">
      <c r="A558" s="16"/>
      <c r="B558" s="41"/>
      <c r="C558" s="21" t="s">
        <v>4868</v>
      </c>
      <c r="D558" s="45" t="n">
        <v>1</v>
      </c>
      <c r="E558" s="28" t="s">
        <v>476</v>
      </c>
      <c r="F558" s="85" t="s">
        <v>4869</v>
      </c>
      <c r="G558" s="38"/>
    </row>
    <row r="559" customFormat="false" ht="45" hidden="false" customHeight="false" outlineLevel="0" collapsed="false">
      <c r="A559" s="470"/>
      <c r="B559" s="472"/>
      <c r="C559" s="42" t="s">
        <v>4870</v>
      </c>
      <c r="D559" s="45" t="n">
        <v>1</v>
      </c>
      <c r="E559" s="28" t="s">
        <v>112</v>
      </c>
      <c r="F559" s="85"/>
      <c r="G559" s="38"/>
    </row>
    <row r="560" customFormat="false" ht="31.5" hidden="false" customHeight="true" outlineLevel="0" collapsed="false">
      <c r="A560" s="470" t="s">
        <v>1715</v>
      </c>
      <c r="B560" s="277" t="s">
        <v>4871</v>
      </c>
      <c r="C560" s="42" t="s">
        <v>4872</v>
      </c>
      <c r="D560" s="45" t="n">
        <v>1</v>
      </c>
      <c r="E560" s="28" t="s">
        <v>476</v>
      </c>
      <c r="F560" s="38"/>
      <c r="G560" s="38"/>
    </row>
    <row r="561" customFormat="false" ht="39.95" hidden="false" customHeight="true" outlineLevel="0" collapsed="false">
      <c r="A561" s="78"/>
      <c r="B561" s="310" t="s">
        <v>4873</v>
      </c>
      <c r="C561" s="310"/>
      <c r="D561" s="310"/>
      <c r="E561" s="310"/>
      <c r="F561" s="310"/>
      <c r="G561" s="310"/>
      <c r="H561" s="241" t="n">
        <f aca="false">H562+H571+H576+H582</f>
        <v>22</v>
      </c>
      <c r="I561" s="241" t="n">
        <f aca="false">I562+I571+I576+I582</f>
        <v>44</v>
      </c>
    </row>
    <row r="562" customFormat="false" ht="18.75" hidden="false" customHeight="true" outlineLevel="0" collapsed="false">
      <c r="A562" s="16" t="s">
        <v>1719</v>
      </c>
      <c r="B562" s="146" t="s">
        <v>906</v>
      </c>
      <c r="C562" s="146"/>
      <c r="D562" s="146"/>
      <c r="E562" s="146"/>
      <c r="F562" s="146"/>
      <c r="G562" s="146"/>
      <c r="H562" s="241" t="n">
        <f aca="false">SUM(D563:D570)</f>
        <v>8</v>
      </c>
      <c r="I562" s="241" t="n">
        <f aca="false">COUNT(D563:D570)*2</f>
        <v>16</v>
      </c>
    </row>
    <row r="563" customFormat="false" ht="30" hidden="false" customHeight="false" outlineLevel="0" collapsed="false">
      <c r="A563" s="16" t="s">
        <v>907</v>
      </c>
      <c r="B563" s="85" t="s">
        <v>908</v>
      </c>
      <c r="C563" s="85" t="s">
        <v>2853</v>
      </c>
      <c r="D563" s="45" t="n">
        <v>1</v>
      </c>
      <c r="E563" s="92" t="s">
        <v>476</v>
      </c>
      <c r="F563" s="234"/>
      <c r="G563" s="234"/>
    </row>
    <row r="564" customFormat="false" ht="15" hidden="false" customHeight="false" outlineLevel="0" collapsed="false">
      <c r="A564" s="16" t="s">
        <v>9</v>
      </c>
      <c r="B564" s="85"/>
      <c r="C564" s="21" t="s">
        <v>4874</v>
      </c>
      <c r="D564" s="45" t="n">
        <v>1</v>
      </c>
      <c r="E564" s="92" t="s">
        <v>476</v>
      </c>
      <c r="F564" s="234"/>
      <c r="G564" s="234"/>
    </row>
    <row r="565" customFormat="false" ht="30" hidden="false" customHeight="false" outlineLevel="0" collapsed="false">
      <c r="A565" s="16" t="s">
        <v>9</v>
      </c>
      <c r="B565" s="85"/>
      <c r="C565" s="21" t="s">
        <v>4875</v>
      </c>
      <c r="D565" s="45" t="n">
        <v>1</v>
      </c>
      <c r="E565" s="92" t="s">
        <v>476</v>
      </c>
      <c r="F565" s="234"/>
      <c r="G565" s="234"/>
    </row>
    <row r="566" customFormat="false" ht="30" hidden="false" customHeight="false" outlineLevel="0" collapsed="false">
      <c r="A566" s="16" t="s">
        <v>9</v>
      </c>
      <c r="B566" s="85"/>
      <c r="C566" s="21" t="s">
        <v>4876</v>
      </c>
      <c r="D566" s="45" t="n">
        <v>1</v>
      </c>
      <c r="E566" s="92" t="s">
        <v>476</v>
      </c>
      <c r="F566" s="234"/>
      <c r="G566" s="234"/>
    </row>
    <row r="567" customFormat="false" ht="30" hidden="false" customHeight="false" outlineLevel="0" collapsed="false">
      <c r="A567" s="16" t="s">
        <v>9</v>
      </c>
      <c r="B567" s="85"/>
      <c r="C567" s="21" t="s">
        <v>4877</v>
      </c>
      <c r="D567" s="45" t="n">
        <v>1</v>
      </c>
      <c r="E567" s="92" t="s">
        <v>476</v>
      </c>
      <c r="F567" s="234"/>
      <c r="G567" s="234"/>
    </row>
    <row r="568" customFormat="false" ht="15" hidden="false" customHeight="false" outlineLevel="0" collapsed="false">
      <c r="A568" s="16" t="s">
        <v>9</v>
      </c>
      <c r="B568" s="85"/>
      <c r="C568" s="21" t="s">
        <v>4878</v>
      </c>
      <c r="D568" s="45" t="n">
        <v>1</v>
      </c>
      <c r="E568" s="92" t="s">
        <v>476</v>
      </c>
      <c r="F568" s="234"/>
      <c r="G568" s="234"/>
    </row>
    <row r="569" customFormat="false" ht="30" hidden="false" customHeight="false" outlineLevel="0" collapsed="false">
      <c r="A569" s="16" t="s">
        <v>9</v>
      </c>
      <c r="B569" s="85"/>
      <c r="C569" s="21" t="s">
        <v>4879</v>
      </c>
      <c r="D569" s="45" t="n">
        <v>1</v>
      </c>
      <c r="E569" s="92" t="s">
        <v>476</v>
      </c>
      <c r="F569" s="234"/>
      <c r="G569" s="234"/>
    </row>
    <row r="570" customFormat="false" ht="39.95" hidden="false" customHeight="true" outlineLevel="0" collapsed="false">
      <c r="A570" s="16" t="s">
        <v>918</v>
      </c>
      <c r="B570" s="85" t="s">
        <v>919</v>
      </c>
      <c r="C570" s="42" t="s">
        <v>4880</v>
      </c>
      <c r="D570" s="45" t="n">
        <v>1</v>
      </c>
      <c r="E570" s="92" t="s">
        <v>476</v>
      </c>
      <c r="F570" s="234"/>
      <c r="G570" s="234"/>
    </row>
    <row r="571" customFormat="false" ht="18.75" hidden="false" customHeight="true" outlineLevel="0" collapsed="false">
      <c r="A571" s="16" t="s">
        <v>1733</v>
      </c>
      <c r="B571" s="146" t="s">
        <v>922</v>
      </c>
      <c r="C571" s="146"/>
      <c r="D571" s="146"/>
      <c r="E571" s="146"/>
      <c r="F571" s="146"/>
      <c r="G571" s="146"/>
      <c r="H571" s="241" t="n">
        <f aca="false">SUM(D572:D575)</f>
        <v>4</v>
      </c>
      <c r="I571" s="241" t="n">
        <f aca="false">COUNT(D572:D575)*2</f>
        <v>8</v>
      </c>
    </row>
    <row r="572" customFormat="false" ht="30" hidden="false" customHeight="false" outlineLevel="0" collapsed="false">
      <c r="A572" s="16" t="s">
        <v>1734</v>
      </c>
      <c r="B572" s="85" t="s">
        <v>924</v>
      </c>
      <c r="C572" s="85" t="s">
        <v>4881</v>
      </c>
      <c r="D572" s="45" t="n">
        <v>1</v>
      </c>
      <c r="E572" s="92" t="s">
        <v>476</v>
      </c>
      <c r="F572" s="234"/>
      <c r="G572" s="234"/>
    </row>
    <row r="573" customFormat="false" ht="15" hidden="false" customHeight="false" outlineLevel="0" collapsed="false">
      <c r="A573" s="16"/>
      <c r="B573" s="85"/>
      <c r="C573" s="85" t="s">
        <v>4882</v>
      </c>
      <c r="D573" s="45" t="n">
        <v>1</v>
      </c>
      <c r="E573" s="92" t="s">
        <v>476</v>
      </c>
      <c r="F573" s="234"/>
      <c r="G573" s="234"/>
    </row>
    <row r="574" customFormat="false" ht="30" hidden="false" customHeight="false" outlineLevel="0" collapsed="false">
      <c r="A574" s="16" t="s">
        <v>9</v>
      </c>
      <c r="B574" s="85"/>
      <c r="C574" s="85" t="s">
        <v>4883</v>
      </c>
      <c r="D574" s="45" t="n">
        <v>1</v>
      </c>
      <c r="E574" s="92" t="s">
        <v>476</v>
      </c>
      <c r="F574" s="234"/>
      <c r="G574" s="234"/>
    </row>
    <row r="575" customFormat="false" ht="39.95" hidden="false" customHeight="true" outlineLevel="0" collapsed="false">
      <c r="A575" s="16" t="s">
        <v>9</v>
      </c>
      <c r="B575" s="21"/>
      <c r="C575" s="21" t="s">
        <v>4884</v>
      </c>
      <c r="D575" s="32" t="n">
        <v>1</v>
      </c>
      <c r="E575" s="92" t="s">
        <v>476</v>
      </c>
      <c r="F575" s="92"/>
      <c r="G575" s="92"/>
    </row>
    <row r="576" customFormat="false" ht="18.75" hidden="false" customHeight="true" outlineLevel="0" collapsed="false">
      <c r="A576" s="16" t="s">
        <v>1736</v>
      </c>
      <c r="B576" s="15" t="s">
        <v>933</v>
      </c>
      <c r="C576" s="15"/>
      <c r="D576" s="15"/>
      <c r="E576" s="15"/>
      <c r="F576" s="15"/>
      <c r="G576" s="15"/>
      <c r="H576" s="241" t="n">
        <f aca="false">SUM(D577:D581)</f>
        <v>5</v>
      </c>
      <c r="I576" s="241" t="n">
        <f aca="false">COUNT(D577:D581)*2</f>
        <v>10</v>
      </c>
    </row>
    <row r="577" customFormat="false" ht="30" hidden="false" customHeight="false" outlineLevel="0" collapsed="false">
      <c r="A577" s="16" t="s">
        <v>1737</v>
      </c>
      <c r="B577" s="21" t="s">
        <v>935</v>
      </c>
      <c r="C577" s="21" t="s">
        <v>4885</v>
      </c>
      <c r="D577" s="32" t="n">
        <v>1</v>
      </c>
      <c r="E577" s="92" t="s">
        <v>476</v>
      </c>
      <c r="F577" s="92"/>
      <c r="G577" s="92"/>
    </row>
    <row r="578" customFormat="false" ht="15" hidden="false" customHeight="false" outlineLevel="0" collapsed="false">
      <c r="A578" s="16" t="s">
        <v>9</v>
      </c>
      <c r="B578" s="21"/>
      <c r="C578" s="21" t="s">
        <v>4886</v>
      </c>
      <c r="D578" s="32" t="n">
        <v>1</v>
      </c>
      <c r="E578" s="92" t="s">
        <v>476</v>
      </c>
      <c r="F578" s="92"/>
      <c r="G578" s="92"/>
    </row>
    <row r="579" customFormat="false" ht="30" hidden="false" customHeight="false" outlineLevel="0" collapsed="false">
      <c r="A579" s="16" t="s">
        <v>9</v>
      </c>
      <c r="B579" s="21"/>
      <c r="C579" s="21" t="s">
        <v>4876</v>
      </c>
      <c r="D579" s="32" t="n">
        <v>1</v>
      </c>
      <c r="E579" s="92" t="s">
        <v>476</v>
      </c>
      <c r="F579" s="92"/>
      <c r="G579" s="92"/>
    </row>
    <row r="580" customFormat="false" ht="30" hidden="false" customHeight="false" outlineLevel="0" collapsed="false">
      <c r="A580" s="16" t="s">
        <v>9</v>
      </c>
      <c r="B580" s="21"/>
      <c r="C580" s="21" t="s">
        <v>4877</v>
      </c>
      <c r="D580" s="32" t="n">
        <v>1</v>
      </c>
      <c r="E580" s="92" t="s">
        <v>476</v>
      </c>
      <c r="F580" s="92"/>
      <c r="G580" s="92"/>
    </row>
    <row r="581" customFormat="false" ht="39.95" hidden="false" customHeight="true" outlineLevel="0" collapsed="false">
      <c r="A581" s="16" t="s">
        <v>9</v>
      </c>
      <c r="B581" s="21"/>
      <c r="C581" s="21" t="s">
        <v>4887</v>
      </c>
      <c r="D581" s="32" t="n">
        <v>1</v>
      </c>
      <c r="E581" s="92" t="s">
        <v>476</v>
      </c>
      <c r="F581" s="24" t="s">
        <v>4888</v>
      </c>
      <c r="G581" s="92"/>
    </row>
    <row r="582" customFormat="false" ht="18.75" hidden="false" customHeight="true" outlineLevel="0" collapsed="false">
      <c r="A582" s="16" t="s">
        <v>1745</v>
      </c>
      <c r="B582" s="146" t="s">
        <v>940</v>
      </c>
      <c r="C582" s="146"/>
      <c r="D582" s="146"/>
      <c r="E582" s="146"/>
      <c r="F582" s="146"/>
      <c r="G582" s="146"/>
      <c r="H582" s="241" t="n">
        <f aca="false">SUM(D583:D587)</f>
        <v>5</v>
      </c>
      <c r="I582" s="241" t="n">
        <f aca="false">COUNT(D583:D587)*2</f>
        <v>10</v>
      </c>
    </row>
    <row r="583" customFormat="false" ht="30" hidden="false" customHeight="false" outlineLevel="0" collapsed="false">
      <c r="A583" s="16" t="s">
        <v>1746</v>
      </c>
      <c r="B583" s="85" t="s">
        <v>942</v>
      </c>
      <c r="C583" s="85" t="s">
        <v>4889</v>
      </c>
      <c r="D583" s="45" t="n">
        <v>1</v>
      </c>
      <c r="E583" s="92" t="s">
        <v>476</v>
      </c>
      <c r="F583" s="234"/>
      <c r="G583" s="234"/>
    </row>
    <row r="584" customFormat="false" ht="15" hidden="false" customHeight="false" outlineLevel="0" collapsed="false">
      <c r="A584" s="16" t="s">
        <v>9</v>
      </c>
      <c r="B584" s="85"/>
      <c r="C584" s="85" t="s">
        <v>4890</v>
      </c>
      <c r="D584" s="45" t="n">
        <v>1</v>
      </c>
      <c r="E584" s="92" t="s">
        <v>476</v>
      </c>
      <c r="F584" s="234"/>
      <c r="G584" s="234"/>
    </row>
    <row r="585" customFormat="false" ht="15" hidden="false" customHeight="false" outlineLevel="0" collapsed="false">
      <c r="A585" s="16"/>
      <c r="B585" s="85"/>
      <c r="C585" s="85" t="s">
        <v>4891</v>
      </c>
      <c r="D585" s="45" t="n">
        <v>1</v>
      </c>
      <c r="E585" s="92"/>
      <c r="F585" s="234"/>
      <c r="G585" s="234"/>
    </row>
    <row r="586" customFormat="false" ht="15" hidden="false" customHeight="false" outlineLevel="0" collapsed="false">
      <c r="A586" s="16" t="s">
        <v>9</v>
      </c>
      <c r="B586" s="85"/>
      <c r="C586" s="85" t="s">
        <v>4892</v>
      </c>
      <c r="D586" s="45" t="n">
        <v>1</v>
      </c>
      <c r="E586" s="92" t="s">
        <v>476</v>
      </c>
      <c r="F586" s="234"/>
      <c r="G586" s="234"/>
    </row>
    <row r="587" customFormat="false" ht="30" hidden="false" customHeight="false" outlineLevel="0" collapsed="false">
      <c r="A587" s="16" t="s">
        <v>9</v>
      </c>
      <c r="B587" s="85"/>
      <c r="C587" s="85" t="s">
        <v>4893</v>
      </c>
      <c r="D587" s="45" t="n">
        <v>1</v>
      </c>
      <c r="E587" s="92" t="s">
        <v>476</v>
      </c>
      <c r="F587" s="234"/>
      <c r="G587" s="234"/>
    </row>
    <row r="590" customFormat="false" ht="46.5" hidden="false" customHeight="true" outlineLevel="0" collapsed="false">
      <c r="A590" s="107" t="s">
        <v>4894</v>
      </c>
      <c r="B590" s="107"/>
      <c r="C590" s="107"/>
    </row>
    <row r="591" customFormat="false" ht="63" hidden="false" customHeight="false" outlineLevel="0" collapsed="false">
      <c r="B591" s="109" t="s">
        <v>4895</v>
      </c>
      <c r="C591" s="194" t="n">
        <f aca="false">D619</f>
        <v>50</v>
      </c>
    </row>
    <row r="592" customFormat="false" ht="26.25" hidden="false" customHeight="true" outlineLevel="0" collapsed="false">
      <c r="B592" s="240" t="s">
        <v>949</v>
      </c>
      <c r="C592" s="240"/>
    </row>
    <row r="593" customFormat="false" ht="21" hidden="false" customHeight="false" outlineLevel="0" collapsed="false">
      <c r="A593" s="16" t="s">
        <v>950</v>
      </c>
      <c r="B593" s="113" t="s">
        <v>951</v>
      </c>
      <c r="C593" s="443" t="n">
        <f aca="false">D611</f>
        <v>50</v>
      </c>
    </row>
    <row r="594" customFormat="false" ht="21" hidden="false" customHeight="false" outlineLevel="0" collapsed="false">
      <c r="A594" s="16" t="s">
        <v>952</v>
      </c>
      <c r="B594" s="113" t="s">
        <v>953</v>
      </c>
      <c r="C594" s="443" t="n">
        <f aca="false">D612</f>
        <v>50</v>
      </c>
    </row>
    <row r="595" customFormat="false" ht="21" hidden="false" customHeight="false" outlineLevel="0" collapsed="false">
      <c r="A595" s="16" t="s">
        <v>954</v>
      </c>
      <c r="B595" s="113" t="s">
        <v>955</v>
      </c>
      <c r="C595" s="443" t="n">
        <f aca="false">D613</f>
        <v>50</v>
      </c>
    </row>
    <row r="596" customFormat="false" ht="21" hidden="false" customHeight="false" outlineLevel="0" collapsed="false">
      <c r="A596" s="16" t="s">
        <v>956</v>
      </c>
      <c r="B596" s="113" t="s">
        <v>957</v>
      </c>
      <c r="C596" s="443" t="n">
        <f aca="false">D614</f>
        <v>50</v>
      </c>
    </row>
    <row r="597" customFormat="false" ht="21" hidden="false" customHeight="false" outlineLevel="0" collapsed="false">
      <c r="A597" s="16" t="s">
        <v>958</v>
      </c>
      <c r="B597" s="113" t="s">
        <v>959</v>
      </c>
      <c r="C597" s="443" t="n">
        <f aca="false">D615</f>
        <v>50</v>
      </c>
    </row>
    <row r="598" customFormat="false" ht="21" hidden="false" customHeight="false" outlineLevel="0" collapsed="false">
      <c r="A598" s="16" t="s">
        <v>960</v>
      </c>
      <c r="B598" s="113" t="s">
        <v>961</v>
      </c>
      <c r="C598" s="443" t="n">
        <f aca="false">D616</f>
        <v>50</v>
      </c>
    </row>
    <row r="599" customFormat="false" ht="21" hidden="false" customHeight="false" outlineLevel="0" collapsed="false">
      <c r="A599" s="16" t="s">
        <v>962</v>
      </c>
      <c r="B599" s="113" t="s">
        <v>963</v>
      </c>
      <c r="C599" s="443" t="n">
        <f aca="false">D617</f>
        <v>50</v>
      </c>
    </row>
    <row r="600" customFormat="false" ht="21" hidden="false" customHeight="false" outlineLevel="0" collapsed="false">
      <c r="A600" s="16" t="s">
        <v>964</v>
      </c>
      <c r="B600" s="113" t="s">
        <v>965</v>
      </c>
      <c r="C600" s="443" t="n">
        <f aca="false">D618</f>
        <v>50</v>
      </c>
    </row>
    <row r="609" customFormat="false" ht="15" hidden="false" customHeight="false" outlineLevel="0" collapsed="false">
      <c r="A609" s="473"/>
      <c r="B609" s="104"/>
      <c r="C609" s="104"/>
      <c r="D609" s="474"/>
    </row>
    <row r="610" customFormat="false" ht="15" hidden="false" customHeight="false" outlineLevel="0" collapsed="false">
      <c r="A610" s="445"/>
      <c r="B610" s="118" t="s">
        <v>966</v>
      </c>
      <c r="C610" s="118" t="s">
        <v>2258</v>
      </c>
      <c r="D610" s="119" t="s">
        <v>1756</v>
      </c>
      <c r="E610" s="118" t="n">
        <f aca="false">G2</f>
        <v>12</v>
      </c>
    </row>
    <row r="611" customFormat="false" ht="15" hidden="false" customHeight="false" outlineLevel="0" collapsed="false">
      <c r="A611" s="445" t="s">
        <v>950</v>
      </c>
      <c r="B611" s="118" t="n">
        <f aca="false">IF(E610=0,0,H4)</f>
        <v>40</v>
      </c>
      <c r="C611" s="118" t="n">
        <f aca="false">IF(E610=0,0,I4)</f>
        <v>80</v>
      </c>
      <c r="D611" s="119" t="n">
        <f aca="false">IF(E610=0,0,B611*100/C611)</f>
        <v>50</v>
      </c>
      <c r="E611" s="118"/>
    </row>
    <row r="612" customFormat="false" ht="15" hidden="false" customHeight="false" outlineLevel="0" collapsed="false">
      <c r="A612" s="445" t="s">
        <v>952</v>
      </c>
      <c r="B612" s="118" t="n">
        <f aca="false">IF(E610=0,0,H59)</f>
        <v>69</v>
      </c>
      <c r="C612" s="118" t="n">
        <f aca="false">IF(E610=0,0,I59)</f>
        <v>138</v>
      </c>
      <c r="D612" s="119" t="n">
        <f aca="false">IF(E610=0,0,B612*100/C612)</f>
        <v>50</v>
      </c>
      <c r="E612" s="118"/>
    </row>
    <row r="613" customFormat="false" ht="15" hidden="false" customHeight="false" outlineLevel="0" collapsed="false">
      <c r="A613" s="445" t="s">
        <v>954</v>
      </c>
      <c r="B613" s="118" t="n">
        <f aca="false">IF(E610=0,0,H134)</f>
        <v>86</v>
      </c>
      <c r="C613" s="118" t="n">
        <f aca="false">IF(E610=0,0,I134)</f>
        <v>172</v>
      </c>
      <c r="D613" s="119" t="n">
        <f aca="false">IF(E610=0,0,B613*100/C613)</f>
        <v>50</v>
      </c>
      <c r="E613" s="118"/>
    </row>
    <row r="614" customFormat="false" ht="15" hidden="false" customHeight="false" outlineLevel="0" collapsed="false">
      <c r="A614" s="445" t="s">
        <v>956</v>
      </c>
      <c r="B614" s="118" t="n">
        <f aca="false">IF(E610=0,0,H226)</f>
        <v>139</v>
      </c>
      <c r="C614" s="118" t="n">
        <f aca="false">IF(E610=0,0,I226)</f>
        <v>278</v>
      </c>
      <c r="D614" s="119" t="n">
        <f aca="false">IF(E610=0,0,B614*100/C614)</f>
        <v>50</v>
      </c>
      <c r="E614" s="118"/>
    </row>
    <row r="615" customFormat="false" ht="15" hidden="false" customHeight="false" outlineLevel="0" collapsed="false">
      <c r="A615" s="445" t="s">
        <v>958</v>
      </c>
      <c r="B615" s="123" t="n">
        <f aca="false">IF(E610=0,0,H376)</f>
        <v>33</v>
      </c>
      <c r="C615" s="123" t="n">
        <f aca="false">IF(E610=0,0,I376)</f>
        <v>66</v>
      </c>
      <c r="D615" s="119" t="n">
        <f aca="false">IF(E610=0,0,B615*100/C615)</f>
        <v>50</v>
      </c>
      <c r="E615" s="118"/>
    </row>
    <row r="616" customFormat="false" ht="15" hidden="false" customHeight="false" outlineLevel="0" collapsed="false">
      <c r="A616" s="445" t="s">
        <v>960</v>
      </c>
      <c r="B616" s="123" t="n">
        <f aca="false">IF(E610=0,0,H420)</f>
        <v>55</v>
      </c>
      <c r="C616" s="123" t="n">
        <f aca="false">IF(E610=0,0,I420)</f>
        <v>110</v>
      </c>
      <c r="D616" s="119" t="n">
        <f aca="false">IF(E610=0,0,B616*100/C616)</f>
        <v>50</v>
      </c>
      <c r="E616" s="118"/>
    </row>
    <row r="617" customFormat="false" ht="15" hidden="false" customHeight="false" outlineLevel="0" collapsed="false">
      <c r="A617" s="445" t="s">
        <v>962</v>
      </c>
      <c r="B617" s="123" t="n">
        <f aca="false">IF(E610=0,0,H482)</f>
        <v>71</v>
      </c>
      <c r="C617" s="123" t="n">
        <f aca="false">IF(E610=0,0,I482)</f>
        <v>142</v>
      </c>
      <c r="D617" s="119" t="n">
        <f aca="false">IF(E610=0,0,B617*100/C617)</f>
        <v>50</v>
      </c>
      <c r="E617" s="118"/>
    </row>
    <row r="618" customFormat="false" ht="15" hidden="false" customHeight="false" outlineLevel="0" collapsed="false">
      <c r="A618" s="445" t="s">
        <v>964</v>
      </c>
      <c r="B618" s="123" t="n">
        <f aca="false">IF(E610=0,0,H561)</f>
        <v>22</v>
      </c>
      <c r="C618" s="123" t="n">
        <f aca="false">IF(E610=0,0,I561)</f>
        <v>44</v>
      </c>
      <c r="D618" s="119" t="n">
        <f aca="false">IF(E610=0,0,B618*100/C618)</f>
        <v>50</v>
      </c>
      <c r="E618" s="118"/>
    </row>
    <row r="619" customFormat="false" ht="15" hidden="false" customHeight="false" outlineLevel="0" collapsed="false">
      <c r="A619" s="445" t="s">
        <v>4896</v>
      </c>
      <c r="B619" s="118" t="n">
        <f aca="false">IF(G2=0,0,SUM(B611:B618))</f>
        <v>515</v>
      </c>
      <c r="C619" s="118" t="n">
        <f aca="false">IF(G2=0,0,SUM(C611:C618))</f>
        <v>1030</v>
      </c>
      <c r="D619" s="119" t="n">
        <f aca="false">IF(E610=0,0,B619*100/C619)</f>
        <v>50</v>
      </c>
      <c r="E619" s="118"/>
    </row>
    <row r="620" customFormat="false" ht="15" hidden="false" customHeight="false" outlineLevel="0" collapsed="false">
      <c r="A620" s="445"/>
      <c r="B620" s="118"/>
      <c r="C620" s="118"/>
      <c r="D620" s="119"/>
      <c r="E620" s="118"/>
    </row>
    <row r="621" customFormat="false" ht="15" hidden="false" customHeight="false" outlineLevel="0" collapsed="false">
      <c r="A621" s="445" t="n">
        <v>0</v>
      </c>
      <c r="B621" s="118"/>
      <c r="C621" s="118"/>
      <c r="D621" s="119"/>
      <c r="E621" s="118"/>
    </row>
    <row r="622" customFormat="false" ht="15" hidden="false" customHeight="false" outlineLevel="0" collapsed="false">
      <c r="A622" s="445" t="n">
        <v>1</v>
      </c>
      <c r="B622" s="118"/>
      <c r="C622" s="118"/>
      <c r="D622" s="119"/>
      <c r="E622" s="118"/>
    </row>
    <row r="623" customFormat="false" ht="15" hidden="false" customHeight="false" outlineLevel="0" collapsed="false">
      <c r="A623" s="445" t="n">
        <v>2</v>
      </c>
      <c r="B623" s="118"/>
      <c r="C623" s="118"/>
      <c r="D623" s="119"/>
      <c r="E623" s="118"/>
    </row>
    <row r="624" customFormat="false" ht="15" hidden="false" customHeight="false" outlineLevel="0" collapsed="false">
      <c r="A624" s="445"/>
      <c r="B624" s="118"/>
      <c r="C624" s="118"/>
      <c r="D624" s="119"/>
      <c r="E624" s="118"/>
    </row>
    <row r="625" customFormat="false" ht="15" hidden="false" customHeight="false" outlineLevel="0" collapsed="false">
      <c r="A625" s="475"/>
      <c r="B625" s="243"/>
      <c r="C625" s="243"/>
      <c r="D625" s="333"/>
      <c r="E625" s="243"/>
    </row>
  </sheetData>
  <mergeCells count="66">
    <mergeCell ref="A1:G1"/>
    <mergeCell ref="A2:F2"/>
    <mergeCell ref="B4:G4"/>
    <mergeCell ref="B5:G5"/>
    <mergeCell ref="B9:G9"/>
    <mergeCell ref="B12:G12"/>
    <mergeCell ref="B17:G17"/>
    <mergeCell ref="B34:G34"/>
    <mergeCell ref="B42:G42"/>
    <mergeCell ref="B55:G55"/>
    <mergeCell ref="B59:G59"/>
    <mergeCell ref="B60:G60"/>
    <mergeCell ref="B84:G84"/>
    <mergeCell ref="B105:G105"/>
    <mergeCell ref="B110:G110"/>
    <mergeCell ref="B122:G122"/>
    <mergeCell ref="B134:G134"/>
    <mergeCell ref="B135:G135"/>
    <mergeCell ref="B161:G161"/>
    <mergeCell ref="B184:G184"/>
    <mergeCell ref="B218:G218"/>
    <mergeCell ref="B220:G220"/>
    <mergeCell ref="B226:G226"/>
    <mergeCell ref="B227:G227"/>
    <mergeCell ref="B237:G237"/>
    <mergeCell ref="B243:G243"/>
    <mergeCell ref="B294:G294"/>
    <mergeCell ref="B308:G308"/>
    <mergeCell ref="B311:G311"/>
    <mergeCell ref="B322:G322"/>
    <mergeCell ref="B331:G331"/>
    <mergeCell ref="B348:G348"/>
    <mergeCell ref="B368:G368"/>
    <mergeCell ref="B376:G376"/>
    <mergeCell ref="B377:G377"/>
    <mergeCell ref="B381:G381"/>
    <mergeCell ref="B389:G389"/>
    <mergeCell ref="B395:G395"/>
    <mergeCell ref="B398:G398"/>
    <mergeCell ref="B403:G403"/>
    <mergeCell ref="B405:G405"/>
    <mergeCell ref="B411:G411"/>
    <mergeCell ref="B414:G414"/>
    <mergeCell ref="B417:G417"/>
    <mergeCell ref="B420:G420"/>
    <mergeCell ref="B421:G421"/>
    <mergeCell ref="B445:G445"/>
    <mergeCell ref="B449:G449"/>
    <mergeCell ref="B456:G456"/>
    <mergeCell ref="B459:G459"/>
    <mergeCell ref="B462:G462"/>
    <mergeCell ref="B482:G482"/>
    <mergeCell ref="B483:G483"/>
    <mergeCell ref="B499:G499"/>
    <mergeCell ref="B513:G513"/>
    <mergeCell ref="B517:G517"/>
    <mergeCell ref="B528:G528"/>
    <mergeCell ref="B548:G548"/>
    <mergeCell ref="B555:G555"/>
    <mergeCell ref="B561:G561"/>
    <mergeCell ref="B562:G562"/>
    <mergeCell ref="B571:G571"/>
    <mergeCell ref="B576:G576"/>
    <mergeCell ref="B582:G582"/>
    <mergeCell ref="A590:C590"/>
    <mergeCell ref="B592:C592"/>
  </mergeCells>
  <dataValidations count="1">
    <dataValidation allowBlank="true" operator="between" showDropDown="false" showErrorMessage="true" showInputMessage="true" sqref="D1:D625" type="list">
      <formula1>$L$1:$N$1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527"/>
  <sheetViews>
    <sheetView windowProtection="false"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B516" activeCellId="0" sqref="B516"/>
    </sheetView>
  </sheetViews>
  <sheetFormatPr defaultRowHeight="15"/>
  <cols>
    <col collapsed="false" hidden="false" max="1" min="1" style="132" width="13.6683673469388"/>
    <col collapsed="false" hidden="false" max="2" min="2" style="132" width="33.2244897959184"/>
    <col collapsed="false" hidden="false" max="3" min="3" style="132" width="26.9795918367347"/>
    <col collapsed="false" hidden="false" max="4" min="4" style="133" width="12.4897959183673"/>
    <col collapsed="false" hidden="false" max="5" min="5" style="132" width="14.8418367346939"/>
    <col collapsed="false" hidden="false" max="6" min="6" style="132" width="26.6275510204082"/>
    <col collapsed="false" hidden="false" max="7" min="7" style="132" width="27.4489795918367"/>
    <col collapsed="false" hidden="false" max="9" min="8" style="134" width="8.60204081632653"/>
    <col collapsed="false" hidden="false" max="1025" min="10" style="135" width="8.60204081632653"/>
  </cols>
  <sheetData>
    <row r="1" customFormat="false" ht="33.75" hidden="false" customHeight="true" outlineLevel="0" collapsed="false">
      <c r="A1" s="136" t="s">
        <v>969</v>
      </c>
      <c r="B1" s="136"/>
      <c r="C1" s="136"/>
      <c r="D1" s="136"/>
      <c r="E1" s="136"/>
      <c r="F1" s="136"/>
      <c r="G1" s="136"/>
      <c r="L1" s="134" t="n">
        <v>0</v>
      </c>
      <c r="M1" s="134" t="n">
        <v>1</v>
      </c>
      <c r="N1" s="134" t="n">
        <v>2</v>
      </c>
    </row>
    <row r="2" customFormat="false" ht="33.75" hidden="false" customHeight="true" outlineLevel="0" collapsed="false">
      <c r="A2" s="137" t="s">
        <v>970</v>
      </c>
      <c r="B2" s="137"/>
      <c r="C2" s="137"/>
      <c r="D2" s="137"/>
      <c r="E2" s="137"/>
      <c r="F2" s="137"/>
      <c r="G2" s="138" t="n">
        <v>2</v>
      </c>
    </row>
    <row r="3" customFormat="false" ht="30" hidden="false" customHeight="false" outlineLevel="0" collapsed="false">
      <c r="A3" s="139" t="s">
        <v>2</v>
      </c>
      <c r="B3" s="140" t="s">
        <v>3</v>
      </c>
      <c r="C3" s="141" t="s">
        <v>971</v>
      </c>
      <c r="D3" s="142" t="s">
        <v>5</v>
      </c>
      <c r="E3" s="143" t="s">
        <v>6</v>
      </c>
      <c r="F3" s="142" t="s">
        <v>972</v>
      </c>
      <c r="G3" s="142" t="s">
        <v>8</v>
      </c>
    </row>
    <row r="4" customFormat="false" ht="18.75" hidden="false" customHeight="true" outlineLevel="0" collapsed="false">
      <c r="A4" s="144"/>
      <c r="B4" s="145" t="s">
        <v>10</v>
      </c>
      <c r="C4" s="145"/>
      <c r="D4" s="145"/>
      <c r="E4" s="145"/>
      <c r="F4" s="145"/>
      <c r="G4" s="145"/>
      <c r="H4" s="134" t="n">
        <f aca="false">H5+H19+H35+H37+H54</f>
        <v>46</v>
      </c>
      <c r="I4" s="134" t="n">
        <f aca="false">I5+I19+I35+I37+I54</f>
        <v>92</v>
      </c>
    </row>
    <row r="5" customFormat="false" ht="31.5" hidden="false" customHeight="true" outlineLevel="0" collapsed="false">
      <c r="A5" s="16" t="s">
        <v>973</v>
      </c>
      <c r="B5" s="146" t="s">
        <v>12</v>
      </c>
      <c r="C5" s="146"/>
      <c r="D5" s="146"/>
      <c r="E5" s="146"/>
      <c r="F5" s="146"/>
      <c r="G5" s="146"/>
      <c r="H5" s="134" t="n">
        <f aca="false">SUM(D6:D18)</f>
        <v>13</v>
      </c>
      <c r="I5" s="134" t="n">
        <f aca="false">COUNT(D6:D18)*2</f>
        <v>26</v>
      </c>
    </row>
    <row r="6" customFormat="false" ht="44.25" hidden="false" customHeight="true" outlineLevel="0" collapsed="false">
      <c r="A6" s="16" t="s">
        <v>974</v>
      </c>
      <c r="B6" s="17" t="s">
        <v>14</v>
      </c>
      <c r="C6" s="147" t="s">
        <v>975</v>
      </c>
      <c r="D6" s="148" t="n">
        <v>1</v>
      </c>
      <c r="E6" s="149" t="s">
        <v>16</v>
      </c>
      <c r="F6" s="85" t="s">
        <v>976</v>
      </c>
      <c r="G6" s="85"/>
    </row>
    <row r="7" customFormat="false" ht="31.5" hidden="false" customHeight="false" outlineLevel="0" collapsed="false">
      <c r="A7" s="16" t="s">
        <v>977</v>
      </c>
      <c r="B7" s="17" t="s">
        <v>19</v>
      </c>
      <c r="C7" s="85" t="s">
        <v>978</v>
      </c>
      <c r="D7" s="148" t="n">
        <v>1</v>
      </c>
      <c r="E7" s="149" t="s">
        <v>16</v>
      </c>
      <c r="F7" s="85" t="s">
        <v>979</v>
      </c>
      <c r="G7" s="85"/>
    </row>
    <row r="8" customFormat="false" ht="75" hidden="false" customHeight="false" outlineLevel="0" collapsed="false">
      <c r="A8" s="16" t="s">
        <v>980</v>
      </c>
      <c r="B8" s="17" t="s">
        <v>23</v>
      </c>
      <c r="C8" s="85" t="s">
        <v>981</v>
      </c>
      <c r="D8" s="148" t="n">
        <v>1</v>
      </c>
      <c r="E8" s="149" t="s">
        <v>16</v>
      </c>
      <c r="F8" s="85" t="s">
        <v>982</v>
      </c>
      <c r="G8" s="85"/>
    </row>
    <row r="9" customFormat="false" ht="30" hidden="false" customHeight="false" outlineLevel="0" collapsed="false">
      <c r="A9" s="16"/>
      <c r="B9" s="17"/>
      <c r="C9" s="85" t="s">
        <v>983</v>
      </c>
      <c r="D9" s="148" t="n">
        <v>1</v>
      </c>
      <c r="E9" s="149"/>
      <c r="F9" s="85"/>
      <c r="G9" s="85"/>
    </row>
    <row r="10" customFormat="false" ht="31.5" hidden="false" customHeight="false" outlineLevel="0" collapsed="false">
      <c r="A10" s="16" t="s">
        <v>984</v>
      </c>
      <c r="B10" s="17" t="s">
        <v>985</v>
      </c>
      <c r="C10" s="85" t="s">
        <v>986</v>
      </c>
      <c r="D10" s="148" t="n">
        <v>1</v>
      </c>
      <c r="E10" s="149" t="s">
        <v>16</v>
      </c>
      <c r="F10" s="85" t="s">
        <v>987</v>
      </c>
      <c r="G10" s="85"/>
    </row>
    <row r="11" customFormat="false" ht="45" hidden="false" customHeight="false" outlineLevel="0" collapsed="false">
      <c r="A11" s="16" t="s">
        <v>988</v>
      </c>
      <c r="B11" s="34" t="s">
        <v>989</v>
      </c>
      <c r="C11" s="150" t="s">
        <v>990</v>
      </c>
      <c r="D11" s="151" t="n">
        <v>1</v>
      </c>
      <c r="E11" s="152" t="s">
        <v>16</v>
      </c>
      <c r="F11" s="150" t="s">
        <v>991</v>
      </c>
      <c r="G11" s="150"/>
    </row>
    <row r="12" customFormat="false" ht="60" hidden="false" customHeight="false" outlineLevel="0" collapsed="false">
      <c r="A12" s="16"/>
      <c r="B12" s="34"/>
      <c r="C12" s="150" t="s">
        <v>992</v>
      </c>
      <c r="D12" s="151" t="n">
        <v>1</v>
      </c>
      <c r="E12" s="152" t="s">
        <v>51</v>
      </c>
      <c r="F12" s="150" t="s">
        <v>993</v>
      </c>
      <c r="G12" s="150"/>
    </row>
    <row r="13" customFormat="false" ht="31.5" hidden="false" customHeight="false" outlineLevel="0" collapsed="false">
      <c r="A13" s="16" t="s">
        <v>994</v>
      </c>
      <c r="B13" s="17" t="s">
        <v>995</v>
      </c>
      <c r="C13" s="85" t="s">
        <v>996</v>
      </c>
      <c r="D13" s="148" t="n">
        <v>1</v>
      </c>
      <c r="E13" s="149" t="s">
        <v>16</v>
      </c>
      <c r="F13" s="52" t="s">
        <v>997</v>
      </c>
      <c r="G13" s="85"/>
    </row>
    <row r="14" customFormat="false" ht="45" hidden="false" customHeight="false" outlineLevel="0" collapsed="false">
      <c r="A14" s="16"/>
      <c r="B14" s="17"/>
      <c r="C14" s="85" t="s">
        <v>998</v>
      </c>
      <c r="D14" s="148" t="n">
        <v>1</v>
      </c>
      <c r="E14" s="149" t="s">
        <v>16</v>
      </c>
      <c r="F14" s="85" t="s">
        <v>999</v>
      </c>
      <c r="G14" s="85"/>
    </row>
    <row r="15" customFormat="false" ht="31.5" hidden="false" customHeight="false" outlineLevel="0" collapsed="false">
      <c r="A15" s="16" t="s">
        <v>1000</v>
      </c>
      <c r="B15" s="17" t="s">
        <v>1001</v>
      </c>
      <c r="C15" s="85" t="s">
        <v>1002</v>
      </c>
      <c r="D15" s="148" t="n">
        <v>1</v>
      </c>
      <c r="E15" s="149" t="s">
        <v>16</v>
      </c>
      <c r="F15" s="85" t="s">
        <v>1003</v>
      </c>
      <c r="G15" s="85"/>
    </row>
    <row r="16" customFormat="false" ht="31.5" hidden="false" customHeight="false" outlineLevel="0" collapsed="false">
      <c r="A16" s="16" t="s">
        <v>30</v>
      </c>
      <c r="B16" s="17" t="s">
        <v>31</v>
      </c>
      <c r="C16" s="85" t="s">
        <v>1004</v>
      </c>
      <c r="D16" s="148" t="n">
        <v>1</v>
      </c>
      <c r="E16" s="149" t="s">
        <v>16</v>
      </c>
      <c r="F16" s="85" t="s">
        <v>1005</v>
      </c>
      <c r="G16" s="85"/>
    </row>
    <row r="17" customFormat="false" ht="30" hidden="false" customHeight="false" outlineLevel="0" collapsed="false">
      <c r="A17" s="16"/>
      <c r="B17" s="17"/>
      <c r="C17" s="85" t="s">
        <v>1006</v>
      </c>
      <c r="D17" s="148" t="n">
        <v>1</v>
      </c>
      <c r="E17" s="149" t="s">
        <v>16</v>
      </c>
      <c r="F17" s="85"/>
      <c r="G17" s="85"/>
    </row>
    <row r="18" customFormat="false" ht="31.5" hidden="false" customHeight="false" outlineLevel="0" collapsed="false">
      <c r="A18" s="16" t="s">
        <v>1007</v>
      </c>
      <c r="B18" s="17" t="s">
        <v>37</v>
      </c>
      <c r="C18" s="85" t="s">
        <v>1008</v>
      </c>
      <c r="D18" s="148" t="n">
        <v>1</v>
      </c>
      <c r="E18" s="149" t="s">
        <v>39</v>
      </c>
      <c r="F18" s="85"/>
      <c r="G18" s="85"/>
    </row>
    <row r="19" customFormat="false" ht="18.75" hidden="false" customHeight="true" outlineLevel="0" collapsed="false">
      <c r="A19" s="16" t="s">
        <v>1009</v>
      </c>
      <c r="B19" s="146" t="s">
        <v>1010</v>
      </c>
      <c r="C19" s="146"/>
      <c r="D19" s="146"/>
      <c r="E19" s="146"/>
      <c r="F19" s="146"/>
      <c r="G19" s="146"/>
      <c r="H19" s="134" t="n">
        <f aca="false">SUM(D20:D34)</f>
        <v>15</v>
      </c>
      <c r="I19" s="134" t="n">
        <f aca="false">COUNT(D20:D34)*2</f>
        <v>30</v>
      </c>
    </row>
    <row r="20" customFormat="false" ht="31.5" hidden="false" customHeight="false" outlineLevel="0" collapsed="false">
      <c r="A20" s="16" t="s">
        <v>1011</v>
      </c>
      <c r="B20" s="61" t="s">
        <v>1012</v>
      </c>
      <c r="C20" s="42" t="s">
        <v>1013</v>
      </c>
      <c r="D20" s="148" t="n">
        <v>1</v>
      </c>
      <c r="E20" s="21" t="s">
        <v>51</v>
      </c>
      <c r="F20" s="42" t="s">
        <v>1014</v>
      </c>
      <c r="G20" s="85"/>
    </row>
    <row r="21" customFormat="false" ht="45" hidden="false" customHeight="false" outlineLevel="0" collapsed="false">
      <c r="A21" s="16"/>
      <c r="B21" s="61"/>
      <c r="C21" s="42" t="s">
        <v>1015</v>
      </c>
      <c r="D21" s="148" t="n">
        <v>1</v>
      </c>
      <c r="E21" s="21" t="s">
        <v>51</v>
      </c>
      <c r="F21" s="42" t="s">
        <v>1016</v>
      </c>
      <c r="G21" s="85"/>
    </row>
    <row r="22" customFormat="false" ht="30" hidden="false" customHeight="false" outlineLevel="0" collapsed="false">
      <c r="A22" s="16"/>
      <c r="B22" s="61"/>
      <c r="C22" s="42" t="s">
        <v>1017</v>
      </c>
      <c r="D22" s="148" t="n">
        <v>1</v>
      </c>
      <c r="E22" s="21" t="s">
        <v>51</v>
      </c>
      <c r="F22" s="42" t="s">
        <v>1018</v>
      </c>
      <c r="G22" s="85"/>
    </row>
    <row r="23" customFormat="false" ht="30" hidden="false" customHeight="false" outlineLevel="0" collapsed="false">
      <c r="A23" s="16"/>
      <c r="B23" s="61"/>
      <c r="C23" s="42" t="s">
        <v>1019</v>
      </c>
      <c r="D23" s="148" t="n">
        <v>1</v>
      </c>
      <c r="E23" s="21" t="s">
        <v>51</v>
      </c>
      <c r="F23" s="85" t="s">
        <v>1020</v>
      </c>
      <c r="G23" s="85"/>
    </row>
    <row r="24" customFormat="false" ht="30" hidden="false" customHeight="false" outlineLevel="0" collapsed="false">
      <c r="A24" s="16"/>
      <c r="B24" s="61"/>
      <c r="C24" s="42" t="s">
        <v>1021</v>
      </c>
      <c r="D24" s="148" t="n">
        <v>1</v>
      </c>
      <c r="E24" s="21" t="s">
        <v>51</v>
      </c>
      <c r="F24" s="42" t="s">
        <v>1022</v>
      </c>
      <c r="G24" s="85"/>
    </row>
    <row r="25" customFormat="false" ht="45" hidden="false" customHeight="false" outlineLevel="0" collapsed="false">
      <c r="A25" s="16"/>
      <c r="B25" s="61"/>
      <c r="C25" s="42" t="s">
        <v>1023</v>
      </c>
      <c r="D25" s="148" t="n">
        <v>1</v>
      </c>
      <c r="E25" s="21" t="s">
        <v>51</v>
      </c>
      <c r="F25" s="85"/>
      <c r="G25" s="85"/>
    </row>
    <row r="26" customFormat="false" ht="31.5" hidden="false" customHeight="false" outlineLevel="0" collapsed="false">
      <c r="A26" s="16" t="s">
        <v>1024</v>
      </c>
      <c r="B26" s="61" t="s">
        <v>1025</v>
      </c>
      <c r="C26" s="85" t="s">
        <v>1026</v>
      </c>
      <c r="D26" s="148" t="n">
        <v>1</v>
      </c>
      <c r="E26" s="149" t="s">
        <v>16</v>
      </c>
      <c r="F26" s="85"/>
      <c r="G26" s="85"/>
    </row>
    <row r="27" customFormat="false" ht="45" hidden="false" customHeight="false" outlineLevel="0" collapsed="false">
      <c r="A27" s="16"/>
      <c r="B27" s="61"/>
      <c r="C27" s="85" t="s">
        <v>1027</v>
      </c>
      <c r="D27" s="148" t="n">
        <v>1</v>
      </c>
      <c r="E27" s="21" t="s">
        <v>51</v>
      </c>
      <c r="F27" s="85"/>
      <c r="G27" s="85"/>
    </row>
    <row r="28" customFormat="false" ht="15.75" hidden="false" customHeight="false" outlineLevel="0" collapsed="false">
      <c r="A28" s="16"/>
      <c r="B28" s="61"/>
      <c r="C28" s="85" t="s">
        <v>1028</v>
      </c>
      <c r="D28" s="148" t="n">
        <v>1</v>
      </c>
      <c r="E28" s="21"/>
      <c r="F28" s="85"/>
      <c r="G28" s="85"/>
    </row>
    <row r="29" customFormat="false" ht="30" hidden="false" customHeight="false" outlineLevel="0" collapsed="false">
      <c r="A29" s="16"/>
      <c r="B29" s="61"/>
      <c r="C29" s="85" t="s">
        <v>1029</v>
      </c>
      <c r="D29" s="148" t="n">
        <v>1</v>
      </c>
      <c r="E29" s="21"/>
      <c r="F29" s="85"/>
      <c r="G29" s="85"/>
    </row>
    <row r="30" customFormat="false" ht="105" hidden="false" customHeight="false" outlineLevel="0" collapsed="false">
      <c r="A30" s="16"/>
      <c r="B30" s="61"/>
      <c r="C30" s="85" t="s">
        <v>1030</v>
      </c>
      <c r="D30" s="148" t="n">
        <v>1</v>
      </c>
      <c r="E30" s="21" t="s">
        <v>1031</v>
      </c>
      <c r="F30" s="85"/>
      <c r="G30" s="85"/>
    </row>
    <row r="31" customFormat="false" ht="31.5" hidden="false" customHeight="false" outlineLevel="0" collapsed="false">
      <c r="A31" s="16" t="s">
        <v>1032</v>
      </c>
      <c r="B31" s="61" t="s">
        <v>1033</v>
      </c>
      <c r="C31" s="85" t="s">
        <v>1034</v>
      </c>
      <c r="D31" s="148" t="n">
        <v>1</v>
      </c>
      <c r="E31" s="149" t="s">
        <v>16</v>
      </c>
      <c r="F31" s="85"/>
      <c r="G31" s="85"/>
    </row>
    <row r="32" customFormat="false" ht="31.5" hidden="false" customHeight="false" outlineLevel="0" collapsed="false">
      <c r="A32" s="16" t="s">
        <v>1035</v>
      </c>
      <c r="B32" s="153" t="s">
        <v>1036</v>
      </c>
      <c r="C32" s="42" t="s">
        <v>1037</v>
      </c>
      <c r="D32" s="148" t="n">
        <v>1</v>
      </c>
      <c r="E32" s="149" t="s">
        <v>16</v>
      </c>
      <c r="F32" s="42"/>
      <c r="G32" s="42"/>
    </row>
    <row r="33" customFormat="false" ht="15.75" hidden="false" customHeight="false" outlineLevel="0" collapsed="false">
      <c r="A33" s="16"/>
      <c r="B33" s="61"/>
      <c r="C33" s="85" t="s">
        <v>1038</v>
      </c>
      <c r="D33" s="148" t="n">
        <v>1</v>
      </c>
      <c r="E33" s="149" t="s">
        <v>16</v>
      </c>
      <c r="F33" s="85"/>
      <c r="G33" s="85"/>
    </row>
    <row r="34" customFormat="false" ht="31.5" hidden="false" customHeight="false" outlineLevel="0" collapsed="false">
      <c r="A34" s="16" t="s">
        <v>1039</v>
      </c>
      <c r="B34" s="61" t="s">
        <v>1040</v>
      </c>
      <c r="C34" s="85" t="s">
        <v>1041</v>
      </c>
      <c r="D34" s="133" t="n">
        <v>1</v>
      </c>
      <c r="E34" s="154" t="s">
        <v>16</v>
      </c>
      <c r="F34" s="85"/>
      <c r="G34" s="85"/>
    </row>
    <row r="35" customFormat="false" ht="18.75" hidden="false" customHeight="true" outlineLevel="0" collapsed="false">
      <c r="A35" s="16" t="s">
        <v>1042</v>
      </c>
      <c r="B35" s="146" t="s">
        <v>46</v>
      </c>
      <c r="C35" s="146"/>
      <c r="D35" s="146"/>
      <c r="E35" s="146"/>
      <c r="F35" s="146"/>
      <c r="G35" s="146"/>
      <c r="H35" s="134" t="n">
        <f aca="false">SUM(D36)</f>
        <v>1</v>
      </c>
      <c r="I35" s="134" t="n">
        <f aca="false">COUNT(D36)*2</f>
        <v>2</v>
      </c>
    </row>
    <row r="36" customFormat="false" ht="31.5" hidden="false" customHeight="false" outlineLevel="0" collapsed="false">
      <c r="A36" s="16" t="s">
        <v>1043</v>
      </c>
      <c r="B36" s="61" t="s">
        <v>59</v>
      </c>
      <c r="C36" s="85" t="s">
        <v>1044</v>
      </c>
      <c r="D36" s="148" t="n">
        <v>1</v>
      </c>
      <c r="E36" s="149" t="s">
        <v>16</v>
      </c>
      <c r="F36" s="85"/>
      <c r="G36" s="85"/>
    </row>
    <row r="37" customFormat="false" ht="15" hidden="false" customHeight="true" outlineLevel="0" collapsed="false">
      <c r="A37" s="16" t="s">
        <v>1045</v>
      </c>
      <c r="B37" s="146" t="s">
        <v>1046</v>
      </c>
      <c r="C37" s="146"/>
      <c r="D37" s="146"/>
      <c r="E37" s="146"/>
      <c r="F37" s="146"/>
      <c r="G37" s="146"/>
      <c r="H37" s="134" t="n">
        <f aca="false">SUM(D38:D53)</f>
        <v>16</v>
      </c>
      <c r="I37" s="134" t="n">
        <f aca="false">COUNT(D38:D53)*2</f>
        <v>32</v>
      </c>
    </row>
    <row r="38" customFormat="false" ht="63" hidden="false" customHeight="false" outlineLevel="0" collapsed="false">
      <c r="A38" s="16" t="s">
        <v>1047</v>
      </c>
      <c r="B38" s="17" t="s">
        <v>1048</v>
      </c>
      <c r="C38" s="85" t="s">
        <v>1049</v>
      </c>
      <c r="D38" s="148" t="n">
        <v>1</v>
      </c>
      <c r="E38" s="149" t="s">
        <v>39</v>
      </c>
      <c r="F38" s="85" t="s">
        <v>1050</v>
      </c>
      <c r="G38" s="85"/>
    </row>
    <row r="39" customFormat="false" ht="47.25" hidden="false" customHeight="false" outlineLevel="0" collapsed="false">
      <c r="A39" s="16" t="s">
        <v>1051</v>
      </c>
      <c r="B39" s="17" t="s">
        <v>1052</v>
      </c>
      <c r="C39" s="85" t="s">
        <v>1053</v>
      </c>
      <c r="D39" s="148" t="n">
        <v>1</v>
      </c>
      <c r="E39" s="149" t="s">
        <v>16</v>
      </c>
      <c r="F39" s="85"/>
      <c r="G39" s="85"/>
    </row>
    <row r="40" customFormat="false" ht="47.25" hidden="false" customHeight="false" outlineLevel="0" collapsed="false">
      <c r="A40" s="16" t="s">
        <v>1054</v>
      </c>
      <c r="B40" s="17" t="s">
        <v>1055</v>
      </c>
      <c r="C40" s="85" t="s">
        <v>1056</v>
      </c>
      <c r="D40" s="148" t="n">
        <v>1</v>
      </c>
      <c r="E40" s="149" t="s">
        <v>39</v>
      </c>
      <c r="F40" s="85"/>
      <c r="G40" s="85"/>
    </row>
    <row r="41" customFormat="false" ht="30" hidden="false" customHeight="false" outlineLevel="0" collapsed="false">
      <c r="A41" s="16"/>
      <c r="B41" s="17"/>
      <c r="C41" s="85" t="s">
        <v>1057</v>
      </c>
      <c r="D41" s="148" t="n">
        <v>1</v>
      </c>
      <c r="E41" s="149" t="s">
        <v>39</v>
      </c>
      <c r="F41" s="85"/>
      <c r="G41" s="85"/>
    </row>
    <row r="42" customFormat="false" ht="47.25" hidden="false" customHeight="false" outlineLevel="0" collapsed="false">
      <c r="A42" s="16" t="s">
        <v>1058</v>
      </c>
      <c r="B42" s="17" t="s">
        <v>1059</v>
      </c>
      <c r="C42" s="85" t="s">
        <v>1060</v>
      </c>
      <c r="D42" s="148" t="n">
        <v>1</v>
      </c>
      <c r="E42" s="149" t="s">
        <v>51</v>
      </c>
      <c r="F42" s="85"/>
      <c r="G42" s="85"/>
    </row>
    <row r="43" customFormat="false" ht="30" hidden="false" customHeight="false" outlineLevel="0" collapsed="false">
      <c r="A43" s="16"/>
      <c r="B43" s="17"/>
      <c r="C43" s="85" t="s">
        <v>1061</v>
      </c>
      <c r="D43" s="148" t="n">
        <v>1</v>
      </c>
      <c r="E43" s="149" t="s">
        <v>265</v>
      </c>
      <c r="F43" s="85"/>
      <c r="G43" s="85"/>
    </row>
    <row r="44" customFormat="false" ht="30" hidden="false" customHeight="false" outlineLevel="0" collapsed="false">
      <c r="A44" s="16"/>
      <c r="B44" s="17"/>
      <c r="C44" s="85" t="s">
        <v>1062</v>
      </c>
      <c r="D44" s="148" t="n">
        <v>1</v>
      </c>
      <c r="E44" s="149" t="s">
        <v>51</v>
      </c>
      <c r="F44" s="85"/>
      <c r="G44" s="85"/>
    </row>
    <row r="45" customFormat="false" ht="30" hidden="false" customHeight="false" outlineLevel="0" collapsed="false">
      <c r="A45" s="16"/>
      <c r="B45" s="17"/>
      <c r="C45" s="85" t="s">
        <v>1063</v>
      </c>
      <c r="D45" s="148" t="n">
        <v>1</v>
      </c>
      <c r="E45" s="149" t="s">
        <v>51</v>
      </c>
      <c r="F45" s="85"/>
      <c r="G45" s="85"/>
    </row>
    <row r="46" customFormat="false" ht="30" hidden="false" customHeight="false" outlineLevel="0" collapsed="false">
      <c r="A46" s="16"/>
      <c r="B46" s="17"/>
      <c r="C46" s="85" t="s">
        <v>1064</v>
      </c>
      <c r="D46" s="148" t="n">
        <v>1</v>
      </c>
      <c r="E46" s="149" t="s">
        <v>51</v>
      </c>
      <c r="F46" s="85"/>
      <c r="G46" s="85"/>
    </row>
    <row r="47" customFormat="false" ht="63" hidden="false" customHeight="false" outlineLevel="0" collapsed="false">
      <c r="A47" s="16" t="s">
        <v>1065</v>
      </c>
      <c r="B47" s="17" t="s">
        <v>1066</v>
      </c>
      <c r="C47" s="85" t="s">
        <v>1067</v>
      </c>
      <c r="D47" s="148" t="n">
        <v>1</v>
      </c>
      <c r="E47" s="149" t="s">
        <v>265</v>
      </c>
      <c r="F47" s="85" t="s">
        <v>1068</v>
      </c>
      <c r="G47" s="85"/>
    </row>
    <row r="48" customFormat="false" ht="45" hidden="false" customHeight="false" outlineLevel="0" collapsed="false">
      <c r="A48" s="16"/>
      <c r="B48" s="17"/>
      <c r="C48" s="85" t="s">
        <v>1069</v>
      </c>
      <c r="D48" s="148" t="n">
        <v>1</v>
      </c>
      <c r="E48" s="149" t="s">
        <v>51</v>
      </c>
      <c r="F48" s="85" t="s">
        <v>1070</v>
      </c>
      <c r="G48" s="85"/>
    </row>
    <row r="49" customFormat="false" ht="47.25" hidden="false" customHeight="false" outlineLevel="0" collapsed="false">
      <c r="A49" s="16" t="s">
        <v>1071</v>
      </c>
      <c r="B49" s="17" t="s">
        <v>1072</v>
      </c>
      <c r="C49" s="85" t="s">
        <v>1073</v>
      </c>
      <c r="D49" s="148" t="n">
        <v>1</v>
      </c>
      <c r="E49" s="149" t="s">
        <v>51</v>
      </c>
      <c r="F49" s="85"/>
      <c r="G49" s="85"/>
    </row>
    <row r="50" customFormat="false" ht="63" hidden="false" customHeight="false" outlineLevel="0" collapsed="false">
      <c r="A50" s="16" t="s">
        <v>1074</v>
      </c>
      <c r="B50" s="17" t="s">
        <v>1075</v>
      </c>
      <c r="C50" s="85" t="s">
        <v>1076</v>
      </c>
      <c r="D50" s="148" t="n">
        <v>1</v>
      </c>
      <c r="E50" s="149" t="s">
        <v>51</v>
      </c>
      <c r="F50" s="85"/>
      <c r="G50" s="85"/>
    </row>
    <row r="51" customFormat="false" ht="94.5" hidden="false" customHeight="false" outlineLevel="0" collapsed="false">
      <c r="A51" s="16" t="s">
        <v>1077</v>
      </c>
      <c r="B51" s="17" t="s">
        <v>1078</v>
      </c>
      <c r="C51" s="85" t="s">
        <v>1079</v>
      </c>
      <c r="D51" s="148" t="n">
        <v>1</v>
      </c>
      <c r="E51" s="149" t="s">
        <v>51</v>
      </c>
      <c r="F51" s="85"/>
      <c r="G51" s="85"/>
    </row>
    <row r="52" customFormat="false" ht="47.25" hidden="false" customHeight="false" outlineLevel="0" collapsed="false">
      <c r="A52" s="16" t="s">
        <v>1080</v>
      </c>
      <c r="B52" s="17" t="s">
        <v>1081</v>
      </c>
      <c r="C52" s="85" t="s">
        <v>1082</v>
      </c>
      <c r="D52" s="148" t="n">
        <v>1</v>
      </c>
      <c r="E52" s="149" t="s">
        <v>265</v>
      </c>
      <c r="F52" s="85"/>
      <c r="G52" s="85"/>
    </row>
    <row r="53" customFormat="false" ht="45" hidden="false" customHeight="false" outlineLevel="0" collapsed="false">
      <c r="A53" s="16" t="s">
        <v>1083</v>
      </c>
      <c r="B53" s="21" t="s">
        <v>1084</v>
      </c>
      <c r="C53" s="85" t="s">
        <v>1085</v>
      </c>
      <c r="D53" s="148" t="n">
        <v>1</v>
      </c>
      <c r="E53" s="149" t="s">
        <v>265</v>
      </c>
      <c r="F53" s="85"/>
      <c r="G53" s="85"/>
    </row>
    <row r="54" customFormat="false" ht="18.75" hidden="false" customHeight="true" outlineLevel="0" collapsed="false">
      <c r="A54" s="16" t="s">
        <v>1086</v>
      </c>
      <c r="B54" s="15" t="s">
        <v>71</v>
      </c>
      <c r="C54" s="15"/>
      <c r="D54" s="15"/>
      <c r="E54" s="15"/>
      <c r="F54" s="15"/>
      <c r="G54" s="15"/>
      <c r="H54" s="134" t="n">
        <f aca="false">SUM(D55)</f>
        <v>1</v>
      </c>
      <c r="I54" s="134" t="n">
        <f aca="false">COUNT(D55)*2</f>
        <v>2</v>
      </c>
    </row>
    <row r="55" customFormat="false" ht="63" hidden="false" customHeight="false" outlineLevel="0" collapsed="false">
      <c r="A55" s="16" t="s">
        <v>1087</v>
      </c>
      <c r="B55" s="17" t="s">
        <v>73</v>
      </c>
      <c r="C55" s="21" t="s">
        <v>1088</v>
      </c>
      <c r="D55" s="148" t="n">
        <v>1</v>
      </c>
      <c r="E55" s="149" t="s">
        <v>51</v>
      </c>
      <c r="F55" s="42" t="s">
        <v>1089</v>
      </c>
      <c r="G55" s="85"/>
    </row>
    <row r="56" customFormat="false" ht="18.75" hidden="false" customHeight="true" outlineLevel="0" collapsed="false">
      <c r="A56" s="144"/>
      <c r="B56" s="155" t="s">
        <v>76</v>
      </c>
      <c r="C56" s="155"/>
      <c r="D56" s="155"/>
      <c r="E56" s="155"/>
      <c r="F56" s="155"/>
      <c r="G56" s="155"/>
      <c r="H56" s="134" t="n">
        <f aca="false">H57+H71+H80+H87+H95</f>
        <v>39</v>
      </c>
      <c r="I56" s="134" t="n">
        <f aca="false">I57+I71+I80+I87+I95</f>
        <v>78</v>
      </c>
    </row>
    <row r="57" customFormat="false" ht="18.75" hidden="false" customHeight="true" outlineLevel="0" collapsed="false">
      <c r="A57" s="16" t="s">
        <v>1090</v>
      </c>
      <c r="B57" s="146" t="s">
        <v>78</v>
      </c>
      <c r="C57" s="146"/>
      <c r="D57" s="146"/>
      <c r="E57" s="146"/>
      <c r="F57" s="146"/>
      <c r="G57" s="146"/>
      <c r="H57" s="134" t="n">
        <f aca="false">SUM(D58:D70)</f>
        <v>13</v>
      </c>
      <c r="I57" s="134" t="n">
        <f aca="false">COUNT(D58:D70)*2</f>
        <v>26</v>
      </c>
    </row>
    <row r="58" customFormat="false" ht="45" hidden="false" customHeight="false" outlineLevel="0" collapsed="false">
      <c r="A58" s="16" t="s">
        <v>1091</v>
      </c>
      <c r="B58" s="34" t="s">
        <v>80</v>
      </c>
      <c r="C58" s="44" t="s">
        <v>1092</v>
      </c>
      <c r="D58" s="148" t="n">
        <v>1</v>
      </c>
      <c r="E58" s="149" t="s">
        <v>82</v>
      </c>
      <c r="F58" s="42" t="s">
        <v>1093</v>
      </c>
      <c r="G58" s="85"/>
    </row>
    <row r="59" customFormat="false" ht="31.5" hidden="false" customHeight="false" outlineLevel="0" collapsed="false">
      <c r="A59" s="16"/>
      <c r="B59" s="34"/>
      <c r="C59" s="156" t="s">
        <v>1094</v>
      </c>
      <c r="D59" s="148" t="n">
        <v>1</v>
      </c>
      <c r="E59" s="149" t="s">
        <v>82</v>
      </c>
      <c r="F59" s="42"/>
      <c r="G59" s="85"/>
    </row>
    <row r="60" customFormat="false" ht="47.25" hidden="false" customHeight="false" outlineLevel="0" collapsed="false">
      <c r="A60" s="16" t="s">
        <v>1095</v>
      </c>
      <c r="B60" s="157" t="s">
        <v>88</v>
      </c>
      <c r="C60" s="42" t="s">
        <v>1096</v>
      </c>
      <c r="D60" s="148" t="n">
        <v>1</v>
      </c>
      <c r="E60" s="149" t="s">
        <v>82</v>
      </c>
      <c r="F60" s="42"/>
      <c r="G60" s="42"/>
    </row>
    <row r="61" customFormat="false" ht="30" hidden="false" customHeight="false" outlineLevel="0" collapsed="false">
      <c r="A61" s="16"/>
      <c r="B61" s="34"/>
      <c r="C61" s="27" t="s">
        <v>1097</v>
      </c>
      <c r="D61" s="148" t="n">
        <v>1</v>
      </c>
      <c r="E61" s="149" t="s">
        <v>82</v>
      </c>
      <c r="F61" s="85"/>
      <c r="G61" s="85"/>
    </row>
    <row r="62" customFormat="false" ht="15.75" hidden="false" customHeight="false" outlineLevel="0" collapsed="false">
      <c r="A62" s="16"/>
      <c r="B62" s="34"/>
      <c r="C62" s="44" t="s">
        <v>1098</v>
      </c>
      <c r="D62" s="148" t="n">
        <v>1</v>
      </c>
      <c r="E62" s="149" t="s">
        <v>82</v>
      </c>
      <c r="F62" s="85"/>
      <c r="G62" s="85"/>
    </row>
    <row r="63" customFormat="false" ht="30" hidden="false" customHeight="false" outlineLevel="0" collapsed="false">
      <c r="A63" s="16"/>
      <c r="B63" s="34"/>
      <c r="C63" s="44" t="s">
        <v>1099</v>
      </c>
      <c r="D63" s="148" t="n">
        <v>1</v>
      </c>
      <c r="E63" s="149" t="s">
        <v>82</v>
      </c>
      <c r="F63" s="85"/>
      <c r="G63" s="85"/>
    </row>
    <row r="64" customFormat="false" ht="30" hidden="false" customHeight="false" outlineLevel="0" collapsed="false">
      <c r="A64" s="16"/>
      <c r="B64" s="34"/>
      <c r="C64" s="27" t="s">
        <v>1100</v>
      </c>
      <c r="D64" s="148" t="n">
        <v>1</v>
      </c>
      <c r="E64" s="149" t="s">
        <v>82</v>
      </c>
      <c r="F64" s="85"/>
      <c r="G64" s="85"/>
    </row>
    <row r="65" customFormat="false" ht="47.25" hidden="false" customHeight="false" outlineLevel="0" collapsed="false">
      <c r="A65" s="16" t="s">
        <v>1101</v>
      </c>
      <c r="B65" s="34" t="s">
        <v>1102</v>
      </c>
      <c r="C65" s="44" t="s">
        <v>1103</v>
      </c>
      <c r="D65" s="148" t="n">
        <v>1</v>
      </c>
      <c r="E65" s="149" t="s">
        <v>82</v>
      </c>
      <c r="F65" s="85"/>
      <c r="G65" s="85"/>
    </row>
    <row r="66" customFormat="false" ht="47.25" hidden="false" customHeight="false" outlineLevel="0" collapsed="false">
      <c r="A66" s="16" t="s">
        <v>1104</v>
      </c>
      <c r="B66" s="34" t="s">
        <v>1105</v>
      </c>
      <c r="C66" s="44" t="s">
        <v>1106</v>
      </c>
      <c r="D66" s="148" t="n">
        <v>1</v>
      </c>
      <c r="E66" s="149" t="s">
        <v>82</v>
      </c>
      <c r="F66" s="85"/>
      <c r="G66" s="85"/>
    </row>
    <row r="67" customFormat="false" ht="47.25" hidden="false" customHeight="false" outlineLevel="0" collapsed="false">
      <c r="A67" s="16" t="s">
        <v>1107</v>
      </c>
      <c r="B67" s="34" t="s">
        <v>1108</v>
      </c>
      <c r="C67" s="85" t="s">
        <v>1109</v>
      </c>
      <c r="D67" s="148" t="n">
        <v>1</v>
      </c>
      <c r="E67" s="149" t="s">
        <v>82</v>
      </c>
      <c r="G67" s="85"/>
    </row>
    <row r="68" customFormat="false" ht="45" hidden="false" customHeight="false" outlineLevel="0" collapsed="false">
      <c r="A68" s="16" t="s">
        <v>1110</v>
      </c>
      <c r="B68" s="34" t="s">
        <v>94</v>
      </c>
      <c r="C68" s="27" t="s">
        <v>95</v>
      </c>
      <c r="D68" s="148" t="n">
        <v>1</v>
      </c>
      <c r="E68" s="149" t="s">
        <v>82</v>
      </c>
      <c r="F68" s="85"/>
      <c r="G68" s="85"/>
    </row>
    <row r="69" customFormat="false" ht="47.25" hidden="false" customHeight="false" outlineLevel="0" collapsed="false">
      <c r="A69" s="16" t="s">
        <v>1111</v>
      </c>
      <c r="B69" s="34" t="s">
        <v>1112</v>
      </c>
      <c r="C69" s="44" t="s">
        <v>1113</v>
      </c>
      <c r="D69" s="148" t="n">
        <v>1</v>
      </c>
      <c r="E69" s="149" t="s">
        <v>82</v>
      </c>
      <c r="F69" s="85"/>
      <c r="G69" s="85"/>
    </row>
    <row r="70" customFormat="false" ht="47.25" hidden="false" customHeight="false" outlineLevel="0" collapsed="false">
      <c r="A70" s="16" t="s">
        <v>96</v>
      </c>
      <c r="B70" s="157" t="s">
        <v>97</v>
      </c>
      <c r="C70" s="85" t="s">
        <v>1114</v>
      </c>
      <c r="D70" s="148" t="n">
        <v>1</v>
      </c>
      <c r="E70" s="149" t="s">
        <v>99</v>
      </c>
      <c r="F70" s="42"/>
      <c r="G70" s="42"/>
    </row>
    <row r="71" customFormat="false" ht="15" hidden="false" customHeight="true" outlineLevel="0" collapsed="false">
      <c r="A71" s="16" t="s">
        <v>1115</v>
      </c>
      <c r="B71" s="29" t="s">
        <v>1116</v>
      </c>
      <c r="C71" s="29"/>
      <c r="D71" s="29"/>
      <c r="E71" s="29"/>
      <c r="F71" s="29"/>
      <c r="G71" s="29"/>
      <c r="H71" s="134" t="n">
        <f aca="false">SUM(D72:D79)</f>
        <v>8</v>
      </c>
      <c r="I71" s="134" t="n">
        <f aca="false">COUNT(D72:D79)*2</f>
        <v>16</v>
      </c>
    </row>
    <row r="72" customFormat="false" ht="31.5" hidden="false" customHeight="false" outlineLevel="0" collapsed="false">
      <c r="A72" s="16" t="s">
        <v>1117</v>
      </c>
      <c r="B72" s="17" t="s">
        <v>103</v>
      </c>
      <c r="C72" s="44" t="s">
        <v>1118</v>
      </c>
      <c r="D72" s="148" t="n">
        <v>1</v>
      </c>
      <c r="E72" s="149" t="s">
        <v>82</v>
      </c>
      <c r="F72" s="85"/>
      <c r="G72" s="85"/>
    </row>
    <row r="73" customFormat="false" ht="30" hidden="false" customHeight="false" outlineLevel="0" collapsed="false">
      <c r="A73" s="16"/>
      <c r="B73" s="17"/>
      <c r="C73" s="44" t="s">
        <v>1119</v>
      </c>
      <c r="D73" s="148" t="n">
        <v>1</v>
      </c>
      <c r="E73" s="149" t="s">
        <v>82</v>
      </c>
      <c r="F73" s="85"/>
      <c r="G73" s="85"/>
    </row>
    <row r="74" customFormat="false" ht="45" hidden="false" customHeight="false" outlineLevel="0" collapsed="false">
      <c r="A74" s="16"/>
      <c r="B74" s="17"/>
      <c r="C74" s="44" t="s">
        <v>1120</v>
      </c>
      <c r="D74" s="148" t="n">
        <v>1</v>
      </c>
      <c r="E74" s="149" t="s">
        <v>82</v>
      </c>
      <c r="F74" s="85"/>
      <c r="G74" s="85"/>
    </row>
    <row r="75" customFormat="false" ht="30" hidden="false" customHeight="false" outlineLevel="0" collapsed="false">
      <c r="A75" s="16"/>
      <c r="B75" s="17"/>
      <c r="C75" s="44" t="s">
        <v>1121</v>
      </c>
      <c r="D75" s="148" t="n">
        <v>1</v>
      </c>
      <c r="E75" s="149" t="s">
        <v>82</v>
      </c>
      <c r="F75" s="85"/>
      <c r="G75" s="85"/>
    </row>
    <row r="76" customFormat="false" ht="47.25" hidden="false" customHeight="false" outlineLevel="0" collapsed="false">
      <c r="A76" s="16" t="s">
        <v>1122</v>
      </c>
      <c r="B76" s="158" t="s">
        <v>1123</v>
      </c>
      <c r="C76" s="44" t="s">
        <v>1124</v>
      </c>
      <c r="D76" s="148" t="n">
        <v>1</v>
      </c>
      <c r="E76" s="149" t="s">
        <v>82</v>
      </c>
      <c r="F76" s="85"/>
      <c r="G76" s="85"/>
    </row>
    <row r="77" customFormat="false" ht="30" hidden="false" customHeight="false" outlineLevel="0" collapsed="false">
      <c r="A77" s="16"/>
      <c r="B77" s="17"/>
      <c r="C77" s="44" t="s">
        <v>117</v>
      </c>
      <c r="D77" s="148" t="n">
        <v>1</v>
      </c>
      <c r="E77" s="149" t="s">
        <v>82</v>
      </c>
      <c r="F77" s="85"/>
      <c r="G77" s="85"/>
    </row>
    <row r="78" customFormat="false" ht="30" hidden="false" customHeight="false" outlineLevel="0" collapsed="false">
      <c r="A78" s="16"/>
      <c r="B78" s="17"/>
      <c r="C78" s="44" t="s">
        <v>1125</v>
      </c>
      <c r="D78" s="148" t="n">
        <v>1</v>
      </c>
      <c r="E78" s="149" t="s">
        <v>82</v>
      </c>
      <c r="F78" s="85"/>
      <c r="G78" s="85"/>
    </row>
    <row r="79" customFormat="false" ht="30" hidden="false" customHeight="false" outlineLevel="0" collapsed="false">
      <c r="A79" s="16"/>
      <c r="B79" s="17"/>
      <c r="C79" s="27" t="s">
        <v>1126</v>
      </c>
      <c r="D79" s="148" t="n">
        <v>1</v>
      </c>
      <c r="E79" s="149" t="s">
        <v>82</v>
      </c>
      <c r="F79" s="85"/>
      <c r="G79" s="85"/>
    </row>
    <row r="80" customFormat="false" ht="15" hidden="false" customHeight="true" outlineLevel="0" collapsed="false">
      <c r="A80" s="16" t="s">
        <v>1127</v>
      </c>
      <c r="B80" s="146" t="s">
        <v>121</v>
      </c>
      <c r="C80" s="146"/>
      <c r="D80" s="146"/>
      <c r="E80" s="146"/>
      <c r="F80" s="146"/>
      <c r="G80" s="146"/>
      <c r="H80" s="134" t="n">
        <f aca="false">SUM(D81:D86)</f>
        <v>6</v>
      </c>
      <c r="I80" s="134" t="n">
        <f aca="false">COUNT(D81:D86)*2</f>
        <v>12</v>
      </c>
    </row>
    <row r="81" customFormat="false" ht="31.5" hidden="false" customHeight="false" outlineLevel="0" collapsed="false">
      <c r="A81" s="16" t="s">
        <v>1128</v>
      </c>
      <c r="B81" s="17" t="s">
        <v>123</v>
      </c>
      <c r="C81" s="44" t="s">
        <v>1129</v>
      </c>
      <c r="D81" s="148" t="n">
        <v>1</v>
      </c>
      <c r="E81" s="149" t="s">
        <v>82</v>
      </c>
      <c r="F81" s="85"/>
      <c r="G81" s="85"/>
    </row>
    <row r="82" customFormat="false" ht="30" hidden="false" customHeight="false" outlineLevel="0" collapsed="false">
      <c r="A82" s="16"/>
      <c r="B82" s="17"/>
      <c r="C82" s="44" t="s">
        <v>1130</v>
      </c>
      <c r="D82" s="148" t="n">
        <v>1</v>
      </c>
      <c r="E82" s="149" t="s">
        <v>82</v>
      </c>
      <c r="F82" s="85"/>
      <c r="G82" s="85"/>
    </row>
    <row r="83" customFormat="false" ht="30" hidden="false" customHeight="false" outlineLevel="0" collapsed="false">
      <c r="A83" s="16"/>
      <c r="B83" s="17"/>
      <c r="C83" s="44" t="s">
        <v>1131</v>
      </c>
      <c r="D83" s="148" t="n">
        <v>1</v>
      </c>
      <c r="E83" s="149" t="s">
        <v>82</v>
      </c>
      <c r="F83" s="85"/>
      <c r="G83" s="85"/>
    </row>
    <row r="84" customFormat="false" ht="47.25" hidden="false" customHeight="false" outlineLevel="0" collapsed="false">
      <c r="A84" s="16" t="s">
        <v>1132</v>
      </c>
      <c r="B84" s="17" t="s">
        <v>127</v>
      </c>
      <c r="C84" s="44" t="s">
        <v>1133</v>
      </c>
      <c r="D84" s="148" t="n">
        <v>1</v>
      </c>
      <c r="E84" s="149" t="s">
        <v>16</v>
      </c>
      <c r="F84" s="85"/>
      <c r="G84" s="85"/>
    </row>
    <row r="85" customFormat="false" ht="63" hidden="false" customHeight="false" outlineLevel="0" collapsed="false">
      <c r="A85" s="16" t="s">
        <v>1134</v>
      </c>
      <c r="B85" s="95" t="s">
        <v>1135</v>
      </c>
      <c r="C85" s="21" t="s">
        <v>132</v>
      </c>
      <c r="D85" s="148" t="n">
        <v>1</v>
      </c>
      <c r="E85" s="149" t="s">
        <v>1136</v>
      </c>
      <c r="F85" s="42"/>
      <c r="G85" s="42"/>
    </row>
    <row r="86" customFormat="false" ht="78.75" hidden="false" customHeight="false" outlineLevel="0" collapsed="false">
      <c r="A86" s="16" t="s">
        <v>1137</v>
      </c>
      <c r="B86" s="17" t="s">
        <v>135</v>
      </c>
      <c r="C86" s="44" t="s">
        <v>1138</v>
      </c>
      <c r="D86" s="148" t="n">
        <v>1</v>
      </c>
      <c r="E86" s="149" t="s">
        <v>16</v>
      </c>
      <c r="F86" s="42" t="s">
        <v>1139</v>
      </c>
      <c r="G86" s="85"/>
    </row>
    <row r="87" customFormat="false" ht="18.75" hidden="false" customHeight="true" outlineLevel="0" collapsed="false">
      <c r="A87" s="16" t="s">
        <v>1140</v>
      </c>
      <c r="B87" s="146" t="s">
        <v>1141</v>
      </c>
      <c r="C87" s="146"/>
      <c r="D87" s="146"/>
      <c r="E87" s="146"/>
      <c r="F87" s="146"/>
      <c r="G87" s="146"/>
      <c r="H87" s="134" t="n">
        <f aca="false">SUM(D88:D94)</f>
        <v>7</v>
      </c>
      <c r="I87" s="134" t="n">
        <f aca="false">COUNT(D88:D94)*2</f>
        <v>14</v>
      </c>
    </row>
    <row r="88" customFormat="false" ht="47.25" hidden="false" customHeight="false" outlineLevel="0" collapsed="false">
      <c r="A88" s="16" t="s">
        <v>1142</v>
      </c>
      <c r="B88" s="61" t="s">
        <v>140</v>
      </c>
      <c r="C88" s="44" t="s">
        <v>1143</v>
      </c>
      <c r="D88" s="148" t="n">
        <v>1</v>
      </c>
      <c r="E88" s="149" t="s">
        <v>39</v>
      </c>
      <c r="F88" s="85" t="s">
        <v>1144</v>
      </c>
      <c r="G88" s="85"/>
    </row>
    <row r="89" customFormat="false" ht="30" hidden="false" customHeight="false" outlineLevel="0" collapsed="false">
      <c r="A89" s="16"/>
      <c r="B89" s="61"/>
      <c r="C89" s="23" t="s">
        <v>1145</v>
      </c>
      <c r="D89" s="148" t="n">
        <v>1</v>
      </c>
      <c r="E89" s="21" t="s">
        <v>39</v>
      </c>
      <c r="F89" s="85"/>
      <c r="G89" s="85"/>
    </row>
    <row r="90" customFormat="false" ht="45" hidden="false" customHeight="false" outlineLevel="0" collapsed="false">
      <c r="A90" s="16"/>
      <c r="B90" s="61"/>
      <c r="C90" s="40" t="s">
        <v>1146</v>
      </c>
      <c r="D90" s="148" t="n">
        <v>1</v>
      </c>
      <c r="E90" s="21" t="s">
        <v>39</v>
      </c>
      <c r="F90" s="85"/>
      <c r="G90" s="85"/>
    </row>
    <row r="91" customFormat="false" ht="31.5" hidden="false" customHeight="false" outlineLevel="0" collapsed="false">
      <c r="A91" s="16" t="s">
        <v>1147</v>
      </c>
      <c r="B91" s="61" t="s">
        <v>144</v>
      </c>
      <c r="C91" s="44" t="s">
        <v>1148</v>
      </c>
      <c r="D91" s="148" t="n">
        <v>1</v>
      </c>
      <c r="E91" s="149" t="s">
        <v>82</v>
      </c>
      <c r="F91" s="85"/>
      <c r="G91" s="85"/>
    </row>
    <row r="92" customFormat="false" ht="75" hidden="false" customHeight="false" outlineLevel="0" collapsed="false">
      <c r="A92" s="16" t="s">
        <v>1149</v>
      </c>
      <c r="B92" s="61" t="s">
        <v>151</v>
      </c>
      <c r="C92" s="85" t="s">
        <v>1150</v>
      </c>
      <c r="D92" s="148" t="n">
        <v>1</v>
      </c>
      <c r="E92" s="149" t="s">
        <v>153</v>
      </c>
      <c r="F92" s="40" t="s">
        <v>154</v>
      </c>
      <c r="G92" s="85"/>
    </row>
    <row r="93" customFormat="false" ht="30" hidden="false" customHeight="false" outlineLevel="0" collapsed="false">
      <c r="A93" s="16"/>
      <c r="B93" s="61"/>
      <c r="C93" s="44" t="s">
        <v>1151</v>
      </c>
      <c r="D93" s="148" t="n">
        <v>1</v>
      </c>
      <c r="E93" s="159" t="s">
        <v>1152</v>
      </c>
      <c r="F93" s="85"/>
      <c r="G93" s="85"/>
    </row>
    <row r="94" customFormat="false" ht="75" hidden="false" customHeight="false" outlineLevel="0" collapsed="false">
      <c r="A94" s="16" t="s">
        <v>1153</v>
      </c>
      <c r="B94" s="61" t="s">
        <v>156</v>
      </c>
      <c r="C94" s="21" t="s">
        <v>1154</v>
      </c>
      <c r="D94" s="148" t="n">
        <v>1</v>
      </c>
      <c r="E94" s="149" t="s">
        <v>82</v>
      </c>
      <c r="F94" s="85"/>
      <c r="G94" s="85"/>
    </row>
    <row r="95" customFormat="false" ht="15" hidden="false" customHeight="true" outlineLevel="0" collapsed="false">
      <c r="A95" s="16" t="s">
        <v>1155</v>
      </c>
      <c r="B95" s="160" t="s">
        <v>1156</v>
      </c>
      <c r="C95" s="160"/>
      <c r="D95" s="160"/>
      <c r="E95" s="160"/>
      <c r="F95" s="160"/>
      <c r="G95" s="160"/>
      <c r="H95" s="134" t="n">
        <f aca="false">SUM(D96:D100)</f>
        <v>5</v>
      </c>
      <c r="I95" s="134" t="n">
        <f aca="false">COUNT(D96:D100)*2</f>
        <v>10</v>
      </c>
    </row>
    <row r="96" customFormat="false" ht="63" hidden="false" customHeight="false" outlineLevel="0" collapsed="false">
      <c r="A96" s="16" t="s">
        <v>161</v>
      </c>
      <c r="B96" s="17" t="s">
        <v>162</v>
      </c>
      <c r="C96" s="44" t="s">
        <v>1157</v>
      </c>
      <c r="D96" s="148" t="n">
        <v>1</v>
      </c>
      <c r="E96" s="149" t="s">
        <v>164</v>
      </c>
      <c r="F96" s="42" t="s">
        <v>1158</v>
      </c>
      <c r="G96" s="85"/>
    </row>
    <row r="97" customFormat="false" ht="60" hidden="false" customHeight="false" outlineLevel="0" collapsed="false">
      <c r="A97" s="16" t="s">
        <v>1159</v>
      </c>
      <c r="B97" s="17" t="s">
        <v>1160</v>
      </c>
      <c r="C97" s="21" t="s">
        <v>1161</v>
      </c>
      <c r="D97" s="148" t="n">
        <v>1</v>
      </c>
      <c r="E97" s="149" t="s">
        <v>164</v>
      </c>
      <c r="F97" s="85"/>
      <c r="G97" s="85"/>
    </row>
    <row r="98" customFormat="false" ht="47.25" hidden="false" customHeight="false" outlineLevel="0" collapsed="false">
      <c r="A98" s="16" t="s">
        <v>1162</v>
      </c>
      <c r="B98" s="17" t="s">
        <v>169</v>
      </c>
      <c r="C98" s="21" t="s">
        <v>1163</v>
      </c>
      <c r="D98" s="148" t="n">
        <v>1</v>
      </c>
      <c r="E98" s="149" t="s">
        <v>164</v>
      </c>
      <c r="F98" s="85"/>
      <c r="G98" s="85"/>
    </row>
    <row r="99" customFormat="false" ht="63" hidden="false" customHeight="false" outlineLevel="0" collapsed="false">
      <c r="A99" s="16" t="s">
        <v>1164</v>
      </c>
      <c r="B99" s="17" t="s">
        <v>1165</v>
      </c>
      <c r="C99" s="44" t="s">
        <v>1166</v>
      </c>
      <c r="D99" s="148" t="n">
        <v>1</v>
      </c>
      <c r="E99" s="149" t="s">
        <v>1167</v>
      </c>
      <c r="F99" s="85"/>
      <c r="G99" s="85"/>
    </row>
    <row r="100" customFormat="false" ht="63" hidden="false" customHeight="false" outlineLevel="0" collapsed="false">
      <c r="A100" s="16" t="s">
        <v>1168</v>
      </c>
      <c r="B100" s="95" t="s">
        <v>1169</v>
      </c>
      <c r="C100" s="85" t="s">
        <v>1170</v>
      </c>
      <c r="D100" s="148" t="n">
        <v>1</v>
      </c>
      <c r="E100" s="149" t="s">
        <v>1167</v>
      </c>
      <c r="F100" s="42"/>
      <c r="G100" s="42"/>
    </row>
    <row r="101" customFormat="false" ht="18.75" hidden="false" customHeight="true" outlineLevel="0" collapsed="false">
      <c r="A101" s="144"/>
      <c r="B101" s="161" t="s">
        <v>171</v>
      </c>
      <c r="C101" s="161"/>
      <c r="D101" s="161"/>
      <c r="E101" s="161"/>
      <c r="F101" s="161"/>
      <c r="G101" s="161"/>
      <c r="H101" s="134" t="n">
        <f aca="false">H102+H125+H136+H155+H161</f>
        <v>64</v>
      </c>
      <c r="I101" s="134" t="n">
        <f aca="false">I102+I125+I136+I155+I161</f>
        <v>128</v>
      </c>
    </row>
    <row r="102" customFormat="false" ht="18.75" hidden="false" customHeight="true" outlineLevel="0" collapsed="false">
      <c r="A102" s="16" t="s">
        <v>1171</v>
      </c>
      <c r="B102" s="15" t="s">
        <v>173</v>
      </c>
      <c r="C102" s="15"/>
      <c r="D102" s="15"/>
      <c r="E102" s="15"/>
      <c r="F102" s="15"/>
      <c r="G102" s="15"/>
      <c r="H102" s="134" t="n">
        <f aca="false">SUM(D103:D124)</f>
        <v>22</v>
      </c>
      <c r="I102" s="134" t="n">
        <f aca="false">COUNT(D103:D124)*2</f>
        <v>44</v>
      </c>
    </row>
    <row r="103" customFormat="false" ht="45" hidden="false" customHeight="false" outlineLevel="0" collapsed="false">
      <c r="A103" s="16" t="s">
        <v>1172</v>
      </c>
      <c r="B103" s="41" t="s">
        <v>175</v>
      </c>
      <c r="C103" s="85" t="s">
        <v>1173</v>
      </c>
      <c r="D103" s="148" t="n">
        <v>1</v>
      </c>
      <c r="E103" s="149" t="s">
        <v>82</v>
      </c>
      <c r="F103" s="85" t="s">
        <v>1174</v>
      </c>
      <c r="G103" s="85"/>
    </row>
    <row r="104" customFormat="false" ht="60" hidden="false" customHeight="false" outlineLevel="0" collapsed="false">
      <c r="A104" s="16"/>
      <c r="B104" s="41"/>
      <c r="C104" s="85" t="s">
        <v>1175</v>
      </c>
      <c r="D104" s="148" t="n">
        <v>1</v>
      </c>
      <c r="E104" s="149" t="s">
        <v>82</v>
      </c>
      <c r="F104" s="132" t="s">
        <v>1176</v>
      </c>
      <c r="G104" s="85"/>
    </row>
    <row r="105" customFormat="false" ht="31.5" hidden="false" customHeight="false" outlineLevel="0" collapsed="false">
      <c r="A105" s="16" t="s">
        <v>1177</v>
      </c>
      <c r="B105" s="43" t="s">
        <v>178</v>
      </c>
      <c r="C105" s="85" t="s">
        <v>1178</v>
      </c>
      <c r="D105" s="148" t="n">
        <v>1</v>
      </c>
      <c r="E105" s="149" t="s">
        <v>82</v>
      </c>
      <c r="F105" s="42" t="s">
        <v>1179</v>
      </c>
      <c r="G105" s="85"/>
    </row>
    <row r="106" customFormat="false" ht="30" hidden="false" customHeight="false" outlineLevel="0" collapsed="false">
      <c r="A106" s="16"/>
      <c r="B106" s="43"/>
      <c r="C106" s="85" t="s">
        <v>1180</v>
      </c>
      <c r="D106" s="148" t="n">
        <v>1</v>
      </c>
      <c r="E106" s="149" t="s">
        <v>82</v>
      </c>
      <c r="F106" s="132" t="s">
        <v>1181</v>
      </c>
      <c r="G106" s="85"/>
    </row>
    <row r="107" customFormat="false" ht="30" hidden="false" customHeight="false" outlineLevel="0" collapsed="false">
      <c r="A107" s="16"/>
      <c r="B107" s="43"/>
      <c r="C107" s="162" t="s">
        <v>1182</v>
      </c>
      <c r="D107" s="148" t="n">
        <v>1</v>
      </c>
      <c r="E107" s="154" t="s">
        <v>82</v>
      </c>
      <c r="F107" s="162" t="s">
        <v>1183</v>
      </c>
      <c r="G107" s="85"/>
    </row>
    <row r="108" customFormat="false" ht="60" hidden="false" customHeight="false" outlineLevel="0" collapsed="false">
      <c r="A108" s="16"/>
      <c r="B108" s="43"/>
      <c r="C108" s="85" t="s">
        <v>181</v>
      </c>
      <c r="D108" s="148" t="n">
        <v>1</v>
      </c>
      <c r="E108" s="149" t="s">
        <v>82</v>
      </c>
      <c r="F108" s="42" t="s">
        <v>1184</v>
      </c>
      <c r="G108" s="85"/>
    </row>
    <row r="109" customFormat="false" ht="30" hidden="false" customHeight="false" outlineLevel="0" collapsed="false">
      <c r="A109" s="16"/>
      <c r="B109" s="34"/>
      <c r="C109" s="85" t="s">
        <v>1185</v>
      </c>
      <c r="D109" s="148" t="n">
        <v>1</v>
      </c>
      <c r="E109" s="149" t="s">
        <v>82</v>
      </c>
      <c r="F109" s="85"/>
      <c r="G109" s="85"/>
    </row>
    <row r="110" customFormat="false" ht="30" hidden="false" customHeight="false" outlineLevel="0" collapsed="false">
      <c r="A110" s="16"/>
      <c r="B110" s="43"/>
      <c r="C110" s="85" t="s">
        <v>1186</v>
      </c>
      <c r="D110" s="148" t="n">
        <v>1</v>
      </c>
      <c r="E110" s="149" t="s">
        <v>82</v>
      </c>
      <c r="F110" s="85"/>
      <c r="G110" s="85"/>
    </row>
    <row r="111" customFormat="false" ht="31.5" hidden="false" customHeight="false" outlineLevel="0" collapsed="false">
      <c r="A111" s="16" t="s">
        <v>1187</v>
      </c>
      <c r="B111" s="41" t="s">
        <v>184</v>
      </c>
      <c r="C111" s="85" t="s">
        <v>1188</v>
      </c>
      <c r="D111" s="148" t="n">
        <v>1</v>
      </c>
      <c r="E111" s="149" t="s">
        <v>82</v>
      </c>
      <c r="F111" s="42"/>
      <c r="G111" s="85"/>
    </row>
    <row r="112" customFormat="false" ht="30" hidden="false" customHeight="false" outlineLevel="0" collapsed="false">
      <c r="A112" s="16"/>
      <c r="B112" s="41"/>
      <c r="C112" s="85" t="s">
        <v>1189</v>
      </c>
      <c r="D112" s="148" t="n">
        <v>1</v>
      </c>
      <c r="E112" s="149" t="s">
        <v>82</v>
      </c>
      <c r="F112" s="42"/>
      <c r="G112" s="85"/>
    </row>
    <row r="113" customFormat="false" ht="30" hidden="false" customHeight="false" outlineLevel="0" collapsed="false">
      <c r="A113" s="16"/>
      <c r="B113" s="41"/>
      <c r="C113" s="85" t="s">
        <v>1190</v>
      </c>
      <c r="D113" s="148" t="n">
        <v>1</v>
      </c>
      <c r="E113" s="149" t="s">
        <v>82</v>
      </c>
      <c r="F113" s="42"/>
      <c r="G113" s="85"/>
    </row>
    <row r="114" customFormat="false" ht="30" hidden="false" customHeight="false" outlineLevel="0" collapsed="false">
      <c r="A114" s="16"/>
      <c r="B114" s="41"/>
      <c r="C114" s="21" t="s">
        <v>191</v>
      </c>
      <c r="D114" s="148" t="n">
        <v>1</v>
      </c>
      <c r="E114" s="149" t="s">
        <v>82</v>
      </c>
      <c r="F114" s="42"/>
      <c r="G114" s="85"/>
    </row>
    <row r="115" customFormat="false" ht="15.75" hidden="false" customHeight="false" outlineLevel="0" collapsed="false">
      <c r="A115" s="16"/>
      <c r="B115" s="41"/>
      <c r="C115" s="21" t="s">
        <v>192</v>
      </c>
      <c r="D115" s="148" t="n">
        <v>1</v>
      </c>
      <c r="E115" s="149" t="s">
        <v>82</v>
      </c>
      <c r="F115" s="85"/>
      <c r="G115" s="85"/>
    </row>
    <row r="116" customFormat="false" ht="45" hidden="false" customHeight="false" outlineLevel="0" collapsed="false">
      <c r="A116" s="16"/>
      <c r="B116" s="17"/>
      <c r="C116" s="21" t="s">
        <v>1191</v>
      </c>
      <c r="D116" s="148" t="n">
        <v>1</v>
      </c>
      <c r="E116" s="149" t="s">
        <v>82</v>
      </c>
      <c r="F116" s="42"/>
      <c r="G116" s="85"/>
    </row>
    <row r="117" customFormat="false" ht="30" hidden="false" customHeight="false" outlineLevel="0" collapsed="false">
      <c r="A117" s="16"/>
      <c r="B117" s="41"/>
      <c r="C117" s="150" t="s">
        <v>200</v>
      </c>
      <c r="D117" s="151" t="n">
        <v>1</v>
      </c>
      <c r="E117" s="152" t="s">
        <v>82</v>
      </c>
      <c r="F117" s="150"/>
      <c r="G117" s="85"/>
    </row>
    <row r="118" customFormat="false" ht="30" hidden="false" customHeight="false" outlineLevel="0" collapsed="false">
      <c r="A118" s="16"/>
      <c r="B118" s="163"/>
      <c r="C118" s="164" t="s">
        <v>1192</v>
      </c>
      <c r="D118" s="165" t="n">
        <v>1</v>
      </c>
      <c r="E118" s="166" t="s">
        <v>82</v>
      </c>
      <c r="G118" s="70"/>
    </row>
    <row r="119" customFormat="false" ht="60" hidden="false" customHeight="false" outlineLevel="0" collapsed="false">
      <c r="A119" s="16" t="s">
        <v>1193</v>
      </c>
      <c r="B119" s="95" t="s">
        <v>202</v>
      </c>
      <c r="C119" s="42" t="s">
        <v>1194</v>
      </c>
      <c r="D119" s="148" t="n">
        <v>1</v>
      </c>
      <c r="E119" s="149" t="s">
        <v>82</v>
      </c>
      <c r="F119" s="42"/>
      <c r="G119" s="42"/>
    </row>
    <row r="120" customFormat="false" ht="47.25" hidden="false" customHeight="false" outlineLevel="0" collapsed="false">
      <c r="A120" s="16" t="s">
        <v>1195</v>
      </c>
      <c r="B120" s="95" t="s">
        <v>206</v>
      </c>
      <c r="C120" s="42" t="s">
        <v>1196</v>
      </c>
      <c r="D120" s="148" t="n">
        <v>1</v>
      </c>
      <c r="E120" s="149" t="s">
        <v>82</v>
      </c>
      <c r="F120" s="42"/>
      <c r="G120" s="42"/>
    </row>
    <row r="121" customFormat="false" ht="90" hidden="false" customHeight="false" outlineLevel="0" collapsed="false">
      <c r="A121" s="16" t="s">
        <v>1197</v>
      </c>
      <c r="B121" s="41" t="s">
        <v>210</v>
      </c>
      <c r="C121" s="85" t="s">
        <v>1198</v>
      </c>
      <c r="D121" s="148" t="n">
        <v>1</v>
      </c>
      <c r="E121" s="167" t="s">
        <v>82</v>
      </c>
      <c r="F121" s="42" t="s">
        <v>1199</v>
      </c>
      <c r="G121" s="85"/>
    </row>
    <row r="122" customFormat="false" ht="135" hidden="false" customHeight="false" outlineLevel="0" collapsed="false">
      <c r="A122" s="16" t="s">
        <v>1200</v>
      </c>
      <c r="B122" s="41" t="s">
        <v>214</v>
      </c>
      <c r="C122" s="85" t="s">
        <v>1201</v>
      </c>
      <c r="D122" s="148" t="n">
        <v>1</v>
      </c>
      <c r="E122" s="167" t="s">
        <v>82</v>
      </c>
      <c r="F122" s="42" t="s">
        <v>1202</v>
      </c>
      <c r="G122" s="85"/>
    </row>
    <row r="123" customFormat="false" ht="60" hidden="false" customHeight="false" outlineLevel="0" collapsed="false">
      <c r="A123" s="16"/>
      <c r="B123" s="17"/>
      <c r="C123" s="85" t="s">
        <v>1203</v>
      </c>
      <c r="D123" s="148" t="n">
        <v>1</v>
      </c>
      <c r="E123" s="167" t="s">
        <v>82</v>
      </c>
      <c r="F123" s="42"/>
      <c r="G123" s="85"/>
    </row>
    <row r="124" customFormat="false" ht="30" hidden="false" customHeight="false" outlineLevel="0" collapsed="false">
      <c r="A124" s="16"/>
      <c r="B124" s="17"/>
      <c r="C124" s="21" t="s">
        <v>1204</v>
      </c>
      <c r="D124" s="148" t="n">
        <v>1</v>
      </c>
      <c r="E124" s="167" t="s">
        <v>82</v>
      </c>
      <c r="F124" s="42"/>
      <c r="G124" s="85"/>
    </row>
    <row r="125" customFormat="false" ht="18.75" hidden="false" customHeight="true" outlineLevel="0" collapsed="false">
      <c r="A125" s="16" t="s">
        <v>1205</v>
      </c>
      <c r="B125" s="146" t="s">
        <v>220</v>
      </c>
      <c r="C125" s="146"/>
      <c r="D125" s="146"/>
      <c r="E125" s="146"/>
      <c r="F125" s="146"/>
      <c r="G125" s="146"/>
      <c r="H125" s="134" t="n">
        <f aca="false">SUM(D126:D135)</f>
        <v>10</v>
      </c>
      <c r="I125" s="134" t="n">
        <f aca="false">COUNT(D126:D135)*2</f>
        <v>20</v>
      </c>
    </row>
    <row r="126" customFormat="false" ht="90" hidden="false" customHeight="false" outlineLevel="0" collapsed="false">
      <c r="A126" s="16" t="s">
        <v>221</v>
      </c>
      <c r="B126" s="168" t="s">
        <v>222</v>
      </c>
      <c r="C126" s="21" t="s">
        <v>1206</v>
      </c>
      <c r="D126" s="149" t="n">
        <v>1</v>
      </c>
      <c r="E126" s="149" t="s">
        <v>82</v>
      </c>
      <c r="F126" s="21" t="s">
        <v>224</v>
      </c>
      <c r="G126" s="85"/>
    </row>
    <row r="127" customFormat="false" ht="45" hidden="false" customHeight="false" outlineLevel="0" collapsed="false">
      <c r="A127" s="16" t="s">
        <v>1207</v>
      </c>
      <c r="B127" s="43" t="s">
        <v>226</v>
      </c>
      <c r="C127" s="44" t="s">
        <v>1208</v>
      </c>
      <c r="D127" s="148" t="n">
        <v>1</v>
      </c>
      <c r="E127" s="149" t="s">
        <v>82</v>
      </c>
      <c r="F127" s="85"/>
      <c r="G127" s="85"/>
    </row>
    <row r="128" customFormat="false" ht="105" hidden="false" customHeight="false" outlineLevel="0" collapsed="false">
      <c r="A128" s="16"/>
      <c r="B128" s="53"/>
      <c r="C128" s="44" t="s">
        <v>1209</v>
      </c>
      <c r="D128" s="148" t="n">
        <v>1</v>
      </c>
      <c r="E128" s="149"/>
      <c r="F128" s="85"/>
      <c r="G128" s="85"/>
    </row>
    <row r="129" customFormat="false" ht="31.5" hidden="false" customHeight="false" outlineLevel="0" collapsed="false">
      <c r="A129" s="16" t="s">
        <v>228</v>
      </c>
      <c r="B129" s="169" t="s">
        <v>229</v>
      </c>
      <c r="C129" s="150" t="s">
        <v>1210</v>
      </c>
      <c r="D129" s="148" t="n">
        <v>1</v>
      </c>
      <c r="E129" s="149" t="s">
        <v>82</v>
      </c>
      <c r="F129" s="85"/>
      <c r="G129" s="85"/>
    </row>
    <row r="130" customFormat="false" ht="30" hidden="false" customHeight="false" outlineLevel="0" collapsed="false">
      <c r="A130" s="16"/>
      <c r="B130" s="169"/>
      <c r="C130" s="150" t="s">
        <v>1211</v>
      </c>
      <c r="D130" s="148" t="n">
        <v>1</v>
      </c>
      <c r="E130" s="149" t="s">
        <v>82</v>
      </c>
      <c r="F130" s="85"/>
      <c r="G130" s="85"/>
    </row>
    <row r="131" customFormat="false" ht="45" hidden="false" customHeight="false" outlineLevel="0" collapsed="false">
      <c r="A131" s="16" t="s">
        <v>232</v>
      </c>
      <c r="B131" s="168" t="s">
        <v>233</v>
      </c>
      <c r="C131" s="85" t="s">
        <v>1212</v>
      </c>
      <c r="D131" s="148" t="n">
        <v>1</v>
      </c>
      <c r="E131" s="149" t="s">
        <v>110</v>
      </c>
      <c r="F131" s="85"/>
      <c r="G131" s="85"/>
    </row>
    <row r="132" customFormat="false" ht="45" hidden="false" customHeight="false" outlineLevel="0" collapsed="false">
      <c r="A132" s="16"/>
      <c r="B132" s="170"/>
      <c r="C132" s="85" t="s">
        <v>1213</v>
      </c>
      <c r="D132" s="148" t="n">
        <v>1</v>
      </c>
      <c r="E132" s="149" t="s">
        <v>82</v>
      </c>
      <c r="F132" s="85"/>
      <c r="G132" s="85"/>
    </row>
    <row r="133" customFormat="false" ht="45" hidden="false" customHeight="false" outlineLevel="0" collapsed="false">
      <c r="A133" s="16" t="s">
        <v>1214</v>
      </c>
      <c r="B133" s="170" t="s">
        <v>236</v>
      </c>
      <c r="C133" s="85" t="s">
        <v>1215</v>
      </c>
      <c r="D133" s="148" t="n">
        <v>1</v>
      </c>
      <c r="E133" s="149" t="s">
        <v>82</v>
      </c>
      <c r="F133" s="85"/>
      <c r="G133" s="85"/>
    </row>
    <row r="134" customFormat="false" ht="75" hidden="false" customHeight="false" outlineLevel="0" collapsed="false">
      <c r="A134" s="16"/>
      <c r="B134" s="170"/>
      <c r="C134" s="85" t="s">
        <v>1216</v>
      </c>
      <c r="D134" s="148" t="n">
        <v>1</v>
      </c>
      <c r="E134" s="149" t="s">
        <v>108</v>
      </c>
      <c r="F134" s="85"/>
      <c r="G134" s="85"/>
    </row>
    <row r="135" customFormat="false" ht="63" hidden="false" customHeight="false" outlineLevel="0" collapsed="false">
      <c r="A135" s="16" t="s">
        <v>1217</v>
      </c>
      <c r="B135" s="168" t="s">
        <v>240</v>
      </c>
      <c r="C135" s="21" t="s">
        <v>241</v>
      </c>
      <c r="D135" s="148" t="n">
        <v>1</v>
      </c>
      <c r="E135" s="149"/>
      <c r="F135" s="85"/>
      <c r="G135" s="85"/>
    </row>
    <row r="136" customFormat="false" ht="18.75" hidden="false" customHeight="true" outlineLevel="0" collapsed="false">
      <c r="A136" s="16" t="s">
        <v>242</v>
      </c>
      <c r="B136" s="15" t="s">
        <v>243</v>
      </c>
      <c r="C136" s="15"/>
      <c r="D136" s="15"/>
      <c r="E136" s="15"/>
      <c r="F136" s="15"/>
      <c r="G136" s="15"/>
      <c r="H136" s="134" t="n">
        <f aca="false">SUM(D137:D154)</f>
        <v>18</v>
      </c>
      <c r="I136" s="134" t="n">
        <f aca="false">COUNT(D137:D154)*2</f>
        <v>36</v>
      </c>
    </row>
    <row r="137" customFormat="false" ht="47.25" hidden="false" customHeight="false" outlineLevel="0" collapsed="false">
      <c r="A137" s="16" t="s">
        <v>244</v>
      </c>
      <c r="B137" s="156" t="s">
        <v>1218</v>
      </c>
      <c r="C137" s="85" t="s">
        <v>1219</v>
      </c>
      <c r="D137" s="148" t="n">
        <v>1</v>
      </c>
      <c r="E137" s="149" t="s">
        <v>108</v>
      </c>
      <c r="F137" s="42" t="s">
        <v>1220</v>
      </c>
      <c r="G137" s="85"/>
    </row>
    <row r="138" customFormat="false" ht="47.25" hidden="false" customHeight="false" outlineLevel="0" collapsed="false">
      <c r="A138" s="16" t="s">
        <v>251</v>
      </c>
      <c r="B138" s="156" t="s">
        <v>252</v>
      </c>
      <c r="C138" s="85" t="s">
        <v>1221</v>
      </c>
      <c r="D138" s="148" t="n">
        <v>1</v>
      </c>
      <c r="E138" s="149" t="s">
        <v>254</v>
      </c>
      <c r="F138" s="42" t="s">
        <v>1222</v>
      </c>
      <c r="G138" s="85"/>
    </row>
    <row r="139" customFormat="false" ht="47.25" hidden="false" customHeight="false" outlineLevel="0" collapsed="false">
      <c r="A139" s="16" t="s">
        <v>1223</v>
      </c>
      <c r="B139" s="156" t="s">
        <v>256</v>
      </c>
      <c r="C139" s="85" t="s">
        <v>1224</v>
      </c>
      <c r="D139" s="148" t="n">
        <v>1</v>
      </c>
      <c r="E139" s="149" t="s">
        <v>110</v>
      </c>
      <c r="F139" s="85"/>
      <c r="G139" s="85"/>
    </row>
    <row r="140" customFormat="false" ht="15.75" hidden="false" customHeight="false" outlineLevel="0" collapsed="false">
      <c r="A140" s="16"/>
      <c r="B140" s="156"/>
      <c r="C140" s="85" t="s">
        <v>1225</v>
      </c>
      <c r="D140" s="148" t="n">
        <v>1</v>
      </c>
      <c r="E140" s="149" t="s">
        <v>265</v>
      </c>
      <c r="F140" s="85" t="s">
        <v>1226</v>
      </c>
      <c r="G140" s="85"/>
    </row>
    <row r="141" customFormat="false" ht="15.75" hidden="false" customHeight="false" outlineLevel="0" collapsed="false">
      <c r="A141" s="16"/>
      <c r="B141" s="156"/>
      <c r="C141" s="85" t="s">
        <v>1227</v>
      </c>
      <c r="D141" s="148" t="n">
        <v>1</v>
      </c>
      <c r="E141" s="149" t="s">
        <v>265</v>
      </c>
      <c r="F141" s="85" t="s">
        <v>1228</v>
      </c>
      <c r="G141" s="85"/>
    </row>
    <row r="142" customFormat="false" ht="15.75" hidden="false" customHeight="false" outlineLevel="0" collapsed="false">
      <c r="A142" s="16"/>
      <c r="B142" s="156"/>
      <c r="C142" s="85" t="s">
        <v>1229</v>
      </c>
      <c r="D142" s="148" t="n">
        <v>1</v>
      </c>
      <c r="E142" s="149" t="s">
        <v>265</v>
      </c>
      <c r="F142" s="85"/>
      <c r="G142" s="85"/>
    </row>
    <row r="143" customFormat="false" ht="15.75" hidden="false" customHeight="false" outlineLevel="0" collapsed="false">
      <c r="A143" s="16"/>
      <c r="B143" s="156"/>
      <c r="C143" s="85" t="s">
        <v>1230</v>
      </c>
      <c r="D143" s="148" t="n">
        <v>1</v>
      </c>
      <c r="E143" s="149" t="s">
        <v>265</v>
      </c>
      <c r="F143" s="85"/>
      <c r="G143" s="85"/>
    </row>
    <row r="144" customFormat="false" ht="30" hidden="false" customHeight="false" outlineLevel="0" collapsed="false">
      <c r="A144" s="16"/>
      <c r="B144" s="156"/>
      <c r="C144" s="85" t="s">
        <v>1231</v>
      </c>
      <c r="D144" s="148" t="n">
        <v>1</v>
      </c>
      <c r="E144" s="149" t="s">
        <v>265</v>
      </c>
      <c r="F144" s="85"/>
      <c r="G144" s="85"/>
    </row>
    <row r="145" customFormat="false" ht="30" hidden="false" customHeight="false" outlineLevel="0" collapsed="false">
      <c r="A145" s="16"/>
      <c r="B145" s="156"/>
      <c r="C145" s="85" t="s">
        <v>1232</v>
      </c>
      <c r="D145" s="148" t="n">
        <v>1</v>
      </c>
      <c r="E145" s="149" t="s">
        <v>265</v>
      </c>
      <c r="F145" s="85"/>
      <c r="G145" s="85"/>
    </row>
    <row r="146" customFormat="false" ht="31.5" hidden="false" customHeight="false" outlineLevel="0" collapsed="false">
      <c r="A146" s="16" t="s">
        <v>258</v>
      </c>
      <c r="B146" s="156" t="s">
        <v>259</v>
      </c>
      <c r="C146" s="85" t="s">
        <v>1233</v>
      </c>
      <c r="D146" s="148" t="n">
        <v>1</v>
      </c>
      <c r="E146" s="149" t="s">
        <v>265</v>
      </c>
      <c r="F146" s="85"/>
      <c r="G146" s="85"/>
    </row>
    <row r="147" customFormat="false" ht="30" hidden="false" customHeight="false" outlineLevel="0" collapsed="false">
      <c r="A147" s="16"/>
      <c r="B147" s="156"/>
      <c r="C147" s="85" t="s">
        <v>1234</v>
      </c>
      <c r="D147" s="148" t="n">
        <v>1</v>
      </c>
      <c r="E147" s="149" t="s">
        <v>265</v>
      </c>
      <c r="F147" s="85"/>
      <c r="G147" s="85"/>
    </row>
    <row r="148" customFormat="false" ht="31.5" hidden="false" customHeight="false" outlineLevel="0" collapsed="false">
      <c r="A148" s="16" t="s">
        <v>262</v>
      </c>
      <c r="B148" s="156" t="s">
        <v>263</v>
      </c>
      <c r="C148" s="85" t="s">
        <v>1235</v>
      </c>
      <c r="D148" s="148" t="n">
        <v>1</v>
      </c>
      <c r="E148" s="149" t="s">
        <v>265</v>
      </c>
      <c r="F148" s="85"/>
      <c r="G148" s="85"/>
    </row>
    <row r="149" customFormat="false" ht="15.75" hidden="false" customHeight="false" outlineLevel="0" collapsed="false">
      <c r="A149" s="16"/>
      <c r="B149" s="156"/>
      <c r="C149" s="85" t="s">
        <v>1236</v>
      </c>
      <c r="D149" s="148" t="n">
        <v>1</v>
      </c>
      <c r="E149" s="149" t="s">
        <v>265</v>
      </c>
      <c r="F149" s="171"/>
      <c r="G149" s="85"/>
    </row>
    <row r="150" customFormat="false" ht="45" hidden="false" customHeight="false" outlineLevel="0" collapsed="false">
      <c r="A150" s="16"/>
      <c r="B150" s="156"/>
      <c r="C150" s="85" t="s">
        <v>1237</v>
      </c>
      <c r="D150" s="148" t="n">
        <v>1</v>
      </c>
      <c r="E150" s="149" t="s">
        <v>265</v>
      </c>
      <c r="F150" s="85"/>
      <c r="G150" s="85"/>
    </row>
    <row r="151" customFormat="false" ht="45" hidden="false" customHeight="false" outlineLevel="0" collapsed="false">
      <c r="A151" s="16" t="s">
        <v>271</v>
      </c>
      <c r="B151" s="156" t="s">
        <v>272</v>
      </c>
      <c r="C151" s="85" t="s">
        <v>1238</v>
      </c>
      <c r="D151" s="148" t="n">
        <v>1</v>
      </c>
      <c r="E151" s="149" t="s">
        <v>265</v>
      </c>
      <c r="F151" s="85"/>
      <c r="G151" s="85"/>
    </row>
    <row r="152" customFormat="false" ht="45" hidden="false" customHeight="false" outlineLevel="0" collapsed="false">
      <c r="A152" s="16"/>
      <c r="B152" s="156"/>
      <c r="C152" s="85" t="s">
        <v>1239</v>
      </c>
      <c r="D152" s="148" t="n">
        <v>1</v>
      </c>
      <c r="E152" s="149" t="s">
        <v>265</v>
      </c>
      <c r="G152" s="85"/>
    </row>
    <row r="153" customFormat="false" ht="30" hidden="false" customHeight="false" outlineLevel="0" collapsed="false">
      <c r="A153" s="16"/>
      <c r="B153" s="61"/>
      <c r="C153" s="21" t="s">
        <v>1240</v>
      </c>
      <c r="D153" s="148" t="n">
        <v>1</v>
      </c>
      <c r="E153" s="149" t="s">
        <v>265</v>
      </c>
      <c r="F153" s="24"/>
      <c r="G153" s="85"/>
    </row>
    <row r="154" customFormat="false" ht="30" hidden="false" customHeight="false" outlineLevel="0" collapsed="false">
      <c r="A154" s="16"/>
      <c r="B154" s="61"/>
      <c r="C154" s="21" t="s">
        <v>1241</v>
      </c>
      <c r="D154" s="148" t="n">
        <v>1</v>
      </c>
      <c r="E154" s="149" t="s">
        <v>265</v>
      </c>
      <c r="F154" s="24"/>
      <c r="G154" s="85"/>
    </row>
    <row r="155" customFormat="false" ht="18.75" hidden="false" customHeight="true" outlineLevel="0" collapsed="false">
      <c r="A155" s="16" t="s">
        <v>1242</v>
      </c>
      <c r="B155" s="146" t="s">
        <v>277</v>
      </c>
      <c r="C155" s="146"/>
      <c r="D155" s="146"/>
      <c r="E155" s="146"/>
      <c r="F155" s="146"/>
      <c r="G155" s="146"/>
      <c r="H155" s="134" t="n">
        <f aca="false">SUM(D156:D160)</f>
        <v>5</v>
      </c>
      <c r="I155" s="134" t="n">
        <f aca="false">COUNT(D156:D160)*2</f>
        <v>10</v>
      </c>
    </row>
    <row r="156" customFormat="false" ht="31.5" hidden="false" customHeight="false" outlineLevel="0" collapsed="false">
      <c r="A156" s="16" t="s">
        <v>1243</v>
      </c>
      <c r="B156" s="156" t="s">
        <v>279</v>
      </c>
      <c r="C156" s="85" t="s">
        <v>1244</v>
      </c>
      <c r="D156" s="148" t="n">
        <v>1</v>
      </c>
      <c r="E156" s="149" t="s">
        <v>281</v>
      </c>
      <c r="F156" s="42" t="s">
        <v>1245</v>
      </c>
      <c r="G156" s="85"/>
    </row>
    <row r="157" customFormat="false" ht="45" hidden="false" customHeight="false" outlineLevel="0" collapsed="false">
      <c r="A157" s="16"/>
      <c r="B157" s="156"/>
      <c r="C157" s="85" t="s">
        <v>1246</v>
      </c>
      <c r="D157" s="148" t="n">
        <v>1</v>
      </c>
      <c r="E157" s="149" t="s">
        <v>281</v>
      </c>
      <c r="F157" s="42"/>
      <c r="G157" s="85"/>
    </row>
    <row r="158" customFormat="false" ht="47.25" hidden="false" customHeight="false" outlineLevel="0" collapsed="false">
      <c r="A158" s="16" t="s">
        <v>1247</v>
      </c>
      <c r="B158" s="156" t="s">
        <v>299</v>
      </c>
      <c r="C158" s="61" t="s">
        <v>1248</v>
      </c>
      <c r="D158" s="148" t="n">
        <v>1</v>
      </c>
      <c r="E158" s="149" t="s">
        <v>281</v>
      </c>
      <c r="F158" s="42" t="s">
        <v>1249</v>
      </c>
      <c r="G158" s="85"/>
    </row>
    <row r="159" customFormat="false" ht="30" hidden="false" customHeight="false" outlineLevel="0" collapsed="false">
      <c r="A159" s="16"/>
      <c r="B159" s="156"/>
      <c r="C159" s="85" t="s">
        <v>1250</v>
      </c>
      <c r="D159" s="148" t="n">
        <v>1</v>
      </c>
      <c r="E159" s="149" t="s">
        <v>281</v>
      </c>
      <c r="F159" s="42"/>
      <c r="G159" s="85"/>
    </row>
    <row r="160" customFormat="false" ht="105" hidden="false" customHeight="false" outlineLevel="0" collapsed="false">
      <c r="A160" s="16" t="s">
        <v>1251</v>
      </c>
      <c r="B160" s="43" t="s">
        <v>306</v>
      </c>
      <c r="C160" s="85" t="s">
        <v>1252</v>
      </c>
      <c r="D160" s="148" t="n">
        <v>1</v>
      </c>
      <c r="E160" s="149" t="s">
        <v>281</v>
      </c>
      <c r="F160" s="85" t="s">
        <v>1253</v>
      </c>
      <c r="G160" s="85"/>
    </row>
    <row r="161" customFormat="false" ht="18.75" hidden="false" customHeight="true" outlineLevel="0" collapsed="false">
      <c r="A161" s="16" t="s">
        <v>1254</v>
      </c>
      <c r="B161" s="146" t="s">
        <v>309</v>
      </c>
      <c r="C161" s="146"/>
      <c r="D161" s="146"/>
      <c r="E161" s="146"/>
      <c r="F161" s="146"/>
      <c r="G161" s="146"/>
      <c r="H161" s="134" t="n">
        <f aca="false">SUM(D162:D170)</f>
        <v>9</v>
      </c>
      <c r="I161" s="134" t="n">
        <f aca="false">COUNT(D162:D170)*2</f>
        <v>18</v>
      </c>
    </row>
    <row r="162" customFormat="false" ht="63" hidden="false" customHeight="false" outlineLevel="0" collapsed="false">
      <c r="A162" s="16" t="s">
        <v>1255</v>
      </c>
      <c r="B162" s="156" t="s">
        <v>311</v>
      </c>
      <c r="C162" s="17" t="s">
        <v>1256</v>
      </c>
      <c r="D162" s="148" t="n">
        <v>1</v>
      </c>
      <c r="E162" s="149" t="s">
        <v>82</v>
      </c>
      <c r="F162" s="42" t="s">
        <v>1257</v>
      </c>
      <c r="G162" s="85"/>
    </row>
    <row r="163" customFormat="false" ht="63" hidden="false" customHeight="false" outlineLevel="0" collapsed="false">
      <c r="A163" s="16" t="s">
        <v>1258</v>
      </c>
      <c r="B163" s="156" t="s">
        <v>316</v>
      </c>
      <c r="C163" s="61" t="s">
        <v>1259</v>
      </c>
      <c r="D163" s="148" t="n">
        <v>1</v>
      </c>
      <c r="E163" s="149" t="s">
        <v>82</v>
      </c>
      <c r="F163" s="42" t="s">
        <v>1260</v>
      </c>
      <c r="G163" s="85"/>
    </row>
    <row r="164" customFormat="false" ht="60" hidden="false" customHeight="false" outlineLevel="0" collapsed="false">
      <c r="A164" s="16"/>
      <c r="B164" s="156"/>
      <c r="C164" s="61" t="s">
        <v>1261</v>
      </c>
      <c r="D164" s="148" t="n">
        <v>1</v>
      </c>
      <c r="E164" s="149" t="s">
        <v>82</v>
      </c>
      <c r="F164" s="42" t="s">
        <v>1262</v>
      </c>
      <c r="G164" s="85"/>
    </row>
    <row r="165" customFormat="false" ht="47.25" hidden="false" customHeight="false" outlineLevel="0" collapsed="false">
      <c r="A165" s="16"/>
      <c r="B165" s="156"/>
      <c r="C165" s="61" t="s">
        <v>1263</v>
      </c>
      <c r="D165" s="148" t="n">
        <v>1</v>
      </c>
      <c r="E165" s="149" t="s">
        <v>82</v>
      </c>
      <c r="F165" s="42" t="s">
        <v>1264</v>
      </c>
      <c r="G165" s="85"/>
    </row>
    <row r="166" customFormat="false" ht="45" hidden="false" customHeight="false" outlineLevel="0" collapsed="false">
      <c r="A166" s="16" t="s">
        <v>1265</v>
      </c>
      <c r="B166" s="156" t="s">
        <v>330</v>
      </c>
      <c r="C166" s="17" t="s">
        <v>331</v>
      </c>
      <c r="D166" s="149" t="n">
        <v>1</v>
      </c>
      <c r="E166" s="149" t="s">
        <v>85</v>
      </c>
      <c r="F166" s="21" t="s">
        <v>1266</v>
      </c>
      <c r="G166" s="85"/>
    </row>
    <row r="167" customFormat="false" ht="47.25" hidden="false" customHeight="false" outlineLevel="0" collapsed="false">
      <c r="A167" s="16" t="s">
        <v>333</v>
      </c>
      <c r="B167" s="156" t="s">
        <v>334</v>
      </c>
      <c r="C167" s="17" t="s">
        <v>1267</v>
      </c>
      <c r="D167" s="148" t="n">
        <v>1</v>
      </c>
      <c r="E167" s="149" t="s">
        <v>85</v>
      </c>
      <c r="F167" s="21" t="s">
        <v>1268</v>
      </c>
      <c r="G167" s="85"/>
    </row>
    <row r="168" customFormat="false" ht="47.25" hidden="false" customHeight="false" outlineLevel="0" collapsed="false">
      <c r="A168" s="16"/>
      <c r="B168" s="156"/>
      <c r="C168" s="17" t="s">
        <v>335</v>
      </c>
      <c r="D168" s="149" t="n">
        <v>1</v>
      </c>
      <c r="E168" s="149" t="s">
        <v>85</v>
      </c>
      <c r="F168" s="21" t="s">
        <v>1269</v>
      </c>
      <c r="G168" s="85"/>
    </row>
    <row r="169" customFormat="false" ht="47.25" hidden="false" customHeight="false" outlineLevel="0" collapsed="false">
      <c r="A169" s="16" t="s">
        <v>1270</v>
      </c>
      <c r="B169" s="156" t="s">
        <v>338</v>
      </c>
      <c r="C169" s="85" t="s">
        <v>1271</v>
      </c>
      <c r="D169" s="148" t="n">
        <v>1</v>
      </c>
      <c r="E169" s="149" t="s">
        <v>85</v>
      </c>
      <c r="F169" s="85" t="s">
        <v>1272</v>
      </c>
      <c r="G169" s="85"/>
    </row>
    <row r="170" customFormat="false" ht="60" hidden="false" customHeight="false" outlineLevel="0" collapsed="false">
      <c r="A170" s="172"/>
      <c r="B170" s="61"/>
      <c r="C170" s="85" t="s">
        <v>1273</v>
      </c>
      <c r="D170" s="148" t="n">
        <v>1</v>
      </c>
      <c r="E170" s="149" t="s">
        <v>85</v>
      </c>
      <c r="F170" s="42" t="s">
        <v>1274</v>
      </c>
      <c r="G170" s="85"/>
    </row>
    <row r="171" customFormat="false" ht="18.75" hidden="false" customHeight="true" outlineLevel="0" collapsed="false">
      <c r="A171" s="173" t="s">
        <v>346</v>
      </c>
      <c r="B171" s="173"/>
      <c r="C171" s="173"/>
      <c r="D171" s="173"/>
      <c r="E171" s="173"/>
      <c r="F171" s="173"/>
      <c r="G171" s="173"/>
      <c r="H171" s="134" t="n">
        <f aca="false">H172+H175+H187+H206+H209+H211</f>
        <v>38</v>
      </c>
      <c r="I171" s="134" t="n">
        <f aca="false">I172+I175+I187+I206+I209+I211</f>
        <v>76</v>
      </c>
    </row>
    <row r="172" customFormat="false" ht="15" hidden="false" customHeight="true" outlineLevel="0" collapsed="false">
      <c r="A172" s="16" t="s">
        <v>1275</v>
      </c>
      <c r="B172" s="146" t="s">
        <v>348</v>
      </c>
      <c r="C172" s="146"/>
      <c r="D172" s="146"/>
      <c r="E172" s="146"/>
      <c r="F172" s="146"/>
      <c r="G172" s="146"/>
      <c r="H172" s="134" t="n">
        <f aca="false">SUM(D173:D174)</f>
        <v>2</v>
      </c>
      <c r="I172" s="134" t="n">
        <f aca="false">COUNT(D173:D174)*2</f>
        <v>4</v>
      </c>
    </row>
    <row r="173" customFormat="false" ht="47.25" hidden="false" customHeight="false" outlineLevel="0" collapsed="false">
      <c r="A173" s="16" t="s">
        <v>1276</v>
      </c>
      <c r="B173" s="57" t="s">
        <v>350</v>
      </c>
      <c r="C173" s="21" t="s">
        <v>351</v>
      </c>
      <c r="D173" s="148" t="n">
        <v>1</v>
      </c>
      <c r="E173" s="149" t="s">
        <v>265</v>
      </c>
      <c r="F173" s="85"/>
      <c r="G173" s="85"/>
    </row>
    <row r="174" customFormat="false" ht="63" hidden="false" customHeight="false" outlineLevel="0" collapsed="false">
      <c r="A174" s="16" t="s">
        <v>1277</v>
      </c>
      <c r="B174" s="61" t="s">
        <v>355</v>
      </c>
      <c r="C174" s="21" t="s">
        <v>356</v>
      </c>
      <c r="D174" s="148" t="n">
        <v>1</v>
      </c>
      <c r="E174" s="149" t="s">
        <v>357</v>
      </c>
      <c r="F174" s="42" t="s">
        <v>1278</v>
      </c>
      <c r="G174" s="85"/>
    </row>
    <row r="175" customFormat="false" ht="18.75" hidden="false" customHeight="true" outlineLevel="0" collapsed="false">
      <c r="A175" s="16" t="s">
        <v>1279</v>
      </c>
      <c r="B175" s="146" t="s">
        <v>364</v>
      </c>
      <c r="C175" s="146"/>
      <c r="D175" s="146"/>
      <c r="E175" s="146"/>
      <c r="F175" s="146"/>
      <c r="G175" s="146"/>
      <c r="H175" s="134" t="n">
        <f aca="false">SUM(D176:D186)</f>
        <v>11</v>
      </c>
      <c r="I175" s="134" t="n">
        <f aca="false">COUNT(D176:D186)*2</f>
        <v>22</v>
      </c>
    </row>
    <row r="176" customFormat="false" ht="60" hidden="false" customHeight="false" outlineLevel="0" collapsed="false">
      <c r="A176" s="16" t="s">
        <v>1280</v>
      </c>
      <c r="B176" s="61" t="s">
        <v>1281</v>
      </c>
      <c r="C176" s="85" t="s">
        <v>1282</v>
      </c>
      <c r="D176" s="148" t="n">
        <v>1</v>
      </c>
      <c r="E176" s="149" t="s">
        <v>265</v>
      </c>
      <c r="F176" s="42" t="s">
        <v>1283</v>
      </c>
      <c r="G176" s="85"/>
    </row>
    <row r="177" customFormat="false" ht="45" hidden="false" customHeight="false" outlineLevel="0" collapsed="false">
      <c r="A177" s="16" t="s">
        <v>1284</v>
      </c>
      <c r="B177" s="153" t="s">
        <v>366</v>
      </c>
      <c r="C177" s="24" t="s">
        <v>367</v>
      </c>
      <c r="D177" s="148" t="n">
        <v>1</v>
      </c>
      <c r="E177" s="24" t="s">
        <v>82</v>
      </c>
      <c r="F177" s="42"/>
      <c r="G177" s="42"/>
    </row>
    <row r="178" customFormat="false" ht="45" hidden="false" customHeight="false" outlineLevel="0" collapsed="false">
      <c r="A178" s="16"/>
      <c r="B178" s="61"/>
      <c r="C178" s="21" t="s">
        <v>1285</v>
      </c>
      <c r="D178" s="148" t="n">
        <v>1</v>
      </c>
      <c r="E178" s="149" t="s">
        <v>82</v>
      </c>
      <c r="F178" s="85"/>
      <c r="G178" s="85"/>
    </row>
    <row r="179" customFormat="false" ht="45" hidden="false" customHeight="false" outlineLevel="0" collapsed="false">
      <c r="A179" s="16" t="s">
        <v>1286</v>
      </c>
      <c r="B179" s="61" t="s">
        <v>370</v>
      </c>
      <c r="C179" s="21" t="s">
        <v>1287</v>
      </c>
      <c r="D179" s="148" t="n">
        <v>1</v>
      </c>
      <c r="E179" s="149" t="s">
        <v>108</v>
      </c>
      <c r="F179" s="85"/>
      <c r="G179" s="85"/>
    </row>
    <row r="180" customFormat="false" ht="15.75" hidden="false" customHeight="false" outlineLevel="0" collapsed="false">
      <c r="A180" s="16"/>
      <c r="B180" s="61"/>
      <c r="C180" s="21" t="s">
        <v>1288</v>
      </c>
      <c r="D180" s="148" t="n">
        <v>1</v>
      </c>
      <c r="E180" s="149" t="s">
        <v>108</v>
      </c>
      <c r="F180" s="85"/>
      <c r="G180" s="85"/>
    </row>
    <row r="181" customFormat="false" ht="47.25" hidden="false" customHeight="false" outlineLevel="0" collapsed="false">
      <c r="A181" s="16" t="s">
        <v>1289</v>
      </c>
      <c r="B181" s="57" t="s">
        <v>374</v>
      </c>
      <c r="C181" s="21" t="s">
        <v>1290</v>
      </c>
      <c r="D181" s="148" t="n">
        <v>1</v>
      </c>
      <c r="E181" s="159" t="s">
        <v>265</v>
      </c>
      <c r="F181" s="85"/>
      <c r="G181" s="85"/>
    </row>
    <row r="182" customFormat="false" ht="60" hidden="false" customHeight="false" outlineLevel="0" collapsed="false">
      <c r="A182" s="16"/>
      <c r="B182" s="57"/>
      <c r="C182" s="21" t="s">
        <v>1291</v>
      </c>
      <c r="D182" s="148" t="n">
        <v>1</v>
      </c>
      <c r="E182" s="149" t="s">
        <v>265</v>
      </c>
      <c r="F182" s="85"/>
      <c r="G182" s="85"/>
    </row>
    <row r="183" customFormat="false" ht="45" hidden="false" customHeight="false" outlineLevel="0" collapsed="false">
      <c r="A183" s="16" t="s">
        <v>1292</v>
      </c>
      <c r="B183" s="85" t="s">
        <v>377</v>
      </c>
      <c r="C183" s="21" t="s">
        <v>1293</v>
      </c>
      <c r="D183" s="148" t="n">
        <v>1</v>
      </c>
      <c r="E183" s="149" t="s">
        <v>265</v>
      </c>
      <c r="F183" s="85"/>
      <c r="G183" s="85"/>
    </row>
    <row r="184" customFormat="false" ht="15" hidden="false" customHeight="false" outlineLevel="0" collapsed="false">
      <c r="A184" s="16"/>
      <c r="B184" s="85"/>
      <c r="C184" s="21" t="s">
        <v>381</v>
      </c>
      <c r="D184" s="148" t="n">
        <v>1</v>
      </c>
      <c r="E184" s="149" t="s">
        <v>265</v>
      </c>
      <c r="F184" s="85"/>
      <c r="G184" s="85"/>
    </row>
    <row r="185" customFormat="false" ht="60" hidden="false" customHeight="false" outlineLevel="0" collapsed="false">
      <c r="A185" s="16" t="s">
        <v>1294</v>
      </c>
      <c r="B185" s="61" t="s">
        <v>383</v>
      </c>
      <c r="C185" s="21" t="s">
        <v>1295</v>
      </c>
      <c r="D185" s="149" t="n">
        <v>1</v>
      </c>
      <c r="E185" s="149" t="s">
        <v>108</v>
      </c>
      <c r="F185" s="21" t="s">
        <v>385</v>
      </c>
      <c r="G185" s="85"/>
    </row>
    <row r="186" customFormat="false" ht="105" hidden="false" customHeight="false" outlineLevel="0" collapsed="false">
      <c r="A186" s="16"/>
      <c r="B186" s="61"/>
      <c r="C186" s="21" t="s">
        <v>1296</v>
      </c>
      <c r="D186" s="149" t="n">
        <v>1</v>
      </c>
      <c r="E186" s="149" t="s">
        <v>108</v>
      </c>
      <c r="F186" s="21" t="s">
        <v>1297</v>
      </c>
      <c r="G186" s="85"/>
    </row>
    <row r="187" customFormat="false" ht="15" hidden="false" customHeight="true" outlineLevel="0" collapsed="false">
      <c r="A187" s="16" t="s">
        <v>1298</v>
      </c>
      <c r="B187" s="160" t="s">
        <v>390</v>
      </c>
      <c r="C187" s="160"/>
      <c r="D187" s="160"/>
      <c r="E187" s="160"/>
      <c r="F187" s="160"/>
      <c r="G187" s="160"/>
      <c r="H187" s="134" t="n">
        <f aca="false">SUM(D188:D205)</f>
        <v>18</v>
      </c>
      <c r="I187" s="134" t="n">
        <f aca="false">COUNT(D188:D205)*2</f>
        <v>36</v>
      </c>
    </row>
    <row r="188" customFormat="false" ht="47.25" hidden="false" customHeight="false" outlineLevel="0" collapsed="false">
      <c r="A188" s="16" t="s">
        <v>1299</v>
      </c>
      <c r="B188" s="34" t="s">
        <v>1300</v>
      </c>
      <c r="C188" s="85" t="s">
        <v>1301</v>
      </c>
      <c r="D188" s="148" t="n">
        <v>1</v>
      </c>
      <c r="E188" s="149" t="s">
        <v>82</v>
      </c>
      <c r="F188" s="85"/>
      <c r="G188" s="85"/>
    </row>
    <row r="189" customFormat="false" ht="30" hidden="false" customHeight="false" outlineLevel="0" collapsed="false">
      <c r="A189" s="16"/>
      <c r="B189" s="34"/>
      <c r="C189" s="85" t="s">
        <v>1302</v>
      </c>
      <c r="D189" s="148" t="n">
        <v>1</v>
      </c>
      <c r="E189" s="149" t="s">
        <v>82</v>
      </c>
      <c r="F189" s="85"/>
      <c r="G189" s="85"/>
    </row>
    <row r="190" customFormat="false" ht="31.5" hidden="false" customHeight="false" outlineLevel="0" collapsed="false">
      <c r="A190" s="16" t="s">
        <v>1303</v>
      </c>
      <c r="B190" s="17" t="s">
        <v>392</v>
      </c>
      <c r="C190" s="174" t="s">
        <v>393</v>
      </c>
      <c r="D190" s="148" t="n">
        <v>1</v>
      </c>
      <c r="E190" s="149" t="s">
        <v>82</v>
      </c>
      <c r="F190" s="85"/>
      <c r="G190" s="85"/>
    </row>
    <row r="191" customFormat="false" ht="30" hidden="false" customHeight="false" outlineLevel="0" collapsed="false">
      <c r="A191" s="16"/>
      <c r="B191" s="17"/>
      <c r="C191" s="85" t="s">
        <v>394</v>
      </c>
      <c r="D191" s="148" t="n">
        <v>1</v>
      </c>
      <c r="E191" s="149" t="s">
        <v>82</v>
      </c>
      <c r="F191" s="85"/>
      <c r="G191" s="85"/>
    </row>
    <row r="192" customFormat="false" ht="30" hidden="false" customHeight="false" outlineLevel="0" collapsed="false">
      <c r="A192" s="16"/>
      <c r="B192" s="17"/>
      <c r="C192" s="85" t="s">
        <v>395</v>
      </c>
      <c r="D192" s="148" t="n">
        <v>1</v>
      </c>
      <c r="E192" s="149" t="s">
        <v>82</v>
      </c>
      <c r="F192" s="85"/>
      <c r="G192" s="85"/>
    </row>
    <row r="193" customFormat="false" ht="30" hidden="false" customHeight="false" outlineLevel="0" collapsed="false">
      <c r="A193" s="16"/>
      <c r="B193" s="17"/>
      <c r="C193" s="85" t="s">
        <v>396</v>
      </c>
      <c r="D193" s="175" t="n">
        <v>1</v>
      </c>
      <c r="E193" s="149" t="s">
        <v>82</v>
      </c>
      <c r="F193" s="85"/>
      <c r="G193" s="85"/>
    </row>
    <row r="194" customFormat="false" ht="45" hidden="false" customHeight="false" outlineLevel="0" collapsed="false">
      <c r="A194" s="16" t="s">
        <v>397</v>
      </c>
      <c r="B194" s="17" t="s">
        <v>398</v>
      </c>
      <c r="C194" s="85" t="s">
        <v>1304</v>
      </c>
      <c r="D194" s="148" t="n">
        <v>1</v>
      </c>
      <c r="E194" s="149" t="s">
        <v>82</v>
      </c>
      <c r="F194" s="42" t="s">
        <v>400</v>
      </c>
      <c r="G194" s="176"/>
    </row>
    <row r="195" customFormat="false" ht="30" hidden="false" customHeight="false" outlineLevel="0" collapsed="false">
      <c r="A195" s="16"/>
      <c r="B195" s="17"/>
      <c r="C195" s="21" t="s">
        <v>401</v>
      </c>
      <c r="D195" s="149" t="n">
        <v>1</v>
      </c>
      <c r="E195" s="149" t="s">
        <v>82</v>
      </c>
      <c r="F195" s="21"/>
      <c r="G195" s="176"/>
    </row>
    <row r="196" customFormat="false" ht="45" hidden="false" customHeight="false" outlineLevel="0" collapsed="false">
      <c r="A196" s="16"/>
      <c r="B196" s="17"/>
      <c r="C196" s="85" t="s">
        <v>1305</v>
      </c>
      <c r="D196" s="149" t="n">
        <v>1</v>
      </c>
      <c r="E196" s="149" t="s">
        <v>82</v>
      </c>
      <c r="F196" s="21"/>
      <c r="G196" s="176"/>
    </row>
    <row r="197" customFormat="false" ht="31.5" hidden="false" customHeight="false" outlineLevel="0" collapsed="false">
      <c r="A197" s="16" t="s">
        <v>1306</v>
      </c>
      <c r="B197" s="17" t="s">
        <v>403</v>
      </c>
      <c r="C197" s="85" t="s">
        <v>1307</v>
      </c>
      <c r="D197" s="148" t="n">
        <v>1</v>
      </c>
      <c r="E197" s="149" t="s">
        <v>82</v>
      </c>
      <c r="F197" s="85"/>
      <c r="G197" s="85"/>
    </row>
    <row r="198" customFormat="false" ht="47.25" hidden="false" customHeight="false" outlineLevel="0" collapsed="false">
      <c r="A198" s="16" t="s">
        <v>1308</v>
      </c>
      <c r="B198" s="17" t="s">
        <v>406</v>
      </c>
      <c r="C198" s="21" t="s">
        <v>1309</v>
      </c>
      <c r="D198" s="148" t="n">
        <v>1</v>
      </c>
      <c r="E198" s="149" t="s">
        <v>82</v>
      </c>
      <c r="F198" s="85"/>
      <c r="G198" s="85"/>
    </row>
    <row r="199" customFormat="false" ht="47.25" hidden="false" customHeight="false" outlineLevel="0" collapsed="false">
      <c r="A199" s="16" t="s">
        <v>1310</v>
      </c>
      <c r="B199" s="61" t="s">
        <v>409</v>
      </c>
      <c r="C199" s="44" t="s">
        <v>1311</v>
      </c>
      <c r="D199" s="148" t="n">
        <v>1</v>
      </c>
      <c r="E199" s="149" t="s">
        <v>82</v>
      </c>
      <c r="F199" s="85" t="s">
        <v>1312</v>
      </c>
      <c r="G199" s="85"/>
    </row>
    <row r="200" customFormat="false" ht="30" hidden="false" customHeight="false" outlineLevel="0" collapsed="false">
      <c r="A200" s="16"/>
      <c r="B200" s="61"/>
      <c r="C200" s="44" t="s">
        <v>1313</v>
      </c>
      <c r="D200" s="148" t="n">
        <v>1</v>
      </c>
      <c r="E200" s="149" t="s">
        <v>82</v>
      </c>
      <c r="F200" s="85" t="s">
        <v>1314</v>
      </c>
      <c r="G200" s="85"/>
    </row>
    <row r="201" customFormat="false" ht="47.25" hidden="false" customHeight="false" outlineLevel="0" collapsed="false">
      <c r="A201" s="16" t="s">
        <v>1315</v>
      </c>
      <c r="B201" s="61" t="s">
        <v>413</v>
      </c>
      <c r="C201" s="52" t="s">
        <v>1316</v>
      </c>
      <c r="D201" s="148" t="n">
        <v>1</v>
      </c>
      <c r="E201" s="149" t="s">
        <v>110</v>
      </c>
      <c r="F201" s="85"/>
      <c r="G201" s="85"/>
    </row>
    <row r="202" customFormat="false" ht="75" hidden="false" customHeight="false" outlineLevel="0" collapsed="false">
      <c r="A202" s="16" t="s">
        <v>416</v>
      </c>
      <c r="B202" s="61" t="s">
        <v>417</v>
      </c>
      <c r="C202" s="21" t="s">
        <v>1317</v>
      </c>
      <c r="D202" s="149" t="n">
        <v>1</v>
      </c>
      <c r="E202" s="149" t="s">
        <v>419</v>
      </c>
      <c r="F202" s="21" t="s">
        <v>420</v>
      </c>
      <c r="G202" s="85"/>
    </row>
    <row r="203" customFormat="false" ht="75" hidden="false" customHeight="false" outlineLevel="0" collapsed="false">
      <c r="A203" s="16"/>
      <c r="B203" s="61"/>
      <c r="C203" s="21" t="s">
        <v>1318</v>
      </c>
      <c r="D203" s="149" t="n">
        <v>1</v>
      </c>
      <c r="E203" s="149" t="s">
        <v>51</v>
      </c>
      <c r="F203" s="21" t="s">
        <v>420</v>
      </c>
      <c r="G203" s="85"/>
    </row>
    <row r="204" customFormat="false" ht="45" hidden="false" customHeight="false" outlineLevel="0" collapsed="false">
      <c r="A204" s="16" t="s">
        <v>1319</v>
      </c>
      <c r="B204" s="61" t="s">
        <v>422</v>
      </c>
      <c r="C204" s="85" t="s">
        <v>1320</v>
      </c>
      <c r="D204" s="133" t="n">
        <v>1</v>
      </c>
      <c r="E204" s="149" t="s">
        <v>110</v>
      </c>
      <c r="F204" s="85"/>
      <c r="G204" s="85"/>
    </row>
    <row r="205" customFormat="false" ht="45" hidden="false" customHeight="false" outlineLevel="0" collapsed="false">
      <c r="A205" s="16" t="s">
        <v>1321</v>
      </c>
      <c r="B205" s="150" t="s">
        <v>427</v>
      </c>
      <c r="C205" s="21" t="s">
        <v>428</v>
      </c>
      <c r="D205" s="148" t="n">
        <v>1</v>
      </c>
      <c r="E205" s="149" t="s">
        <v>149</v>
      </c>
      <c r="F205" s="85"/>
      <c r="G205" s="85"/>
    </row>
    <row r="206" customFormat="false" ht="18.75" hidden="false" customHeight="true" outlineLevel="0" collapsed="false">
      <c r="A206" s="16" t="s">
        <v>429</v>
      </c>
      <c r="B206" s="15" t="s">
        <v>430</v>
      </c>
      <c r="C206" s="15"/>
      <c r="D206" s="15"/>
      <c r="E206" s="15"/>
      <c r="F206" s="15"/>
      <c r="G206" s="15"/>
      <c r="H206" s="134" t="n">
        <f aca="false">SUM(D207:D208)</f>
        <v>2</v>
      </c>
      <c r="I206" s="134" t="n">
        <f aca="false">COUNT(D207:D208)*2</f>
        <v>4</v>
      </c>
    </row>
    <row r="207" customFormat="false" ht="63" hidden="false" customHeight="false" outlineLevel="0" collapsed="false">
      <c r="A207" s="16" t="s">
        <v>1322</v>
      </c>
      <c r="B207" s="17" t="s">
        <v>432</v>
      </c>
      <c r="C207" s="21" t="s">
        <v>433</v>
      </c>
      <c r="D207" s="148" t="n">
        <v>1</v>
      </c>
      <c r="E207" s="149" t="s">
        <v>110</v>
      </c>
      <c r="F207" s="42"/>
      <c r="G207" s="85"/>
    </row>
    <row r="208" customFormat="false" ht="47.25" hidden="false" customHeight="false" outlineLevel="0" collapsed="false">
      <c r="A208" s="16" t="s">
        <v>1323</v>
      </c>
      <c r="B208" s="17" t="s">
        <v>435</v>
      </c>
      <c r="C208" s="85" t="s">
        <v>1324</v>
      </c>
      <c r="D208" s="148" t="n">
        <v>1</v>
      </c>
      <c r="E208" s="149" t="s">
        <v>110</v>
      </c>
      <c r="F208" s="42"/>
      <c r="G208" s="85"/>
    </row>
    <row r="209" customFormat="false" ht="15" hidden="false" customHeight="true" outlineLevel="0" collapsed="false">
      <c r="A209" s="16" t="s">
        <v>1325</v>
      </c>
      <c r="B209" s="160" t="s">
        <v>443</v>
      </c>
      <c r="C209" s="160"/>
      <c r="D209" s="160"/>
      <c r="E209" s="160"/>
      <c r="F209" s="160"/>
      <c r="G209" s="160"/>
      <c r="H209" s="134" t="n">
        <f aca="false">SUM(D210)</f>
        <v>1</v>
      </c>
      <c r="I209" s="134" t="n">
        <f aca="false">COUNT(D210)*2</f>
        <v>2</v>
      </c>
    </row>
    <row r="210" customFormat="false" ht="31.5" hidden="false" customHeight="false" outlineLevel="0" collapsed="false">
      <c r="A210" s="16" t="s">
        <v>444</v>
      </c>
      <c r="B210" s="61" t="s">
        <v>445</v>
      </c>
      <c r="C210" s="85" t="s">
        <v>1326</v>
      </c>
      <c r="D210" s="148" t="n">
        <v>1</v>
      </c>
      <c r="E210" s="149" t="s">
        <v>82</v>
      </c>
      <c r="F210" s="85"/>
      <c r="G210" s="85"/>
    </row>
    <row r="211" customFormat="false" ht="18.75" hidden="false" customHeight="true" outlineLevel="0" collapsed="false">
      <c r="A211" s="16" t="s">
        <v>1327</v>
      </c>
      <c r="B211" s="146" t="s">
        <v>459</v>
      </c>
      <c r="C211" s="146"/>
      <c r="D211" s="146"/>
      <c r="E211" s="146"/>
      <c r="F211" s="146"/>
      <c r="G211" s="146"/>
      <c r="H211" s="134" t="n">
        <f aca="false">SUM(D212:D215)</f>
        <v>4</v>
      </c>
      <c r="I211" s="134" t="n">
        <f aca="false">COUNT(D212:D215)*2</f>
        <v>8</v>
      </c>
    </row>
    <row r="212" customFormat="false" ht="63" hidden="false" customHeight="false" outlineLevel="0" collapsed="false">
      <c r="A212" s="16" t="s">
        <v>1328</v>
      </c>
      <c r="B212" s="61" t="s">
        <v>461</v>
      </c>
      <c r="C212" s="17" t="s">
        <v>462</v>
      </c>
      <c r="D212" s="148" t="n">
        <v>1</v>
      </c>
      <c r="E212" s="149" t="s">
        <v>149</v>
      </c>
      <c r="F212" s="85"/>
      <c r="G212" s="85"/>
    </row>
    <row r="213" customFormat="false" ht="63" hidden="false" customHeight="false" outlineLevel="0" collapsed="false">
      <c r="A213" s="16" t="s">
        <v>1329</v>
      </c>
      <c r="B213" s="61" t="s">
        <v>464</v>
      </c>
      <c r="C213" s="21" t="s">
        <v>465</v>
      </c>
      <c r="D213" s="149" t="n">
        <v>1</v>
      </c>
      <c r="E213" s="149" t="s">
        <v>112</v>
      </c>
      <c r="F213" s="21" t="s">
        <v>466</v>
      </c>
      <c r="G213" s="85"/>
    </row>
    <row r="214" customFormat="false" ht="30" hidden="false" customHeight="false" outlineLevel="0" collapsed="false">
      <c r="A214" s="16"/>
      <c r="B214" s="61"/>
      <c r="C214" s="21" t="s">
        <v>1330</v>
      </c>
      <c r="D214" s="149" t="n">
        <v>1</v>
      </c>
      <c r="E214" s="149" t="s">
        <v>149</v>
      </c>
      <c r="F214" s="21"/>
      <c r="G214" s="85"/>
    </row>
    <row r="215" customFormat="false" ht="63" hidden="false" customHeight="false" outlineLevel="0" collapsed="false">
      <c r="A215" s="16" t="s">
        <v>1331</v>
      </c>
      <c r="B215" s="61" t="s">
        <v>468</v>
      </c>
      <c r="C215" s="85" t="s">
        <v>469</v>
      </c>
      <c r="D215" s="148" t="n">
        <v>1</v>
      </c>
      <c r="E215" s="149" t="s">
        <v>82</v>
      </c>
      <c r="F215" s="42"/>
      <c r="G215" s="85"/>
    </row>
    <row r="216" customFormat="false" ht="18.75" hidden="false" customHeight="true" outlineLevel="0" collapsed="false">
      <c r="A216" s="145" t="s">
        <v>470</v>
      </c>
      <c r="B216" s="145"/>
      <c r="C216" s="145"/>
      <c r="D216" s="145"/>
      <c r="E216" s="145"/>
      <c r="F216" s="145"/>
      <c r="G216" s="145"/>
      <c r="H216" s="134" t="n">
        <f aca="false">H217+H230+H236+H238+H244+H251+H259+H262+H266+H292+H313+H325+H342</f>
        <v>139</v>
      </c>
      <c r="I216" s="134" t="n">
        <f aca="false">I217+I230+I236+I238+I244+I251+I259+I262+I266+I292+I313+I325+I342</f>
        <v>278</v>
      </c>
    </row>
    <row r="217" customFormat="false" ht="18.75" hidden="false" customHeight="true" outlineLevel="0" collapsed="false">
      <c r="A217" s="16" t="s">
        <v>1332</v>
      </c>
      <c r="B217" s="15" t="s">
        <v>1333</v>
      </c>
      <c r="C217" s="15"/>
      <c r="D217" s="15"/>
      <c r="E217" s="15"/>
      <c r="F217" s="15"/>
      <c r="G217" s="15"/>
      <c r="H217" s="134" t="n">
        <f aca="false">SUM(D218:D229)</f>
        <v>12</v>
      </c>
      <c r="I217" s="134" t="n">
        <f aca="false">COUNT(D218:D229)*2</f>
        <v>24</v>
      </c>
    </row>
    <row r="218" customFormat="false" ht="47.25" hidden="false" customHeight="false" outlineLevel="0" collapsed="false">
      <c r="A218" s="16" t="s">
        <v>1334</v>
      </c>
      <c r="B218" s="17" t="s">
        <v>474</v>
      </c>
      <c r="C218" s="21" t="s">
        <v>475</v>
      </c>
      <c r="D218" s="133" t="n">
        <v>1</v>
      </c>
      <c r="E218" s="149" t="s">
        <v>476</v>
      </c>
      <c r="G218" s="85"/>
    </row>
    <row r="219" customFormat="false" ht="45" hidden="false" customHeight="false" outlineLevel="0" collapsed="false">
      <c r="A219" s="16"/>
      <c r="B219" s="17"/>
      <c r="C219" s="21" t="s">
        <v>1335</v>
      </c>
      <c r="D219" s="149" t="n">
        <v>1</v>
      </c>
      <c r="E219" s="149" t="s">
        <v>476</v>
      </c>
      <c r="F219" s="21" t="s">
        <v>1336</v>
      </c>
      <c r="G219" s="85"/>
    </row>
    <row r="220" customFormat="false" ht="45" hidden="false" customHeight="false" outlineLevel="0" collapsed="false">
      <c r="A220" s="16"/>
      <c r="B220" s="17"/>
      <c r="C220" s="85" t="s">
        <v>1337</v>
      </c>
      <c r="D220" s="148" t="n">
        <v>1</v>
      </c>
      <c r="E220" s="149" t="s">
        <v>164</v>
      </c>
      <c r="F220" s="85"/>
      <c r="G220" s="85"/>
    </row>
    <row r="221" customFormat="false" ht="45" hidden="false" customHeight="false" outlineLevel="0" collapsed="false">
      <c r="A221" s="16"/>
      <c r="B221" s="17"/>
      <c r="C221" s="85" t="s">
        <v>1338</v>
      </c>
      <c r="D221" s="148" t="n">
        <v>1</v>
      </c>
      <c r="E221" s="149" t="s">
        <v>265</v>
      </c>
      <c r="F221" s="85"/>
      <c r="G221" s="85"/>
    </row>
    <row r="222" customFormat="false" ht="75" hidden="false" customHeight="false" outlineLevel="0" collapsed="false">
      <c r="A222" s="16" t="s">
        <v>1339</v>
      </c>
      <c r="B222" s="17" t="s">
        <v>1340</v>
      </c>
      <c r="C222" s="52" t="s">
        <v>1341</v>
      </c>
      <c r="D222" s="148" t="n">
        <v>1</v>
      </c>
      <c r="E222" s="149" t="s">
        <v>82</v>
      </c>
      <c r="F222" s="42" t="s">
        <v>1342</v>
      </c>
      <c r="G222" s="85"/>
    </row>
    <row r="223" customFormat="false" ht="30" hidden="false" customHeight="false" outlineLevel="0" collapsed="false">
      <c r="A223" s="16"/>
      <c r="B223" s="17"/>
      <c r="C223" s="85" t="s">
        <v>1343</v>
      </c>
      <c r="D223" s="148" t="n">
        <v>1</v>
      </c>
      <c r="E223" s="149" t="s">
        <v>476</v>
      </c>
      <c r="F223" s="85"/>
      <c r="G223" s="85"/>
    </row>
    <row r="224" customFormat="false" ht="45" hidden="false" customHeight="false" outlineLevel="0" collapsed="false">
      <c r="A224" s="16"/>
      <c r="B224" s="17"/>
      <c r="C224" s="85" t="s">
        <v>1344</v>
      </c>
      <c r="D224" s="148" t="n">
        <v>1</v>
      </c>
      <c r="E224" s="149" t="s">
        <v>108</v>
      </c>
      <c r="F224" s="85"/>
      <c r="G224" s="85"/>
    </row>
    <row r="225" customFormat="false" ht="30" hidden="false" customHeight="false" outlineLevel="0" collapsed="false">
      <c r="A225" s="16"/>
      <c r="B225" s="17"/>
      <c r="C225" s="177" t="s">
        <v>1345</v>
      </c>
      <c r="D225" s="148" t="n">
        <v>1</v>
      </c>
      <c r="E225" s="149" t="s">
        <v>108</v>
      </c>
      <c r="F225" s="85"/>
      <c r="G225" s="85"/>
    </row>
    <row r="226" customFormat="false" ht="30" hidden="false" customHeight="false" outlineLevel="0" collapsed="false">
      <c r="A226" s="16"/>
      <c r="B226" s="17"/>
      <c r="C226" s="85" t="s">
        <v>1346</v>
      </c>
      <c r="D226" s="148" t="n">
        <v>1</v>
      </c>
      <c r="E226" s="149" t="s">
        <v>82</v>
      </c>
      <c r="F226" s="85"/>
      <c r="G226" s="85"/>
    </row>
    <row r="227" customFormat="false" ht="30" hidden="false" customHeight="false" outlineLevel="0" collapsed="false">
      <c r="A227" s="16"/>
      <c r="B227" s="17"/>
      <c r="C227" s="85" t="s">
        <v>1347</v>
      </c>
      <c r="D227" s="148" t="n">
        <v>1</v>
      </c>
      <c r="E227" s="149" t="s">
        <v>380</v>
      </c>
      <c r="F227" s="85"/>
      <c r="G227" s="85"/>
    </row>
    <row r="228" customFormat="false" ht="31.5" hidden="false" customHeight="false" outlineLevel="0" collapsed="false">
      <c r="A228" s="16" t="s">
        <v>1348</v>
      </c>
      <c r="B228" s="95" t="s">
        <v>480</v>
      </c>
      <c r="C228" s="42" t="s">
        <v>1349</v>
      </c>
      <c r="D228" s="148" t="n">
        <v>1</v>
      </c>
      <c r="E228" s="24" t="s">
        <v>265</v>
      </c>
      <c r="F228" s="42"/>
      <c r="G228" s="42"/>
    </row>
    <row r="229" customFormat="false" ht="30" hidden="false" customHeight="false" outlineLevel="0" collapsed="false">
      <c r="A229" s="16"/>
      <c r="B229" s="17"/>
      <c r="C229" s="85" t="s">
        <v>1350</v>
      </c>
      <c r="D229" s="148" t="n">
        <v>1</v>
      </c>
      <c r="E229" s="149" t="s">
        <v>265</v>
      </c>
      <c r="F229" s="85"/>
      <c r="G229" s="85"/>
    </row>
    <row r="230" customFormat="false" ht="18.75" hidden="false" customHeight="true" outlineLevel="0" collapsed="false">
      <c r="A230" s="16" t="s">
        <v>1351</v>
      </c>
      <c r="B230" s="146" t="s">
        <v>504</v>
      </c>
      <c r="C230" s="146"/>
      <c r="D230" s="146"/>
      <c r="E230" s="146"/>
      <c r="F230" s="146"/>
      <c r="G230" s="146"/>
      <c r="H230" s="134" t="n">
        <f aca="false">SUM(D231:D235)</f>
        <v>5</v>
      </c>
      <c r="I230" s="134" t="n">
        <f aca="false">COUNT(D231:D235)*2</f>
        <v>10</v>
      </c>
    </row>
    <row r="231" customFormat="false" ht="63" hidden="false" customHeight="false" outlineLevel="0" collapsed="false">
      <c r="A231" s="16" t="s">
        <v>1352</v>
      </c>
      <c r="B231" s="61" t="s">
        <v>506</v>
      </c>
      <c r="C231" s="61" t="s">
        <v>1353</v>
      </c>
      <c r="D231" s="148" t="n">
        <v>1</v>
      </c>
      <c r="E231" s="149" t="s">
        <v>265</v>
      </c>
      <c r="F231" s="85"/>
      <c r="G231" s="85"/>
    </row>
    <row r="232" customFormat="false" ht="60" hidden="false" customHeight="false" outlineLevel="0" collapsed="false">
      <c r="A232" s="16" t="s">
        <v>1354</v>
      </c>
      <c r="B232" s="42" t="s">
        <v>511</v>
      </c>
      <c r="C232" s="42" t="s">
        <v>1355</v>
      </c>
      <c r="D232" s="148" t="n">
        <v>1</v>
      </c>
      <c r="E232" s="24" t="s">
        <v>546</v>
      </c>
      <c r="F232" s="42" t="s">
        <v>514</v>
      </c>
      <c r="G232" s="42"/>
    </row>
    <row r="233" customFormat="false" ht="47.25" hidden="false" customHeight="false" outlineLevel="0" collapsed="false">
      <c r="A233" s="16"/>
      <c r="B233" s="61"/>
      <c r="C233" s="61" t="s">
        <v>1356</v>
      </c>
      <c r="D233" s="148" t="n">
        <v>1</v>
      </c>
      <c r="E233" s="149" t="s">
        <v>265</v>
      </c>
      <c r="F233" s="85"/>
      <c r="G233" s="85"/>
    </row>
    <row r="234" customFormat="false" ht="47.25" hidden="false" customHeight="false" outlineLevel="0" collapsed="false">
      <c r="A234" s="16"/>
      <c r="B234" s="61"/>
      <c r="C234" s="61" t="s">
        <v>1357</v>
      </c>
      <c r="D234" s="148" t="n">
        <v>1</v>
      </c>
      <c r="E234" s="149" t="s">
        <v>265</v>
      </c>
      <c r="F234" s="85"/>
      <c r="G234" s="85"/>
    </row>
    <row r="235" customFormat="false" ht="31.5" hidden="false" customHeight="false" outlineLevel="0" collapsed="false">
      <c r="A235" s="16"/>
      <c r="B235" s="85"/>
      <c r="C235" s="61" t="s">
        <v>1358</v>
      </c>
      <c r="D235" s="148" t="n">
        <v>1</v>
      </c>
      <c r="E235" s="149" t="s">
        <v>476</v>
      </c>
      <c r="F235" s="85"/>
      <c r="G235" s="85"/>
    </row>
    <row r="236" customFormat="false" ht="15" hidden="false" customHeight="true" outlineLevel="0" collapsed="false">
      <c r="A236" s="16" t="s">
        <v>1359</v>
      </c>
      <c r="B236" s="15" t="s">
        <v>549</v>
      </c>
      <c r="C236" s="15"/>
      <c r="D236" s="15"/>
      <c r="E236" s="15"/>
      <c r="F236" s="15"/>
      <c r="G236" s="15"/>
      <c r="H236" s="134" t="n">
        <f aca="false">SUM(D237)</f>
        <v>1</v>
      </c>
      <c r="I236" s="134" t="n">
        <f aca="false">COUNT(D237)*2</f>
        <v>2</v>
      </c>
    </row>
    <row r="237" customFormat="false" ht="75" hidden="false" customHeight="false" outlineLevel="0" collapsed="false">
      <c r="A237" s="16" t="s">
        <v>1360</v>
      </c>
      <c r="B237" s="21" t="s">
        <v>555</v>
      </c>
      <c r="C237" s="85" t="s">
        <v>1361</v>
      </c>
      <c r="D237" s="148" t="n">
        <v>1</v>
      </c>
      <c r="E237" s="149" t="s">
        <v>110</v>
      </c>
      <c r="F237" s="85"/>
      <c r="G237" s="85"/>
    </row>
    <row r="238" customFormat="false" ht="18.75" hidden="false" customHeight="true" outlineLevel="0" collapsed="false">
      <c r="A238" s="16" t="s">
        <v>1362</v>
      </c>
      <c r="B238" s="146" t="s">
        <v>559</v>
      </c>
      <c r="C238" s="146"/>
      <c r="D238" s="146"/>
      <c r="E238" s="146"/>
      <c r="F238" s="146"/>
      <c r="G238" s="146"/>
      <c r="H238" s="134" t="n">
        <f aca="false">SUM(D239:D243)</f>
        <v>5</v>
      </c>
      <c r="I238" s="134" t="n">
        <f aca="false">COUNT(D239:D243)*2</f>
        <v>10</v>
      </c>
    </row>
    <row r="239" customFormat="false" ht="45" hidden="false" customHeight="false" outlineLevel="0" collapsed="false">
      <c r="A239" s="16" t="s">
        <v>1363</v>
      </c>
      <c r="B239" s="178" t="s">
        <v>561</v>
      </c>
      <c r="C239" s="42" t="s">
        <v>1364</v>
      </c>
      <c r="D239" s="148" t="n">
        <v>1</v>
      </c>
      <c r="E239" s="149" t="s">
        <v>476</v>
      </c>
      <c r="F239" s="42"/>
      <c r="G239" s="42"/>
    </row>
    <row r="240" customFormat="false" ht="30" hidden="false" customHeight="false" outlineLevel="0" collapsed="false">
      <c r="A240" s="16"/>
      <c r="B240" s="85"/>
      <c r="C240" s="85" t="s">
        <v>1365</v>
      </c>
      <c r="D240" s="148" t="n">
        <v>1</v>
      </c>
      <c r="E240" s="149" t="s">
        <v>476</v>
      </c>
      <c r="F240" s="85"/>
      <c r="G240" s="85"/>
    </row>
    <row r="241" customFormat="false" ht="45" hidden="false" customHeight="false" outlineLevel="0" collapsed="false">
      <c r="A241" s="16" t="s">
        <v>1366</v>
      </c>
      <c r="B241" s="85" t="s">
        <v>564</v>
      </c>
      <c r="C241" s="85" t="s">
        <v>1367</v>
      </c>
      <c r="D241" s="148" t="n">
        <v>1</v>
      </c>
      <c r="E241" s="149" t="s">
        <v>476</v>
      </c>
      <c r="F241" s="85"/>
      <c r="G241" s="85"/>
    </row>
    <row r="242" customFormat="false" ht="45" hidden="false" customHeight="false" outlineLevel="0" collapsed="false">
      <c r="A242" s="16"/>
      <c r="B242" s="85"/>
      <c r="C242" s="21" t="s">
        <v>1368</v>
      </c>
      <c r="D242" s="148" t="n">
        <v>1</v>
      </c>
      <c r="E242" s="149" t="s">
        <v>265</v>
      </c>
      <c r="F242" s="85"/>
      <c r="G242" s="85"/>
    </row>
    <row r="243" customFormat="false" ht="30" hidden="false" customHeight="false" outlineLevel="0" collapsed="false">
      <c r="A243" s="16"/>
      <c r="B243" s="85"/>
      <c r="C243" s="21" t="s">
        <v>1369</v>
      </c>
      <c r="D243" s="148" t="n">
        <v>1</v>
      </c>
      <c r="E243" s="149" t="s">
        <v>51</v>
      </c>
      <c r="F243" s="85"/>
      <c r="G243" s="85"/>
    </row>
    <row r="244" customFormat="false" ht="18.75" hidden="false" customHeight="true" outlineLevel="0" collapsed="false">
      <c r="A244" s="16" t="s">
        <v>1370</v>
      </c>
      <c r="B244" s="15" t="s">
        <v>569</v>
      </c>
      <c r="C244" s="15"/>
      <c r="D244" s="15"/>
      <c r="E244" s="15"/>
      <c r="F244" s="15"/>
      <c r="G244" s="15"/>
      <c r="H244" s="134" t="n">
        <f aca="false">SUM(D245:D250)</f>
        <v>6</v>
      </c>
      <c r="I244" s="134" t="n">
        <f aca="false">COUNT(D245:D250)*2</f>
        <v>12</v>
      </c>
    </row>
    <row r="245" customFormat="false" ht="63" hidden="false" customHeight="false" outlineLevel="0" collapsed="false">
      <c r="A245" s="16" t="s">
        <v>1371</v>
      </c>
      <c r="B245" s="17" t="s">
        <v>579</v>
      </c>
      <c r="C245" s="17" t="s">
        <v>580</v>
      </c>
      <c r="D245" s="148" t="n">
        <v>1</v>
      </c>
      <c r="E245" s="149" t="s">
        <v>476</v>
      </c>
      <c r="F245" s="85"/>
      <c r="G245" s="85"/>
    </row>
    <row r="246" customFormat="false" ht="45" hidden="false" customHeight="false" outlineLevel="0" collapsed="false">
      <c r="A246" s="16"/>
      <c r="B246" s="17"/>
      <c r="C246" s="21" t="s">
        <v>1372</v>
      </c>
      <c r="D246" s="148" t="n">
        <v>1</v>
      </c>
      <c r="E246" s="149" t="s">
        <v>112</v>
      </c>
      <c r="F246" s="85"/>
      <c r="G246" s="85"/>
    </row>
    <row r="247" customFormat="false" ht="63" hidden="false" customHeight="false" outlineLevel="0" collapsed="false">
      <c r="A247" s="16" t="s">
        <v>1373</v>
      </c>
      <c r="B247" s="95" t="s">
        <v>583</v>
      </c>
      <c r="C247" s="179" t="s">
        <v>584</v>
      </c>
      <c r="D247" s="149" t="n">
        <v>1</v>
      </c>
      <c r="E247" s="149" t="s">
        <v>110</v>
      </c>
      <c r="F247" s="24"/>
      <c r="G247" s="42"/>
    </row>
    <row r="248" customFormat="false" ht="60" hidden="false" customHeight="false" outlineLevel="0" collapsed="false">
      <c r="A248" s="16"/>
      <c r="B248" s="17"/>
      <c r="C248" s="21" t="s">
        <v>586</v>
      </c>
      <c r="D248" s="149" t="n">
        <v>1</v>
      </c>
      <c r="E248" s="149" t="s">
        <v>82</v>
      </c>
      <c r="F248" s="21" t="s">
        <v>587</v>
      </c>
      <c r="G248" s="85"/>
    </row>
    <row r="249" customFormat="false" ht="45" hidden="false" customHeight="false" outlineLevel="0" collapsed="false">
      <c r="A249" s="16"/>
      <c r="B249" s="17"/>
      <c r="C249" s="21" t="s">
        <v>588</v>
      </c>
      <c r="D249" s="149" t="n">
        <v>1</v>
      </c>
      <c r="E249" s="149" t="s">
        <v>82</v>
      </c>
      <c r="F249" s="85" t="s">
        <v>589</v>
      </c>
      <c r="G249" s="85"/>
    </row>
    <row r="250" customFormat="false" ht="45" hidden="false" customHeight="false" outlineLevel="0" collapsed="false">
      <c r="A250" s="16" t="s">
        <v>594</v>
      </c>
      <c r="B250" s="95" t="s">
        <v>595</v>
      </c>
      <c r="C250" s="24" t="s">
        <v>596</v>
      </c>
      <c r="D250" s="148" t="n">
        <v>1</v>
      </c>
      <c r="E250" s="149" t="s">
        <v>597</v>
      </c>
      <c r="F250" s="42"/>
      <c r="G250" s="42"/>
    </row>
    <row r="251" customFormat="false" ht="18.75" hidden="false" customHeight="true" outlineLevel="0" collapsed="false">
      <c r="A251" s="16" t="s">
        <v>1374</v>
      </c>
      <c r="B251" s="146" t="s">
        <v>599</v>
      </c>
      <c r="C251" s="146"/>
      <c r="D251" s="146"/>
      <c r="E251" s="146"/>
      <c r="F251" s="146"/>
      <c r="G251" s="146"/>
      <c r="H251" s="134" t="n">
        <f aca="false">SUM(D252:D258)</f>
        <v>7</v>
      </c>
      <c r="I251" s="134" t="n">
        <f aca="false">COUNT(D252:D258)*2</f>
        <v>14</v>
      </c>
    </row>
    <row r="252" customFormat="false" ht="75" hidden="false" customHeight="false" outlineLevel="0" collapsed="false">
      <c r="A252" s="16" t="s">
        <v>1375</v>
      </c>
      <c r="B252" s="17" t="s">
        <v>601</v>
      </c>
      <c r="C252" s="85" t="s">
        <v>1376</v>
      </c>
      <c r="D252" s="148" t="n">
        <v>1</v>
      </c>
      <c r="E252" s="149" t="s">
        <v>476</v>
      </c>
      <c r="F252" s="85"/>
      <c r="G252" s="85"/>
    </row>
    <row r="253" customFormat="false" ht="47.25" hidden="false" customHeight="false" outlineLevel="0" collapsed="false">
      <c r="A253" s="16" t="s">
        <v>1377</v>
      </c>
      <c r="B253" s="17" t="s">
        <v>605</v>
      </c>
      <c r="C253" s="85" t="s">
        <v>1378</v>
      </c>
      <c r="D253" s="148" t="n">
        <v>1</v>
      </c>
      <c r="E253" s="149" t="s">
        <v>476</v>
      </c>
      <c r="F253" s="85"/>
      <c r="G253" s="85"/>
    </row>
    <row r="254" customFormat="false" ht="45" hidden="false" customHeight="false" outlineLevel="0" collapsed="false">
      <c r="A254" s="16" t="s">
        <v>1379</v>
      </c>
      <c r="B254" s="34" t="s">
        <v>613</v>
      </c>
      <c r="C254" s="85" t="s">
        <v>1380</v>
      </c>
      <c r="D254" s="148" t="n">
        <v>1</v>
      </c>
      <c r="E254" s="149" t="s">
        <v>476</v>
      </c>
      <c r="F254" s="85"/>
      <c r="G254" s="85"/>
    </row>
    <row r="255" customFormat="false" ht="45" hidden="false" customHeight="false" outlineLevel="0" collapsed="false">
      <c r="A255" s="16" t="s">
        <v>1381</v>
      </c>
      <c r="B255" s="17" t="s">
        <v>617</v>
      </c>
      <c r="C255" s="85" t="s">
        <v>1382</v>
      </c>
      <c r="D255" s="148" t="n">
        <v>1</v>
      </c>
      <c r="E255" s="149" t="s">
        <v>110</v>
      </c>
      <c r="F255" s="85"/>
      <c r="G255" s="85"/>
    </row>
    <row r="256" customFormat="false" ht="31.5" hidden="false" customHeight="false" outlineLevel="0" collapsed="false">
      <c r="A256" s="16" t="s">
        <v>1383</v>
      </c>
      <c r="B256" s="17" t="s">
        <v>621</v>
      </c>
      <c r="C256" s="52" t="s">
        <v>1384</v>
      </c>
      <c r="D256" s="148" t="n">
        <v>1</v>
      </c>
      <c r="E256" s="149" t="s">
        <v>108</v>
      </c>
      <c r="F256" s="85" t="s">
        <v>1385</v>
      </c>
      <c r="G256" s="85"/>
    </row>
    <row r="257" customFormat="false" ht="30" hidden="false" customHeight="false" outlineLevel="0" collapsed="false">
      <c r="A257" s="16"/>
      <c r="B257" s="17"/>
      <c r="C257" s="85" t="s">
        <v>624</v>
      </c>
      <c r="D257" s="148" t="n">
        <v>1</v>
      </c>
      <c r="E257" s="149" t="s">
        <v>108</v>
      </c>
      <c r="F257" s="85"/>
      <c r="G257" s="85"/>
    </row>
    <row r="258" customFormat="false" ht="47.25" hidden="false" customHeight="false" outlineLevel="0" collapsed="false">
      <c r="A258" s="16" t="s">
        <v>1386</v>
      </c>
      <c r="B258" s="61" t="s">
        <v>626</v>
      </c>
      <c r="C258" s="85" t="s">
        <v>1387</v>
      </c>
      <c r="D258" s="148" t="n">
        <v>1</v>
      </c>
      <c r="E258" s="149" t="s">
        <v>110</v>
      </c>
      <c r="F258" s="85"/>
      <c r="G258" s="85"/>
    </row>
    <row r="259" s="183" customFormat="true" ht="18.75" hidden="false" customHeight="true" outlineLevel="0" collapsed="false">
      <c r="A259" s="16" t="s">
        <v>1388</v>
      </c>
      <c r="B259" s="180" t="s">
        <v>650</v>
      </c>
      <c r="C259" s="180"/>
      <c r="D259" s="180"/>
      <c r="E259" s="180"/>
      <c r="F259" s="180"/>
      <c r="G259" s="180"/>
      <c r="H259" s="181" t="n">
        <f aca="false">SUM(D260:D261)</f>
        <v>2</v>
      </c>
      <c r="I259" s="181" t="n">
        <f aca="false">COUNT(D260:D261)*2</f>
        <v>4</v>
      </c>
      <c r="J259" s="182"/>
      <c r="K259" s="182"/>
      <c r="L259" s="182"/>
      <c r="M259" s="182"/>
      <c r="N259" s="182"/>
      <c r="O259" s="182"/>
      <c r="P259" s="182"/>
      <c r="Q259" s="182"/>
      <c r="R259" s="182"/>
    </row>
    <row r="260" customFormat="false" ht="31.5" hidden="false" customHeight="false" outlineLevel="0" collapsed="false">
      <c r="A260" s="16" t="s">
        <v>1389</v>
      </c>
      <c r="B260" s="61" t="s">
        <v>665</v>
      </c>
      <c r="C260" s="85" t="s">
        <v>671</v>
      </c>
      <c r="D260" s="184" t="n">
        <v>1</v>
      </c>
      <c r="E260" s="185" t="s">
        <v>265</v>
      </c>
      <c r="F260" s="186"/>
      <c r="G260" s="187"/>
      <c r="H260" s="181"/>
      <c r="I260" s="181"/>
      <c r="J260" s="182"/>
      <c r="K260" s="182"/>
      <c r="L260" s="182"/>
      <c r="M260" s="182"/>
      <c r="N260" s="182"/>
      <c r="O260" s="182"/>
      <c r="P260" s="182"/>
      <c r="Q260" s="182"/>
      <c r="R260" s="182"/>
    </row>
    <row r="261" customFormat="false" ht="30" hidden="false" customHeight="false" outlineLevel="0" collapsed="false">
      <c r="A261" s="16"/>
      <c r="B261" s="61"/>
      <c r="C261" s="85" t="s">
        <v>1390</v>
      </c>
      <c r="D261" s="184" t="n">
        <v>1</v>
      </c>
      <c r="E261" s="184" t="s">
        <v>265</v>
      </c>
      <c r="F261" s="186"/>
      <c r="G261" s="187"/>
      <c r="H261" s="181"/>
      <c r="I261" s="181"/>
      <c r="J261" s="182"/>
      <c r="K261" s="182"/>
      <c r="L261" s="182"/>
      <c r="M261" s="182"/>
      <c r="N261" s="182"/>
      <c r="O261" s="182"/>
      <c r="P261" s="182"/>
      <c r="Q261" s="182"/>
      <c r="R261" s="182"/>
    </row>
    <row r="262" customFormat="false" ht="18.75" hidden="false" customHeight="true" outlineLevel="0" collapsed="false">
      <c r="A262" s="16" t="s">
        <v>1391</v>
      </c>
      <c r="B262" s="146" t="s">
        <v>692</v>
      </c>
      <c r="C262" s="146"/>
      <c r="D262" s="146"/>
      <c r="E262" s="146"/>
      <c r="F262" s="146"/>
      <c r="G262" s="146"/>
      <c r="H262" s="134" t="n">
        <f aca="false">SUM(D263:D264)</f>
        <v>2</v>
      </c>
      <c r="I262" s="134" t="n">
        <f aca="false">COUNT(D263:D264)*2</f>
        <v>4</v>
      </c>
    </row>
    <row r="263" customFormat="false" ht="45" hidden="false" customHeight="false" outlineLevel="0" collapsed="false">
      <c r="A263" s="16" t="s">
        <v>1392</v>
      </c>
      <c r="B263" s="61" t="s">
        <v>694</v>
      </c>
      <c r="C263" s="21" t="s">
        <v>1393</v>
      </c>
      <c r="D263" s="148" t="n">
        <v>1</v>
      </c>
      <c r="E263" s="149" t="s">
        <v>82</v>
      </c>
      <c r="F263" s="85"/>
      <c r="G263" s="85"/>
    </row>
    <row r="264" customFormat="false" ht="45" hidden="false" customHeight="false" outlineLevel="0" collapsed="false">
      <c r="A264" s="16" t="s">
        <v>1394</v>
      </c>
      <c r="B264" s="153" t="s">
        <v>697</v>
      </c>
      <c r="C264" s="24" t="s">
        <v>1395</v>
      </c>
      <c r="D264" s="148" t="n">
        <v>1</v>
      </c>
      <c r="E264" s="149" t="s">
        <v>265</v>
      </c>
      <c r="F264" s="42"/>
      <c r="G264" s="42"/>
    </row>
    <row r="265" customFormat="false" ht="15.75" hidden="false" customHeight="true" outlineLevel="0" collapsed="false">
      <c r="A265" s="16"/>
      <c r="B265" s="188" t="s">
        <v>1396</v>
      </c>
      <c r="C265" s="188"/>
      <c r="D265" s="188"/>
      <c r="E265" s="188"/>
      <c r="F265" s="188"/>
      <c r="G265" s="188"/>
    </row>
    <row r="266" customFormat="false" ht="18.75" hidden="false" customHeight="true" outlineLevel="0" collapsed="false">
      <c r="A266" s="16" t="s">
        <v>1397</v>
      </c>
      <c r="B266" s="146" t="s">
        <v>1398</v>
      </c>
      <c r="C266" s="146"/>
      <c r="D266" s="146"/>
      <c r="E266" s="146"/>
      <c r="F266" s="146"/>
      <c r="G266" s="146"/>
      <c r="H266" s="134" t="n">
        <f aca="false">SUM(D267:D291)</f>
        <v>24</v>
      </c>
      <c r="I266" s="134" t="n">
        <f aca="false">COUNT(D267:D291)*2</f>
        <v>48</v>
      </c>
    </row>
    <row r="267" customFormat="false" ht="47.25" hidden="false" customHeight="false" outlineLevel="0" collapsed="false">
      <c r="A267" s="16" t="s">
        <v>1399</v>
      </c>
      <c r="B267" s="153" t="s">
        <v>1400</v>
      </c>
      <c r="C267" s="153" t="s">
        <v>1401</v>
      </c>
      <c r="D267" s="148" t="n">
        <v>1</v>
      </c>
      <c r="E267" s="149" t="s">
        <v>112</v>
      </c>
      <c r="F267" s="42" t="s">
        <v>1402</v>
      </c>
      <c r="G267" s="42"/>
    </row>
    <row r="268" customFormat="false" ht="60" hidden="false" customHeight="false" outlineLevel="0" collapsed="false">
      <c r="A268" s="16"/>
      <c r="B268" s="61"/>
      <c r="C268" s="85" t="s">
        <v>1403</v>
      </c>
      <c r="D268" s="148" t="n">
        <v>1</v>
      </c>
      <c r="E268" s="149" t="s">
        <v>476</v>
      </c>
      <c r="F268" s="42" t="s">
        <v>1404</v>
      </c>
      <c r="G268" s="85"/>
    </row>
    <row r="269" customFormat="false" ht="63" hidden="false" customHeight="false" outlineLevel="0" collapsed="false">
      <c r="A269" s="16" t="s">
        <v>1405</v>
      </c>
      <c r="B269" s="61" t="s">
        <v>1406</v>
      </c>
      <c r="C269" s="85" t="s">
        <v>1407</v>
      </c>
      <c r="D269" s="148" t="n">
        <v>1</v>
      </c>
      <c r="E269" s="149" t="s">
        <v>112</v>
      </c>
      <c r="F269" s="85"/>
      <c r="G269" s="85"/>
    </row>
    <row r="270" customFormat="false" ht="30" hidden="false" customHeight="false" outlineLevel="0" collapsed="false">
      <c r="A270" s="16"/>
      <c r="B270" s="61"/>
      <c r="C270" s="85" t="s">
        <v>1408</v>
      </c>
      <c r="D270" s="148" t="n">
        <v>1</v>
      </c>
      <c r="E270" s="149" t="s">
        <v>1409</v>
      </c>
      <c r="F270" s="85"/>
      <c r="G270" s="85"/>
    </row>
    <row r="271" customFormat="false" ht="45" hidden="false" customHeight="false" outlineLevel="0" collapsed="false">
      <c r="A271" s="16"/>
      <c r="B271" s="61"/>
      <c r="C271" s="85" t="s">
        <v>1410</v>
      </c>
      <c r="D271" s="148" t="n">
        <v>1</v>
      </c>
      <c r="E271" s="149" t="s">
        <v>112</v>
      </c>
      <c r="F271" s="85"/>
      <c r="G271" s="85"/>
    </row>
    <row r="272" customFormat="false" ht="60" hidden="false" customHeight="false" outlineLevel="0" collapsed="false">
      <c r="A272" s="16"/>
      <c r="B272" s="61"/>
      <c r="C272" s="85" t="s">
        <v>1411</v>
      </c>
      <c r="D272" s="148" t="n">
        <v>1</v>
      </c>
      <c r="E272" s="149" t="s">
        <v>112</v>
      </c>
      <c r="F272" s="85"/>
      <c r="G272" s="85"/>
    </row>
    <row r="273" customFormat="false" ht="15.75" hidden="false" customHeight="false" outlineLevel="0" collapsed="false">
      <c r="A273" s="16"/>
      <c r="B273" s="61"/>
      <c r="C273" s="85" t="s">
        <v>1412</v>
      </c>
      <c r="D273" s="148" t="n">
        <v>1</v>
      </c>
      <c r="E273" s="149" t="s">
        <v>112</v>
      </c>
      <c r="F273" s="85"/>
      <c r="G273" s="85"/>
    </row>
    <row r="274" customFormat="false" ht="15.75" hidden="false" customHeight="false" outlineLevel="0" collapsed="false">
      <c r="A274" s="16"/>
      <c r="B274" s="61"/>
      <c r="C274" s="85" t="s">
        <v>1413</v>
      </c>
      <c r="D274" s="148" t="n">
        <v>1</v>
      </c>
      <c r="E274" s="149" t="s">
        <v>112</v>
      </c>
      <c r="F274" s="85"/>
      <c r="G274" s="85"/>
    </row>
    <row r="275" customFormat="false" ht="15.75" hidden="false" customHeight="false" outlineLevel="0" collapsed="false">
      <c r="A275" s="16"/>
      <c r="B275" s="61"/>
      <c r="C275" s="85" t="s">
        <v>1414</v>
      </c>
      <c r="D275" s="148" t="n">
        <v>1</v>
      </c>
      <c r="E275" s="149" t="s">
        <v>112</v>
      </c>
      <c r="F275" s="85"/>
      <c r="G275" s="85"/>
    </row>
    <row r="276" customFormat="false" ht="15.75" hidden="false" customHeight="false" outlineLevel="0" collapsed="false">
      <c r="A276" s="16"/>
      <c r="B276" s="61"/>
      <c r="C276" s="85" t="s">
        <v>1415</v>
      </c>
      <c r="D276" s="148" t="n">
        <v>1</v>
      </c>
      <c r="E276" s="149" t="s">
        <v>112</v>
      </c>
      <c r="F276" s="85"/>
      <c r="G276" s="85"/>
    </row>
    <row r="277" customFormat="false" ht="30" hidden="false" customHeight="false" outlineLevel="0" collapsed="false">
      <c r="A277" s="16"/>
      <c r="B277" s="61"/>
      <c r="C277" s="85" t="s">
        <v>1416</v>
      </c>
      <c r="D277" s="148" t="n">
        <v>1</v>
      </c>
      <c r="E277" s="149" t="s">
        <v>112</v>
      </c>
      <c r="F277" s="85"/>
      <c r="G277" s="85"/>
    </row>
    <row r="278" customFormat="false" ht="15.75" hidden="false" customHeight="false" outlineLevel="0" collapsed="false">
      <c r="A278" s="16"/>
      <c r="B278" s="61"/>
      <c r="C278" s="85" t="s">
        <v>1417</v>
      </c>
      <c r="D278" s="148" t="n">
        <v>1</v>
      </c>
      <c r="E278" s="149" t="s">
        <v>112</v>
      </c>
      <c r="F278" s="85"/>
      <c r="G278" s="85"/>
    </row>
    <row r="279" customFormat="false" ht="60" hidden="false" customHeight="false" outlineLevel="0" collapsed="false">
      <c r="A279" s="16"/>
      <c r="B279" s="61"/>
      <c r="C279" s="85" t="s">
        <v>1407</v>
      </c>
      <c r="D279" s="148" t="n">
        <v>1</v>
      </c>
      <c r="E279" s="149" t="s">
        <v>112</v>
      </c>
      <c r="F279" s="85" t="s">
        <v>1418</v>
      </c>
      <c r="G279" s="85"/>
    </row>
    <row r="280" customFormat="false" ht="90" hidden="false" customHeight="false" outlineLevel="0" collapsed="false">
      <c r="A280" s="16" t="s">
        <v>1419</v>
      </c>
      <c r="B280" s="61" t="s">
        <v>1420</v>
      </c>
      <c r="C280" s="85" t="s">
        <v>1421</v>
      </c>
      <c r="D280" s="148" t="n">
        <v>1</v>
      </c>
      <c r="E280" s="149" t="s">
        <v>112</v>
      </c>
      <c r="F280" s="42" t="s">
        <v>1422</v>
      </c>
      <c r="G280" s="85"/>
    </row>
    <row r="281" customFormat="false" ht="90" hidden="false" customHeight="false" outlineLevel="0" collapsed="false">
      <c r="A281" s="16" t="s">
        <v>1423</v>
      </c>
      <c r="B281" s="61" t="s">
        <v>1424</v>
      </c>
      <c r="C281" s="85" t="s">
        <v>1425</v>
      </c>
      <c r="D281" s="148" t="n">
        <v>1</v>
      </c>
      <c r="E281" s="149" t="s">
        <v>112</v>
      </c>
      <c r="F281" s="85" t="s">
        <v>1426</v>
      </c>
      <c r="G281" s="85"/>
    </row>
    <row r="282" customFormat="false" ht="47.25" hidden="false" customHeight="false" outlineLevel="0" collapsed="false">
      <c r="A282" s="16" t="s">
        <v>1427</v>
      </c>
      <c r="B282" s="153" t="s">
        <v>1428</v>
      </c>
      <c r="C282" s="42" t="s">
        <v>1429</v>
      </c>
      <c r="D282" s="148" t="n">
        <v>1</v>
      </c>
      <c r="E282" s="149" t="s">
        <v>112</v>
      </c>
      <c r="F282" s="42"/>
      <c r="G282" s="42"/>
    </row>
    <row r="283" customFormat="false" ht="30" hidden="false" customHeight="false" outlineLevel="0" collapsed="false">
      <c r="A283" s="16"/>
      <c r="B283" s="153"/>
      <c r="C283" s="42" t="s">
        <v>1430</v>
      </c>
      <c r="D283" s="148"/>
      <c r="E283" s="149"/>
      <c r="F283" s="42"/>
      <c r="G283" s="42"/>
    </row>
    <row r="284" customFormat="false" ht="45" hidden="false" customHeight="false" outlineLevel="0" collapsed="false">
      <c r="A284" s="16"/>
      <c r="B284" s="61"/>
      <c r="C284" s="85" t="s">
        <v>1431</v>
      </c>
      <c r="D284" s="148" t="n">
        <v>1</v>
      </c>
      <c r="E284" s="149" t="s">
        <v>112</v>
      </c>
      <c r="F284" s="85"/>
      <c r="G284" s="85"/>
    </row>
    <row r="285" customFormat="false" ht="45" hidden="false" customHeight="false" outlineLevel="0" collapsed="false">
      <c r="A285" s="16" t="s">
        <v>1432</v>
      </c>
      <c r="B285" s="85" t="s">
        <v>1433</v>
      </c>
      <c r="C285" s="85" t="s">
        <v>1434</v>
      </c>
      <c r="D285" s="148" t="n">
        <v>1</v>
      </c>
      <c r="E285" s="149" t="s">
        <v>639</v>
      </c>
      <c r="F285" s="85"/>
      <c r="G285" s="85"/>
    </row>
    <row r="286" customFormat="false" ht="15" hidden="false" customHeight="false" outlineLevel="0" collapsed="false">
      <c r="A286" s="16"/>
      <c r="B286" s="85"/>
      <c r="C286" s="85" t="s">
        <v>1435</v>
      </c>
      <c r="D286" s="148" t="n">
        <v>1</v>
      </c>
      <c r="E286" s="149" t="s">
        <v>639</v>
      </c>
      <c r="F286" s="85"/>
      <c r="G286" s="85"/>
    </row>
    <row r="287" customFormat="false" ht="15" hidden="false" customHeight="false" outlineLevel="0" collapsed="false">
      <c r="A287" s="16"/>
      <c r="B287" s="85"/>
      <c r="C287" s="85" t="s">
        <v>1436</v>
      </c>
      <c r="D287" s="148" t="n">
        <v>1</v>
      </c>
      <c r="E287" s="149" t="s">
        <v>639</v>
      </c>
      <c r="F287" s="85"/>
      <c r="G287" s="85"/>
    </row>
    <row r="288" customFormat="false" ht="30" hidden="false" customHeight="false" outlineLevel="0" collapsed="false">
      <c r="A288" s="16"/>
      <c r="B288" s="85"/>
      <c r="C288" s="85" t="s">
        <v>1437</v>
      </c>
      <c r="D288" s="148" t="n">
        <v>1</v>
      </c>
      <c r="E288" s="149" t="s">
        <v>639</v>
      </c>
      <c r="F288" s="85"/>
      <c r="G288" s="85"/>
    </row>
    <row r="289" customFormat="false" ht="15" hidden="false" customHeight="false" outlineLevel="0" collapsed="false">
      <c r="A289" s="16"/>
      <c r="B289" s="85"/>
      <c r="C289" s="85" t="s">
        <v>1438</v>
      </c>
      <c r="D289" s="148" t="n">
        <v>1</v>
      </c>
      <c r="E289" s="149" t="s">
        <v>639</v>
      </c>
      <c r="F289" s="85"/>
      <c r="G289" s="85"/>
    </row>
    <row r="290" customFormat="false" ht="90" hidden="false" customHeight="false" outlineLevel="0" collapsed="false">
      <c r="A290" s="16"/>
      <c r="B290" s="85"/>
      <c r="C290" s="150" t="s">
        <v>1439</v>
      </c>
      <c r="D290" s="151" t="n">
        <v>1</v>
      </c>
      <c r="E290" s="152" t="s">
        <v>153</v>
      </c>
      <c r="F290" s="150" t="s">
        <v>1440</v>
      </c>
      <c r="G290" s="85"/>
    </row>
    <row r="291" customFormat="false" ht="15" hidden="false" customHeight="false" outlineLevel="0" collapsed="false">
      <c r="A291" s="16"/>
      <c r="B291" s="85"/>
      <c r="C291" s="85" t="s">
        <v>1441</v>
      </c>
      <c r="D291" s="148" t="n">
        <v>1</v>
      </c>
      <c r="E291" s="149" t="s">
        <v>639</v>
      </c>
      <c r="F291" s="85" t="s">
        <v>1442</v>
      </c>
      <c r="G291" s="85"/>
    </row>
    <row r="292" customFormat="false" ht="18.75" hidden="false" customHeight="true" outlineLevel="0" collapsed="false">
      <c r="A292" s="16" t="s">
        <v>1443</v>
      </c>
      <c r="B292" s="15" t="s">
        <v>1444</v>
      </c>
      <c r="C292" s="15"/>
      <c r="D292" s="15"/>
      <c r="E292" s="15"/>
      <c r="F292" s="15"/>
      <c r="G292" s="15"/>
      <c r="H292" s="134" t="n">
        <f aca="false">SUM(D293:D312)</f>
        <v>20</v>
      </c>
      <c r="I292" s="134" t="n">
        <f aca="false">COUNT(D293:D312)*2</f>
        <v>40</v>
      </c>
    </row>
    <row r="293" customFormat="false" ht="45" hidden="false" customHeight="false" outlineLevel="0" collapsed="false">
      <c r="A293" s="16" t="s">
        <v>1445</v>
      </c>
      <c r="B293" s="95" t="s">
        <v>1446</v>
      </c>
      <c r="C293" s="178" t="s">
        <v>1447</v>
      </c>
      <c r="D293" s="148" t="n">
        <v>1</v>
      </c>
      <c r="E293" s="149" t="s">
        <v>112</v>
      </c>
      <c r="F293" s="42" t="s">
        <v>1448</v>
      </c>
      <c r="G293" s="42"/>
    </row>
    <row r="294" customFormat="false" ht="105" hidden="false" customHeight="false" outlineLevel="0" collapsed="false">
      <c r="A294" s="16"/>
      <c r="B294" s="17"/>
      <c r="C294" s="85" t="s">
        <v>1449</v>
      </c>
      <c r="D294" s="148" t="n">
        <v>1</v>
      </c>
      <c r="E294" s="149" t="s">
        <v>112</v>
      </c>
      <c r="F294" s="85" t="s">
        <v>1450</v>
      </c>
      <c r="G294" s="85"/>
    </row>
    <row r="295" customFormat="false" ht="60" hidden="false" customHeight="false" outlineLevel="0" collapsed="false">
      <c r="A295" s="16"/>
      <c r="B295" s="17"/>
      <c r="C295" s="85" t="s">
        <v>1451</v>
      </c>
      <c r="D295" s="148" t="n">
        <v>1</v>
      </c>
      <c r="E295" s="149" t="s">
        <v>112</v>
      </c>
      <c r="F295" s="85" t="s">
        <v>1452</v>
      </c>
      <c r="G295" s="85"/>
    </row>
    <row r="296" customFormat="false" ht="45" hidden="false" customHeight="false" outlineLevel="0" collapsed="false">
      <c r="A296" s="16"/>
      <c r="B296" s="17"/>
      <c r="C296" s="85" t="s">
        <v>1453</v>
      </c>
      <c r="D296" s="148" t="n">
        <v>1</v>
      </c>
      <c r="E296" s="149" t="s">
        <v>476</v>
      </c>
      <c r="F296" s="85" t="s">
        <v>1454</v>
      </c>
      <c r="G296" s="85"/>
    </row>
    <row r="297" customFormat="false" ht="45" hidden="false" customHeight="false" outlineLevel="0" collapsed="false">
      <c r="A297" s="16"/>
      <c r="B297" s="17"/>
      <c r="C297" s="85" t="s">
        <v>1455</v>
      </c>
      <c r="D297" s="148" t="n">
        <v>1</v>
      </c>
      <c r="E297" s="149" t="s">
        <v>149</v>
      </c>
      <c r="F297" s="85" t="s">
        <v>1456</v>
      </c>
      <c r="G297" s="85"/>
    </row>
    <row r="298" customFormat="false" ht="45" hidden="false" customHeight="false" outlineLevel="0" collapsed="false">
      <c r="A298" s="16"/>
      <c r="B298" s="17"/>
      <c r="C298" s="85" t="s">
        <v>1457</v>
      </c>
      <c r="D298" s="133" t="n">
        <v>1</v>
      </c>
      <c r="E298" s="149" t="s">
        <v>149</v>
      </c>
      <c r="F298" s="52" t="s">
        <v>1458</v>
      </c>
      <c r="G298" s="85"/>
    </row>
    <row r="299" customFormat="false" ht="60" hidden="false" customHeight="false" outlineLevel="0" collapsed="false">
      <c r="A299" s="16"/>
      <c r="B299" s="17"/>
      <c r="C299" s="52" t="s">
        <v>1459</v>
      </c>
      <c r="D299" s="148" t="n">
        <v>1</v>
      </c>
      <c r="E299" s="149" t="s">
        <v>51</v>
      </c>
      <c r="F299" s="85" t="s">
        <v>1460</v>
      </c>
      <c r="G299" s="85"/>
    </row>
    <row r="300" customFormat="false" ht="45" hidden="false" customHeight="false" outlineLevel="0" collapsed="false">
      <c r="A300" s="16"/>
      <c r="B300" s="17"/>
      <c r="C300" s="85" t="s">
        <v>1461</v>
      </c>
      <c r="D300" s="148" t="n">
        <v>1</v>
      </c>
      <c r="E300" s="149" t="s">
        <v>51</v>
      </c>
      <c r="F300" s="85"/>
      <c r="G300" s="85"/>
    </row>
    <row r="301" customFormat="false" ht="45" hidden="false" customHeight="false" outlineLevel="0" collapsed="false">
      <c r="A301" s="16"/>
      <c r="B301" s="17"/>
      <c r="C301" s="85" t="s">
        <v>1462</v>
      </c>
      <c r="D301" s="148" t="n">
        <v>1</v>
      </c>
      <c r="E301" s="149" t="s">
        <v>51</v>
      </c>
      <c r="F301" s="85" t="s">
        <v>1463</v>
      </c>
      <c r="G301" s="85"/>
    </row>
    <row r="302" customFormat="false" ht="75" hidden="false" customHeight="false" outlineLevel="0" collapsed="false">
      <c r="A302" s="16"/>
      <c r="B302" s="17"/>
      <c r="C302" s="85" t="s">
        <v>1464</v>
      </c>
      <c r="D302" s="148" t="n">
        <v>1</v>
      </c>
      <c r="E302" s="149" t="s">
        <v>265</v>
      </c>
      <c r="F302" s="85"/>
      <c r="G302" s="85"/>
    </row>
    <row r="303" customFormat="false" ht="30" hidden="false" customHeight="false" outlineLevel="0" collapsed="false">
      <c r="A303" s="16"/>
      <c r="B303" s="17"/>
      <c r="C303" s="85" t="s">
        <v>1465</v>
      </c>
      <c r="D303" s="148" t="n">
        <v>1</v>
      </c>
      <c r="E303" s="149" t="s">
        <v>265</v>
      </c>
      <c r="F303" s="85"/>
      <c r="G303" s="85"/>
    </row>
    <row r="304" customFormat="false" ht="30" hidden="false" customHeight="false" outlineLevel="0" collapsed="false">
      <c r="A304" s="16"/>
      <c r="B304" s="17"/>
      <c r="C304" s="85" t="s">
        <v>1466</v>
      </c>
      <c r="D304" s="148" t="n">
        <v>1</v>
      </c>
      <c r="E304" s="149" t="s">
        <v>265</v>
      </c>
      <c r="F304" s="85"/>
      <c r="G304" s="85"/>
    </row>
    <row r="305" customFormat="false" ht="45" hidden="false" customHeight="false" outlineLevel="0" collapsed="false">
      <c r="A305" s="16"/>
      <c r="B305" s="17"/>
      <c r="C305" s="85" t="s">
        <v>1467</v>
      </c>
      <c r="D305" s="148" t="n">
        <v>1</v>
      </c>
      <c r="E305" s="149" t="s">
        <v>265</v>
      </c>
      <c r="F305" s="85"/>
      <c r="G305" s="85"/>
    </row>
    <row r="306" customFormat="false" ht="45" hidden="false" customHeight="false" outlineLevel="0" collapsed="false">
      <c r="A306" s="16"/>
      <c r="B306" s="17"/>
      <c r="C306" s="85" t="s">
        <v>1468</v>
      </c>
      <c r="D306" s="148" t="n">
        <v>1</v>
      </c>
      <c r="E306" s="149" t="s">
        <v>149</v>
      </c>
      <c r="F306" s="85"/>
      <c r="G306" s="85"/>
    </row>
    <row r="307" customFormat="false" ht="30" hidden="false" customHeight="false" outlineLevel="0" collapsed="false">
      <c r="A307" s="16"/>
      <c r="B307" s="17"/>
      <c r="C307" s="85" t="s">
        <v>1469</v>
      </c>
      <c r="D307" s="148" t="n">
        <v>1</v>
      </c>
      <c r="E307" s="149" t="s">
        <v>149</v>
      </c>
      <c r="F307" s="85"/>
      <c r="G307" s="85"/>
    </row>
    <row r="308" customFormat="false" ht="60" hidden="false" customHeight="false" outlineLevel="0" collapsed="false">
      <c r="A308" s="16" t="s">
        <v>1470</v>
      </c>
      <c r="B308" s="21" t="s">
        <v>1471</v>
      </c>
      <c r="C308" s="85" t="s">
        <v>1472</v>
      </c>
      <c r="D308" s="148" t="n">
        <v>1</v>
      </c>
      <c r="E308" s="149" t="s">
        <v>265</v>
      </c>
      <c r="F308" s="85"/>
      <c r="G308" s="85"/>
    </row>
    <row r="309" customFormat="false" ht="63" hidden="false" customHeight="false" outlineLevel="0" collapsed="false">
      <c r="A309" s="16" t="s">
        <v>1473</v>
      </c>
      <c r="B309" s="17" t="s">
        <v>1474</v>
      </c>
      <c r="C309" s="85" t="s">
        <v>1472</v>
      </c>
      <c r="D309" s="148" t="n">
        <v>1</v>
      </c>
      <c r="E309" s="149" t="s">
        <v>265</v>
      </c>
      <c r="F309" s="85"/>
      <c r="G309" s="85"/>
    </row>
    <row r="310" customFormat="false" ht="78.75" hidden="false" customHeight="false" outlineLevel="0" collapsed="false">
      <c r="A310" s="16" t="s">
        <v>1475</v>
      </c>
      <c r="B310" s="95" t="s">
        <v>1476</v>
      </c>
      <c r="C310" s="153" t="s">
        <v>1477</v>
      </c>
      <c r="D310" s="148" t="n">
        <v>1</v>
      </c>
      <c r="E310" s="24" t="s">
        <v>265</v>
      </c>
      <c r="F310" s="42"/>
      <c r="G310" s="42"/>
    </row>
    <row r="311" customFormat="false" ht="47.25" hidden="false" customHeight="false" outlineLevel="0" collapsed="false">
      <c r="A311" s="16" t="s">
        <v>1478</v>
      </c>
      <c r="B311" s="17" t="s">
        <v>1479</v>
      </c>
      <c r="C311" s="85" t="s">
        <v>1472</v>
      </c>
      <c r="D311" s="148" t="n">
        <v>1</v>
      </c>
      <c r="E311" s="149" t="s">
        <v>265</v>
      </c>
      <c r="F311" s="85"/>
      <c r="G311" s="85"/>
    </row>
    <row r="312" customFormat="false" ht="15.75" hidden="false" customHeight="false" outlineLevel="0" collapsed="false">
      <c r="A312" s="16"/>
      <c r="B312" s="17"/>
      <c r="C312" s="85" t="s">
        <v>1480</v>
      </c>
      <c r="D312" s="148" t="n">
        <v>1</v>
      </c>
      <c r="E312" s="149" t="s">
        <v>265</v>
      </c>
      <c r="F312" s="85"/>
      <c r="G312" s="85"/>
    </row>
    <row r="313" customFormat="false" ht="18.75" hidden="false" customHeight="true" outlineLevel="0" collapsed="false">
      <c r="A313" s="16" t="s">
        <v>1481</v>
      </c>
      <c r="B313" s="146" t="s">
        <v>1482</v>
      </c>
      <c r="C313" s="146"/>
      <c r="D313" s="146"/>
      <c r="E313" s="146"/>
      <c r="F313" s="146"/>
      <c r="G313" s="146"/>
      <c r="H313" s="134" t="n">
        <f aca="false">SUM(D314:D324)</f>
        <v>11</v>
      </c>
      <c r="I313" s="134" t="n">
        <f aca="false">COUNT(D314:D324)*2</f>
        <v>22</v>
      </c>
    </row>
    <row r="314" customFormat="false" ht="90" hidden="false" customHeight="false" outlineLevel="0" collapsed="false">
      <c r="A314" s="16" t="s">
        <v>1483</v>
      </c>
      <c r="B314" s="61" t="s">
        <v>1484</v>
      </c>
      <c r="C314" s="85" t="s">
        <v>1485</v>
      </c>
      <c r="D314" s="148" t="n">
        <v>1</v>
      </c>
      <c r="E314" s="24" t="s">
        <v>164</v>
      </c>
      <c r="F314" s="42" t="s">
        <v>1486</v>
      </c>
      <c r="G314" s="85"/>
    </row>
    <row r="315" customFormat="false" ht="45" hidden="false" customHeight="false" outlineLevel="0" collapsed="false">
      <c r="A315" s="16"/>
      <c r="B315" s="61"/>
      <c r="C315" s="85" t="s">
        <v>1487</v>
      </c>
      <c r="D315" s="148" t="n">
        <v>1</v>
      </c>
      <c r="E315" s="24" t="s">
        <v>164</v>
      </c>
      <c r="F315" s="42"/>
      <c r="G315" s="85"/>
    </row>
    <row r="316" customFormat="false" ht="60" hidden="false" customHeight="false" outlineLevel="0" collapsed="false">
      <c r="A316" s="16"/>
      <c r="B316" s="61"/>
      <c r="C316" s="85" t="s">
        <v>1488</v>
      </c>
      <c r="D316" s="148" t="n">
        <v>1</v>
      </c>
      <c r="E316" s="24" t="s">
        <v>164</v>
      </c>
      <c r="F316" s="42"/>
      <c r="G316" s="85"/>
    </row>
    <row r="317" customFormat="false" ht="45" hidden="false" customHeight="false" outlineLevel="0" collapsed="false">
      <c r="A317" s="16" t="s">
        <v>1489</v>
      </c>
      <c r="B317" s="61" t="s">
        <v>1490</v>
      </c>
      <c r="C317" s="85" t="s">
        <v>1491</v>
      </c>
      <c r="D317" s="148" t="n">
        <v>1</v>
      </c>
      <c r="E317" s="24" t="s">
        <v>265</v>
      </c>
      <c r="F317" s="85" t="s">
        <v>1492</v>
      </c>
      <c r="G317" s="85"/>
    </row>
    <row r="318" customFormat="false" ht="75" hidden="false" customHeight="false" outlineLevel="0" collapsed="false">
      <c r="A318" s="16"/>
      <c r="B318" s="61"/>
      <c r="C318" s="85" t="s">
        <v>1493</v>
      </c>
      <c r="D318" s="148" t="n">
        <v>1</v>
      </c>
      <c r="E318" s="24" t="s">
        <v>164</v>
      </c>
      <c r="F318" s="85"/>
      <c r="G318" s="85"/>
    </row>
    <row r="319" customFormat="false" ht="60" hidden="false" customHeight="false" outlineLevel="0" collapsed="false">
      <c r="A319" s="16"/>
      <c r="B319" s="61"/>
      <c r="C319" s="85" t="s">
        <v>1494</v>
      </c>
      <c r="D319" s="148" t="n">
        <v>1</v>
      </c>
      <c r="E319" s="24" t="s">
        <v>265</v>
      </c>
      <c r="F319" s="85"/>
      <c r="G319" s="85"/>
    </row>
    <row r="320" customFormat="false" ht="45" hidden="false" customHeight="false" outlineLevel="0" collapsed="false">
      <c r="A320" s="16"/>
      <c r="B320" s="61"/>
      <c r="C320" s="85" t="s">
        <v>1495</v>
      </c>
      <c r="D320" s="148" t="n">
        <v>1</v>
      </c>
      <c r="E320" s="24" t="s">
        <v>265</v>
      </c>
      <c r="F320" s="85" t="s">
        <v>1496</v>
      </c>
      <c r="G320" s="85"/>
    </row>
    <row r="321" customFormat="false" ht="60" hidden="false" customHeight="false" outlineLevel="0" collapsed="false">
      <c r="A321" s="16"/>
      <c r="B321" s="61"/>
      <c r="C321" s="85" t="s">
        <v>1497</v>
      </c>
      <c r="D321" s="148" t="n">
        <v>1</v>
      </c>
      <c r="E321" s="24" t="s">
        <v>265</v>
      </c>
      <c r="F321" s="185" t="s">
        <v>1498</v>
      </c>
      <c r="G321" s="85"/>
    </row>
    <row r="322" customFormat="false" ht="45" hidden="false" customHeight="false" outlineLevel="0" collapsed="false">
      <c r="A322" s="16"/>
      <c r="B322" s="61"/>
      <c r="C322" s="85" t="s">
        <v>1499</v>
      </c>
      <c r="D322" s="148" t="n">
        <v>1</v>
      </c>
      <c r="E322" s="24" t="s">
        <v>597</v>
      </c>
      <c r="F322" s="52" t="s">
        <v>1500</v>
      </c>
      <c r="G322" s="85"/>
    </row>
    <row r="323" customFormat="false" ht="30" hidden="false" customHeight="false" outlineLevel="0" collapsed="false">
      <c r="A323" s="16"/>
      <c r="B323" s="61"/>
      <c r="C323" s="85" t="s">
        <v>1501</v>
      </c>
      <c r="D323" s="148" t="n">
        <v>1</v>
      </c>
      <c r="E323" s="24" t="s">
        <v>265</v>
      </c>
      <c r="F323" s="85" t="s">
        <v>1502</v>
      </c>
      <c r="G323" s="85"/>
    </row>
    <row r="324" customFormat="false" ht="90" hidden="false" customHeight="false" outlineLevel="0" collapsed="false">
      <c r="A324" s="16"/>
      <c r="B324" s="61"/>
      <c r="C324" s="85" t="s">
        <v>1503</v>
      </c>
      <c r="D324" s="148" t="n">
        <v>1</v>
      </c>
      <c r="E324" s="24" t="s">
        <v>265</v>
      </c>
      <c r="F324" s="42" t="s">
        <v>1504</v>
      </c>
      <c r="G324" s="85"/>
    </row>
    <row r="325" customFormat="false" ht="15" hidden="false" customHeight="true" outlineLevel="0" collapsed="false">
      <c r="A325" s="16" t="s">
        <v>1505</v>
      </c>
      <c r="B325" s="160" t="s">
        <v>1506</v>
      </c>
      <c r="C325" s="160"/>
      <c r="D325" s="160"/>
      <c r="E325" s="160"/>
      <c r="F325" s="160"/>
      <c r="G325" s="160"/>
      <c r="H325" s="134" t="n">
        <f aca="false">SUM(D326:D340)</f>
        <v>15</v>
      </c>
      <c r="I325" s="134" t="n">
        <f aca="false">COUNT(D326:D340)*2</f>
        <v>30</v>
      </c>
    </row>
    <row r="326" customFormat="false" ht="75" hidden="false" customHeight="false" outlineLevel="0" collapsed="false">
      <c r="A326" s="16" t="s">
        <v>1507</v>
      </c>
      <c r="B326" s="61" t="s">
        <v>1508</v>
      </c>
      <c r="C326" s="85" t="s">
        <v>1509</v>
      </c>
      <c r="D326" s="148" t="n">
        <v>1</v>
      </c>
      <c r="E326" s="154" t="s">
        <v>265</v>
      </c>
      <c r="F326" s="162" t="s">
        <v>1510</v>
      </c>
      <c r="G326" s="85"/>
    </row>
    <row r="327" customFormat="false" ht="45" hidden="false" customHeight="false" outlineLevel="0" collapsed="false">
      <c r="A327" s="16"/>
      <c r="B327" s="61"/>
      <c r="C327" s="85" t="s">
        <v>1511</v>
      </c>
      <c r="D327" s="148" t="n">
        <v>1</v>
      </c>
      <c r="E327" s="154" t="s">
        <v>265</v>
      </c>
      <c r="F327" s="154" t="s">
        <v>1512</v>
      </c>
      <c r="G327" s="85"/>
    </row>
    <row r="328" customFormat="false" ht="45" hidden="false" customHeight="false" outlineLevel="0" collapsed="false">
      <c r="A328" s="16"/>
      <c r="B328" s="61"/>
      <c r="C328" s="85" t="s">
        <v>1513</v>
      </c>
      <c r="D328" s="148" t="n">
        <v>1</v>
      </c>
      <c r="E328" s="154" t="s">
        <v>112</v>
      </c>
      <c r="F328" s="162" t="s">
        <v>1514</v>
      </c>
      <c r="G328" s="85"/>
    </row>
    <row r="329" customFormat="false" ht="45" hidden="false" customHeight="false" outlineLevel="0" collapsed="false">
      <c r="A329" s="16"/>
      <c r="B329" s="61"/>
      <c r="C329" s="85" t="s">
        <v>1515</v>
      </c>
      <c r="D329" s="148" t="n">
        <v>1</v>
      </c>
      <c r="E329" s="154" t="s">
        <v>82</v>
      </c>
      <c r="F329" s="162" t="s">
        <v>1516</v>
      </c>
      <c r="G329" s="85"/>
    </row>
    <row r="330" customFormat="false" ht="120" hidden="false" customHeight="false" outlineLevel="0" collapsed="false">
      <c r="A330" s="16"/>
      <c r="B330" s="61"/>
      <c r="C330" s="85" t="s">
        <v>1517</v>
      </c>
      <c r="D330" s="148" t="n">
        <v>1</v>
      </c>
      <c r="E330" s="154" t="s">
        <v>265</v>
      </c>
      <c r="F330" s="162" t="s">
        <v>1518</v>
      </c>
      <c r="G330" s="85"/>
    </row>
    <row r="331" customFormat="false" ht="31.5" hidden="false" customHeight="false" outlineLevel="0" collapsed="false">
      <c r="A331" s="16" t="s">
        <v>1519</v>
      </c>
      <c r="B331" s="61" t="s">
        <v>1520</v>
      </c>
      <c r="C331" s="85" t="s">
        <v>1521</v>
      </c>
      <c r="D331" s="148" t="n">
        <v>1</v>
      </c>
      <c r="E331" s="154" t="s">
        <v>265</v>
      </c>
      <c r="F331" s="162" t="s">
        <v>1522</v>
      </c>
      <c r="G331" s="85"/>
    </row>
    <row r="332" customFormat="false" ht="60" hidden="false" customHeight="false" outlineLevel="0" collapsed="false">
      <c r="A332" s="16"/>
      <c r="B332" s="61"/>
      <c r="C332" s="85" t="s">
        <v>1523</v>
      </c>
      <c r="D332" s="148" t="n">
        <v>1</v>
      </c>
      <c r="E332" s="154" t="s">
        <v>265</v>
      </c>
      <c r="F332" s="162" t="s">
        <v>1524</v>
      </c>
      <c r="G332" s="85"/>
    </row>
    <row r="333" customFormat="false" ht="15.75" hidden="false" customHeight="false" outlineLevel="0" collapsed="false">
      <c r="A333" s="16"/>
      <c r="B333" s="61"/>
      <c r="C333" s="85" t="s">
        <v>1525</v>
      </c>
      <c r="D333" s="148" t="n">
        <v>1</v>
      </c>
      <c r="E333" s="154" t="s">
        <v>265</v>
      </c>
      <c r="F333" s="162"/>
      <c r="G333" s="85"/>
    </row>
    <row r="334" customFormat="false" ht="60" hidden="false" customHeight="false" outlineLevel="0" collapsed="false">
      <c r="A334" s="16"/>
      <c r="B334" s="61"/>
      <c r="C334" s="85" t="s">
        <v>1526</v>
      </c>
      <c r="D334" s="148" t="n">
        <v>1</v>
      </c>
      <c r="E334" s="154" t="s">
        <v>265</v>
      </c>
      <c r="F334" s="162" t="s">
        <v>1527</v>
      </c>
      <c r="G334" s="85"/>
    </row>
    <row r="335" customFormat="false" ht="60" hidden="false" customHeight="false" outlineLevel="0" collapsed="false">
      <c r="A335" s="16" t="s">
        <v>1528</v>
      </c>
      <c r="B335" s="61" t="s">
        <v>1529</v>
      </c>
      <c r="C335" s="85" t="s">
        <v>1530</v>
      </c>
      <c r="D335" s="148" t="n">
        <v>1</v>
      </c>
      <c r="E335" s="154" t="s">
        <v>265</v>
      </c>
      <c r="F335" s="162" t="s">
        <v>1531</v>
      </c>
      <c r="G335" s="85"/>
    </row>
    <row r="336" customFormat="false" ht="30" hidden="false" customHeight="false" outlineLevel="0" collapsed="false">
      <c r="A336" s="16"/>
      <c r="B336" s="61"/>
      <c r="C336" s="85" t="s">
        <v>1532</v>
      </c>
      <c r="D336" s="148" t="n">
        <v>1</v>
      </c>
      <c r="E336" s="154" t="s">
        <v>265</v>
      </c>
      <c r="F336" s="162" t="s">
        <v>1533</v>
      </c>
      <c r="G336" s="85"/>
    </row>
    <row r="337" customFormat="false" ht="45" hidden="false" customHeight="false" outlineLevel="0" collapsed="false">
      <c r="A337" s="16"/>
      <c r="B337" s="61"/>
      <c r="C337" s="85" t="s">
        <v>1534</v>
      </c>
      <c r="D337" s="148" t="n">
        <v>1</v>
      </c>
      <c r="E337" s="154" t="s">
        <v>265</v>
      </c>
      <c r="F337" s="162"/>
      <c r="G337" s="85"/>
    </row>
    <row r="338" customFormat="false" ht="30" hidden="false" customHeight="false" outlineLevel="0" collapsed="false">
      <c r="A338" s="16"/>
      <c r="B338" s="61"/>
      <c r="C338" s="85" t="s">
        <v>1535</v>
      </c>
      <c r="D338" s="148" t="n">
        <v>1</v>
      </c>
      <c r="E338" s="154" t="s">
        <v>265</v>
      </c>
      <c r="F338" s="162" t="s">
        <v>1536</v>
      </c>
      <c r="G338" s="85"/>
    </row>
    <row r="339" customFormat="false" ht="31.5" hidden="false" customHeight="false" outlineLevel="0" collapsed="false">
      <c r="A339" s="16" t="s">
        <v>1537</v>
      </c>
      <c r="B339" s="61" t="s">
        <v>1538</v>
      </c>
      <c r="C339" s="85" t="s">
        <v>1539</v>
      </c>
      <c r="D339" s="148" t="n">
        <v>1</v>
      </c>
      <c r="E339" s="154" t="s">
        <v>265</v>
      </c>
      <c r="F339" s="162"/>
      <c r="G339" s="85"/>
    </row>
    <row r="340" customFormat="false" ht="60" hidden="false" customHeight="false" outlineLevel="0" collapsed="false">
      <c r="A340" s="16"/>
      <c r="B340" s="61"/>
      <c r="C340" s="85" t="s">
        <v>1540</v>
      </c>
      <c r="D340" s="148" t="n">
        <v>1</v>
      </c>
      <c r="E340" s="154" t="s">
        <v>265</v>
      </c>
      <c r="F340" s="162" t="s">
        <v>1541</v>
      </c>
      <c r="G340" s="85"/>
    </row>
    <row r="341" customFormat="false" ht="18.75" hidden="false" customHeight="true" outlineLevel="0" collapsed="false">
      <c r="A341" s="16"/>
      <c r="B341" s="189" t="s">
        <v>1542</v>
      </c>
      <c r="C341" s="189"/>
      <c r="D341" s="189"/>
      <c r="E341" s="189"/>
      <c r="F341" s="189"/>
      <c r="G341" s="189"/>
    </row>
    <row r="342" customFormat="false" ht="15" hidden="false" customHeight="true" outlineLevel="0" collapsed="false">
      <c r="A342" s="16" t="s">
        <v>1543</v>
      </c>
      <c r="B342" s="146" t="s">
        <v>1544</v>
      </c>
      <c r="C342" s="146"/>
      <c r="D342" s="146"/>
      <c r="E342" s="146"/>
      <c r="F342" s="146"/>
      <c r="G342" s="146"/>
      <c r="H342" s="134" t="n">
        <f aca="false">SUM(D343:D371)</f>
        <v>29</v>
      </c>
      <c r="I342" s="134" t="n">
        <f aca="false">COUNT(D343:D371)*2</f>
        <v>58</v>
      </c>
    </row>
    <row r="343" customFormat="false" ht="47.25" hidden="false" customHeight="false" outlineLevel="0" collapsed="false">
      <c r="A343" s="16" t="s">
        <v>1545</v>
      </c>
      <c r="B343" s="61" t="s">
        <v>1546</v>
      </c>
      <c r="C343" s="85" t="s">
        <v>1547</v>
      </c>
      <c r="D343" s="148" t="n">
        <v>1</v>
      </c>
      <c r="E343" s="149" t="s">
        <v>39</v>
      </c>
      <c r="F343" s="85" t="s">
        <v>1548</v>
      </c>
      <c r="G343" s="85"/>
    </row>
    <row r="344" customFormat="false" ht="45" hidden="false" customHeight="false" outlineLevel="0" collapsed="false">
      <c r="A344" s="16"/>
      <c r="B344" s="61"/>
      <c r="C344" s="85" t="s">
        <v>1549</v>
      </c>
      <c r="D344" s="148" t="n">
        <v>1</v>
      </c>
      <c r="E344" s="149" t="s">
        <v>39</v>
      </c>
      <c r="F344" s="85" t="s">
        <v>1550</v>
      </c>
      <c r="G344" s="85"/>
    </row>
    <row r="345" customFormat="false" ht="30" hidden="false" customHeight="false" outlineLevel="0" collapsed="false">
      <c r="A345" s="16"/>
      <c r="B345" s="61"/>
      <c r="C345" s="85" t="s">
        <v>1551</v>
      </c>
      <c r="D345" s="148" t="n">
        <v>1</v>
      </c>
      <c r="E345" s="149" t="s">
        <v>39</v>
      </c>
      <c r="F345" s="85" t="s">
        <v>1550</v>
      </c>
      <c r="G345" s="85"/>
    </row>
    <row r="346" customFormat="false" ht="47.25" hidden="false" customHeight="false" outlineLevel="0" collapsed="false">
      <c r="A346" s="16" t="s">
        <v>1552</v>
      </c>
      <c r="B346" s="61" t="s">
        <v>1553</v>
      </c>
      <c r="C346" s="85" t="s">
        <v>1554</v>
      </c>
      <c r="D346" s="148" t="n">
        <v>1</v>
      </c>
      <c r="E346" s="149" t="s">
        <v>265</v>
      </c>
      <c r="F346" s="42" t="s">
        <v>1555</v>
      </c>
    </row>
    <row r="347" customFormat="false" ht="30" hidden="false" customHeight="false" outlineLevel="0" collapsed="false">
      <c r="A347" s="16"/>
      <c r="B347" s="61"/>
      <c r="C347" s="85" t="s">
        <v>1556</v>
      </c>
      <c r="D347" s="148" t="n">
        <v>1</v>
      </c>
      <c r="E347" s="149" t="s">
        <v>265</v>
      </c>
      <c r="F347" s="42" t="s">
        <v>1555</v>
      </c>
      <c r="G347" s="42"/>
    </row>
    <row r="348" customFormat="false" ht="45" hidden="false" customHeight="false" outlineLevel="0" collapsed="false">
      <c r="A348" s="16"/>
      <c r="B348" s="61"/>
      <c r="C348" s="85" t="s">
        <v>1557</v>
      </c>
      <c r="D348" s="148" t="n">
        <v>1</v>
      </c>
      <c r="E348" s="149" t="s">
        <v>265</v>
      </c>
      <c r="F348" s="42" t="s">
        <v>1555</v>
      </c>
      <c r="G348" s="42"/>
    </row>
    <row r="349" customFormat="false" ht="60" hidden="false" customHeight="false" outlineLevel="0" collapsed="false">
      <c r="A349" s="16"/>
      <c r="B349" s="61"/>
      <c r="C349" s="85" t="s">
        <v>1558</v>
      </c>
      <c r="D349" s="148" t="n">
        <v>1</v>
      </c>
      <c r="E349" s="149" t="s">
        <v>265</v>
      </c>
      <c r="F349" s="42" t="s">
        <v>1559</v>
      </c>
      <c r="G349" s="42"/>
    </row>
    <row r="350" customFormat="false" ht="75" hidden="false" customHeight="false" outlineLevel="0" collapsed="false">
      <c r="A350" s="16"/>
      <c r="B350" s="61"/>
      <c r="C350" s="85" t="s">
        <v>1560</v>
      </c>
      <c r="D350" s="148" t="n">
        <v>1</v>
      </c>
      <c r="E350" s="149" t="s">
        <v>265</v>
      </c>
      <c r="F350" s="42" t="s">
        <v>1561</v>
      </c>
      <c r="G350" s="85"/>
    </row>
    <row r="351" customFormat="false" ht="30" hidden="false" customHeight="false" outlineLevel="0" collapsed="false">
      <c r="A351" s="16"/>
      <c r="B351" s="61"/>
      <c r="C351" s="85" t="s">
        <v>1562</v>
      </c>
      <c r="D351" s="148" t="n">
        <v>1</v>
      </c>
      <c r="E351" s="149" t="s">
        <v>265</v>
      </c>
      <c r="F351" s="42" t="s">
        <v>1563</v>
      </c>
      <c r="G351" s="85"/>
    </row>
    <row r="352" customFormat="false" ht="47.25" hidden="false" customHeight="false" outlineLevel="0" collapsed="false">
      <c r="A352" s="16" t="s">
        <v>1564</v>
      </c>
      <c r="B352" s="61" t="s">
        <v>1565</v>
      </c>
      <c r="C352" s="85" t="s">
        <v>1566</v>
      </c>
      <c r="D352" s="148" t="n">
        <v>1</v>
      </c>
      <c r="E352" s="149" t="s">
        <v>265</v>
      </c>
      <c r="F352" s="85" t="s">
        <v>1567</v>
      </c>
      <c r="G352" s="85"/>
    </row>
    <row r="353" customFormat="false" ht="45" hidden="false" customHeight="false" outlineLevel="0" collapsed="false">
      <c r="A353" s="16"/>
      <c r="B353" s="61"/>
      <c r="C353" s="85" t="s">
        <v>1568</v>
      </c>
      <c r="D353" s="148" t="n">
        <v>1</v>
      </c>
      <c r="E353" s="149" t="s">
        <v>265</v>
      </c>
      <c r="F353" s="85" t="s">
        <v>1567</v>
      </c>
      <c r="G353" s="85"/>
    </row>
    <row r="354" customFormat="false" ht="30" hidden="false" customHeight="false" outlineLevel="0" collapsed="false">
      <c r="A354" s="16"/>
      <c r="B354" s="61"/>
      <c r="C354" s="85" t="s">
        <v>1057</v>
      </c>
      <c r="D354" s="148" t="n">
        <v>1</v>
      </c>
      <c r="E354" s="149" t="s">
        <v>265</v>
      </c>
      <c r="F354" s="85" t="s">
        <v>1567</v>
      </c>
      <c r="G354" s="85"/>
    </row>
    <row r="355" customFormat="false" ht="30" hidden="false" customHeight="false" outlineLevel="0" collapsed="false">
      <c r="A355" s="16"/>
      <c r="B355" s="61"/>
      <c r="C355" s="85" t="s">
        <v>1569</v>
      </c>
      <c r="D355" s="148" t="n">
        <v>1</v>
      </c>
      <c r="E355" s="149" t="s">
        <v>265</v>
      </c>
      <c r="F355" s="85" t="s">
        <v>1567</v>
      </c>
      <c r="G355" s="85"/>
    </row>
    <row r="356" customFormat="false" ht="30" hidden="false" customHeight="false" outlineLevel="0" collapsed="false">
      <c r="A356" s="16"/>
      <c r="B356" s="61"/>
      <c r="C356" s="85" t="s">
        <v>1570</v>
      </c>
      <c r="D356" s="148" t="n">
        <v>1</v>
      </c>
      <c r="E356" s="149" t="s">
        <v>265</v>
      </c>
      <c r="F356" s="85" t="s">
        <v>1567</v>
      </c>
      <c r="G356" s="85"/>
    </row>
    <row r="357" customFormat="false" ht="30" hidden="false" customHeight="false" outlineLevel="0" collapsed="false">
      <c r="A357" s="16"/>
      <c r="B357" s="61"/>
      <c r="C357" s="85" t="s">
        <v>1571</v>
      </c>
      <c r="D357" s="148" t="n">
        <v>1</v>
      </c>
      <c r="E357" s="149" t="s">
        <v>265</v>
      </c>
      <c r="F357" s="85" t="s">
        <v>1567</v>
      </c>
      <c r="G357" s="85"/>
    </row>
    <row r="358" customFormat="false" ht="30" hidden="false" customHeight="false" outlineLevel="0" collapsed="false">
      <c r="A358" s="16"/>
      <c r="B358" s="61"/>
      <c r="C358" s="85" t="s">
        <v>1572</v>
      </c>
      <c r="D358" s="148" t="n">
        <v>1</v>
      </c>
      <c r="E358" s="149" t="s">
        <v>265</v>
      </c>
      <c r="F358" s="85" t="s">
        <v>1567</v>
      </c>
      <c r="G358" s="85"/>
    </row>
    <row r="359" customFormat="false" ht="30" hidden="false" customHeight="false" outlineLevel="0" collapsed="false">
      <c r="A359" s="16"/>
      <c r="B359" s="61"/>
      <c r="C359" s="85" t="s">
        <v>1573</v>
      </c>
      <c r="D359" s="148" t="n">
        <v>1</v>
      </c>
      <c r="E359" s="149" t="s">
        <v>265</v>
      </c>
      <c r="F359" s="85" t="s">
        <v>1567</v>
      </c>
      <c r="G359" s="85"/>
    </row>
    <row r="360" customFormat="false" ht="30" hidden="false" customHeight="false" outlineLevel="0" collapsed="false">
      <c r="A360" s="16"/>
      <c r="B360" s="61"/>
      <c r="C360" s="85" t="s">
        <v>1574</v>
      </c>
      <c r="D360" s="148" t="n">
        <v>1</v>
      </c>
      <c r="E360" s="149" t="s">
        <v>265</v>
      </c>
      <c r="F360" s="85" t="s">
        <v>1567</v>
      </c>
      <c r="G360" s="85"/>
    </row>
    <row r="361" customFormat="false" ht="225" hidden="false" customHeight="false" outlineLevel="0" collapsed="false">
      <c r="A361" s="16" t="s">
        <v>1575</v>
      </c>
      <c r="B361" s="61" t="s">
        <v>1576</v>
      </c>
      <c r="C361" s="85" t="s">
        <v>1577</v>
      </c>
      <c r="D361" s="148" t="n">
        <v>1</v>
      </c>
      <c r="E361" s="149" t="s">
        <v>265</v>
      </c>
      <c r="F361" s="85" t="s">
        <v>1578</v>
      </c>
      <c r="G361" s="85"/>
    </row>
    <row r="362" customFormat="false" ht="30" hidden="false" customHeight="false" outlineLevel="0" collapsed="false">
      <c r="A362" s="16"/>
      <c r="B362" s="61"/>
      <c r="C362" s="85" t="s">
        <v>1579</v>
      </c>
      <c r="D362" s="148" t="n">
        <v>1</v>
      </c>
      <c r="E362" s="149" t="s">
        <v>265</v>
      </c>
      <c r="F362" s="85" t="s">
        <v>1580</v>
      </c>
      <c r="G362" s="85"/>
    </row>
    <row r="363" customFormat="false" ht="45" hidden="false" customHeight="false" outlineLevel="0" collapsed="false">
      <c r="A363" s="16"/>
      <c r="B363" s="61"/>
      <c r="C363" s="85" t="s">
        <v>1581</v>
      </c>
      <c r="D363" s="148" t="n">
        <v>1</v>
      </c>
      <c r="E363" s="149" t="s">
        <v>265</v>
      </c>
      <c r="F363" s="85" t="s">
        <v>1580</v>
      </c>
      <c r="G363" s="85"/>
    </row>
    <row r="364" customFormat="false" ht="45" hidden="false" customHeight="false" outlineLevel="0" collapsed="false">
      <c r="A364" s="16"/>
      <c r="B364" s="61"/>
      <c r="C364" s="85" t="s">
        <v>1582</v>
      </c>
      <c r="D364" s="148" t="n">
        <v>1</v>
      </c>
      <c r="E364" s="149" t="s">
        <v>265</v>
      </c>
      <c r="F364" s="85" t="s">
        <v>1580</v>
      </c>
      <c r="G364" s="85"/>
    </row>
    <row r="365" customFormat="false" ht="47.25" hidden="false" customHeight="false" outlineLevel="0" collapsed="false">
      <c r="A365" s="16" t="s">
        <v>1583</v>
      </c>
      <c r="B365" s="61" t="s">
        <v>1584</v>
      </c>
      <c r="C365" s="85" t="s">
        <v>1585</v>
      </c>
      <c r="D365" s="148" t="n">
        <v>1</v>
      </c>
      <c r="E365" s="149" t="s">
        <v>265</v>
      </c>
      <c r="F365" s="85"/>
      <c r="G365" s="42"/>
    </row>
    <row r="366" customFormat="false" ht="63" hidden="false" customHeight="false" outlineLevel="0" collapsed="false">
      <c r="A366" s="16" t="s">
        <v>1586</v>
      </c>
      <c r="B366" s="61" t="s">
        <v>1587</v>
      </c>
      <c r="C366" s="85" t="s">
        <v>1588</v>
      </c>
      <c r="D366" s="148" t="n">
        <v>1</v>
      </c>
      <c r="E366" s="149" t="s">
        <v>265</v>
      </c>
      <c r="F366" s="85"/>
      <c r="G366" s="42"/>
    </row>
    <row r="367" customFormat="false" ht="94.5" hidden="false" customHeight="false" outlineLevel="0" collapsed="false">
      <c r="A367" s="16" t="s">
        <v>1589</v>
      </c>
      <c r="B367" s="61" t="s">
        <v>1590</v>
      </c>
      <c r="C367" s="85" t="s">
        <v>1591</v>
      </c>
      <c r="D367" s="148" t="n">
        <v>1</v>
      </c>
      <c r="E367" s="149" t="s">
        <v>265</v>
      </c>
      <c r="F367" s="42" t="s">
        <v>1592</v>
      </c>
      <c r="G367" s="85"/>
    </row>
    <row r="368" customFormat="false" ht="75" hidden="false" customHeight="false" outlineLevel="0" collapsed="false">
      <c r="A368" s="16"/>
      <c r="B368" s="61"/>
      <c r="C368" s="85" t="s">
        <v>1593</v>
      </c>
      <c r="D368" s="148" t="n">
        <v>1</v>
      </c>
      <c r="E368" s="149" t="s">
        <v>265</v>
      </c>
      <c r="F368" s="42"/>
      <c r="G368" s="85"/>
    </row>
    <row r="369" customFormat="false" ht="105" hidden="false" customHeight="false" outlineLevel="0" collapsed="false">
      <c r="A369" s="16"/>
      <c r="B369" s="61"/>
      <c r="C369" s="85" t="s">
        <v>1594</v>
      </c>
      <c r="D369" s="148" t="n">
        <v>1</v>
      </c>
      <c r="E369" s="149" t="s">
        <v>82</v>
      </c>
      <c r="F369" s="42" t="s">
        <v>1595</v>
      </c>
      <c r="G369" s="85"/>
    </row>
    <row r="370" customFormat="false" ht="47.25" hidden="false" customHeight="false" outlineLevel="0" collapsed="false">
      <c r="A370" s="16" t="s">
        <v>1596</v>
      </c>
      <c r="B370" s="61" t="s">
        <v>1597</v>
      </c>
      <c r="C370" s="85" t="s">
        <v>1598</v>
      </c>
      <c r="D370" s="148" t="n">
        <v>1</v>
      </c>
      <c r="E370" s="149" t="s">
        <v>265</v>
      </c>
      <c r="F370" s="85"/>
      <c r="G370" s="85"/>
    </row>
    <row r="371" customFormat="false" ht="47.25" hidden="false" customHeight="false" outlineLevel="0" collapsed="false">
      <c r="A371" s="16" t="s">
        <v>1599</v>
      </c>
      <c r="B371" s="61" t="s">
        <v>1600</v>
      </c>
      <c r="C371" s="85" t="s">
        <v>1601</v>
      </c>
      <c r="D371" s="148" t="n">
        <v>1</v>
      </c>
      <c r="E371" s="149" t="s">
        <v>265</v>
      </c>
      <c r="F371" s="85" t="s">
        <v>1602</v>
      </c>
      <c r="G371" s="85"/>
    </row>
    <row r="372" customFormat="false" ht="18.75" hidden="false" customHeight="true" outlineLevel="0" collapsed="false">
      <c r="A372" s="145" t="s">
        <v>727</v>
      </c>
      <c r="B372" s="145"/>
      <c r="C372" s="145"/>
      <c r="D372" s="145"/>
      <c r="E372" s="145"/>
      <c r="F372" s="145"/>
      <c r="G372" s="145"/>
      <c r="H372" s="134" t="n">
        <f aca="false">H373+H378+H387+H391+H400+H411</f>
        <v>46</v>
      </c>
      <c r="I372" s="134" t="n">
        <f aca="false">I373+I378+I387+I391+I400+I411</f>
        <v>92</v>
      </c>
    </row>
    <row r="373" customFormat="false" ht="18.75" hidden="false" customHeight="true" outlineLevel="0" collapsed="false">
      <c r="A373" s="16" t="s">
        <v>1603</v>
      </c>
      <c r="B373" s="146" t="s">
        <v>729</v>
      </c>
      <c r="C373" s="146"/>
      <c r="D373" s="146"/>
      <c r="E373" s="146"/>
      <c r="F373" s="146"/>
      <c r="G373" s="146"/>
      <c r="H373" s="134" t="n">
        <f aca="false">SUM(D374:D377)</f>
        <v>4</v>
      </c>
      <c r="I373" s="134" t="n">
        <f aca="false">COUNT(D374:D377)*2</f>
        <v>8</v>
      </c>
    </row>
    <row r="374" customFormat="false" ht="47.25" hidden="false" customHeight="false" outlineLevel="0" collapsed="false">
      <c r="A374" s="91" t="s">
        <v>1604</v>
      </c>
      <c r="B374" s="61" t="s">
        <v>731</v>
      </c>
      <c r="C374" s="21" t="s">
        <v>732</v>
      </c>
      <c r="D374" s="149" t="n">
        <v>1</v>
      </c>
      <c r="E374" s="149" t="s">
        <v>265</v>
      </c>
      <c r="F374" s="24" t="s">
        <v>1605</v>
      </c>
      <c r="G374" s="42"/>
    </row>
    <row r="375" customFormat="false" ht="30" hidden="false" customHeight="false" outlineLevel="0" collapsed="false">
      <c r="A375" s="91"/>
      <c r="B375" s="61"/>
      <c r="C375" s="21" t="s">
        <v>1606</v>
      </c>
      <c r="D375" s="149" t="n">
        <v>1</v>
      </c>
      <c r="E375" s="149" t="s">
        <v>265</v>
      </c>
      <c r="F375" s="24"/>
      <c r="G375" s="42"/>
    </row>
    <row r="376" customFormat="false" ht="47.25" hidden="false" customHeight="false" outlineLevel="0" collapsed="false">
      <c r="A376" s="91" t="s">
        <v>1607</v>
      </c>
      <c r="B376" s="61" t="s">
        <v>736</v>
      </c>
      <c r="C376" s="93" t="s">
        <v>737</v>
      </c>
      <c r="D376" s="149" t="n">
        <v>1</v>
      </c>
      <c r="E376" s="149" t="s">
        <v>265</v>
      </c>
      <c r="F376" s="85" t="s">
        <v>1608</v>
      </c>
      <c r="G376" s="42"/>
    </row>
    <row r="377" customFormat="false" ht="31.5" hidden="false" customHeight="false" outlineLevel="0" collapsed="false">
      <c r="A377" s="91" t="s">
        <v>739</v>
      </c>
      <c r="B377" s="190" t="s">
        <v>740</v>
      </c>
      <c r="C377" s="21" t="s">
        <v>741</v>
      </c>
      <c r="D377" s="148" t="n">
        <v>1</v>
      </c>
      <c r="E377" s="149" t="s">
        <v>265</v>
      </c>
      <c r="F377" s="42"/>
      <c r="G377" s="42"/>
    </row>
    <row r="378" customFormat="false" ht="18.75" hidden="false" customHeight="true" outlineLevel="0" collapsed="false">
      <c r="A378" s="16" t="s">
        <v>1609</v>
      </c>
      <c r="B378" s="146" t="s">
        <v>743</v>
      </c>
      <c r="C378" s="146"/>
      <c r="D378" s="146"/>
      <c r="E378" s="146"/>
      <c r="F378" s="146"/>
      <c r="G378" s="146"/>
      <c r="H378" s="134" t="n">
        <f aca="false">SUM(D379:D386)</f>
        <v>8</v>
      </c>
      <c r="I378" s="134" t="n">
        <f aca="false">COUNT(D379:D386)*2</f>
        <v>16</v>
      </c>
    </row>
    <row r="379" customFormat="false" ht="31.5" hidden="false" customHeight="false" outlineLevel="0" collapsed="false">
      <c r="A379" s="91" t="s">
        <v>1610</v>
      </c>
      <c r="B379" s="61" t="s">
        <v>745</v>
      </c>
      <c r="C379" s="21" t="s">
        <v>746</v>
      </c>
      <c r="D379" s="149" t="n">
        <v>1</v>
      </c>
      <c r="E379" s="149" t="s">
        <v>82</v>
      </c>
      <c r="F379" s="42" t="s">
        <v>1611</v>
      </c>
      <c r="G379" s="42"/>
    </row>
    <row r="380" customFormat="false" ht="30" hidden="false" customHeight="false" outlineLevel="0" collapsed="false">
      <c r="A380" s="91"/>
      <c r="B380" s="61"/>
      <c r="C380" s="21" t="s">
        <v>747</v>
      </c>
      <c r="D380" s="149" t="n">
        <v>1</v>
      </c>
      <c r="E380" s="149" t="s">
        <v>110</v>
      </c>
      <c r="F380" s="42" t="s">
        <v>1612</v>
      </c>
      <c r="G380" s="42"/>
    </row>
    <row r="381" customFormat="false" ht="45" hidden="false" customHeight="false" outlineLevel="0" collapsed="false">
      <c r="A381" s="91"/>
      <c r="B381" s="61"/>
      <c r="C381" s="21" t="s">
        <v>749</v>
      </c>
      <c r="D381" s="149" t="n">
        <v>1</v>
      </c>
      <c r="E381" s="149" t="s">
        <v>110</v>
      </c>
      <c r="F381" s="42" t="s">
        <v>750</v>
      </c>
      <c r="G381" s="42"/>
    </row>
    <row r="382" customFormat="false" ht="30" hidden="false" customHeight="false" outlineLevel="0" collapsed="false">
      <c r="A382" s="91"/>
      <c r="B382" s="61"/>
      <c r="C382" s="21" t="s">
        <v>751</v>
      </c>
      <c r="D382" s="149" t="n">
        <v>1</v>
      </c>
      <c r="E382" s="149" t="s">
        <v>110</v>
      </c>
      <c r="F382" s="42" t="s">
        <v>1613</v>
      </c>
      <c r="G382" s="42"/>
    </row>
    <row r="383" customFormat="false" ht="45" hidden="false" customHeight="false" outlineLevel="0" collapsed="false">
      <c r="A383" s="91"/>
      <c r="B383" s="61"/>
      <c r="C383" s="21" t="s">
        <v>753</v>
      </c>
      <c r="D383" s="149" t="n">
        <v>1</v>
      </c>
      <c r="E383" s="149" t="s">
        <v>82</v>
      </c>
      <c r="F383" s="42" t="s">
        <v>754</v>
      </c>
      <c r="G383" s="42"/>
    </row>
    <row r="384" customFormat="false" ht="31.5" hidden="false" customHeight="false" outlineLevel="0" collapsed="false">
      <c r="A384" s="91" t="s">
        <v>1614</v>
      </c>
      <c r="B384" s="61" t="s">
        <v>756</v>
      </c>
      <c r="C384" s="21" t="s">
        <v>757</v>
      </c>
      <c r="D384" s="149" t="n">
        <v>1</v>
      </c>
      <c r="E384" s="149" t="s">
        <v>51</v>
      </c>
      <c r="F384" s="42" t="s">
        <v>758</v>
      </c>
      <c r="G384" s="42"/>
    </row>
    <row r="385" customFormat="false" ht="30" hidden="false" customHeight="false" outlineLevel="0" collapsed="false">
      <c r="A385" s="91"/>
      <c r="B385" s="61"/>
      <c r="C385" s="21" t="s">
        <v>1615</v>
      </c>
      <c r="D385" s="149" t="n">
        <v>1</v>
      </c>
      <c r="E385" s="149" t="s">
        <v>149</v>
      </c>
      <c r="F385" s="24"/>
      <c r="G385" s="42"/>
    </row>
    <row r="386" customFormat="false" ht="31.5" hidden="false" customHeight="false" outlineLevel="0" collapsed="false">
      <c r="A386" s="91" t="s">
        <v>1616</v>
      </c>
      <c r="B386" s="61" t="s">
        <v>761</v>
      </c>
      <c r="C386" s="21" t="s">
        <v>762</v>
      </c>
      <c r="D386" s="149" t="n">
        <v>1</v>
      </c>
      <c r="E386" s="149" t="s">
        <v>82</v>
      </c>
      <c r="F386" s="24"/>
      <c r="G386" s="42"/>
    </row>
    <row r="387" customFormat="false" ht="18.75" hidden="false" customHeight="true" outlineLevel="0" collapsed="false">
      <c r="A387" s="16" t="s">
        <v>1617</v>
      </c>
      <c r="B387" s="146" t="s">
        <v>766</v>
      </c>
      <c r="C387" s="146"/>
      <c r="D387" s="146"/>
      <c r="E387" s="146"/>
      <c r="F387" s="146"/>
      <c r="G387" s="146"/>
      <c r="H387" s="134" t="n">
        <f aca="false">SUM(D388:D390)</f>
        <v>3</v>
      </c>
      <c r="I387" s="134" t="n">
        <f aca="false">COUNT(D388:D390)*2</f>
        <v>6</v>
      </c>
    </row>
    <row r="388" customFormat="false" ht="47.25" hidden="false" customHeight="false" outlineLevel="0" collapsed="false">
      <c r="A388" s="91" t="s">
        <v>1618</v>
      </c>
      <c r="B388" s="153" t="s">
        <v>768</v>
      </c>
      <c r="C388" s="85" t="s">
        <v>769</v>
      </c>
      <c r="D388" s="148" t="n">
        <v>1</v>
      </c>
      <c r="E388" s="149" t="s">
        <v>110</v>
      </c>
      <c r="F388" s="42"/>
      <c r="G388" s="42"/>
    </row>
    <row r="389" customFormat="false" ht="15.75" hidden="false" customHeight="false" outlineLevel="0" collapsed="false">
      <c r="A389" s="91"/>
      <c r="B389" s="153"/>
      <c r="C389" s="85" t="s">
        <v>770</v>
      </c>
      <c r="D389" s="148" t="n">
        <v>1</v>
      </c>
      <c r="E389" s="149" t="s">
        <v>110</v>
      </c>
      <c r="F389" s="42"/>
      <c r="G389" s="42"/>
    </row>
    <row r="390" customFormat="false" ht="45" hidden="false" customHeight="false" outlineLevel="0" collapsed="false">
      <c r="A390" s="91" t="s">
        <v>1619</v>
      </c>
      <c r="B390" s="61" t="s">
        <v>773</v>
      </c>
      <c r="C390" s="21" t="s">
        <v>774</v>
      </c>
      <c r="D390" s="148" t="n">
        <v>1</v>
      </c>
      <c r="E390" s="149" t="s">
        <v>110</v>
      </c>
      <c r="F390" s="42"/>
      <c r="G390" s="42"/>
    </row>
    <row r="391" customFormat="false" ht="18.75" hidden="false" customHeight="true" outlineLevel="0" collapsed="false">
      <c r="A391" s="16" t="s">
        <v>1620</v>
      </c>
      <c r="B391" s="146" t="s">
        <v>777</v>
      </c>
      <c r="C391" s="146"/>
      <c r="D391" s="146"/>
      <c r="E391" s="146"/>
      <c r="F391" s="146"/>
      <c r="G391" s="146"/>
      <c r="H391" s="134" t="n">
        <f aca="false">SUM(D392:D399)</f>
        <v>8</v>
      </c>
      <c r="I391" s="134" t="n">
        <f aca="false">COUNT(D392:D399)*2</f>
        <v>16</v>
      </c>
    </row>
    <row r="392" customFormat="false" ht="105" hidden="false" customHeight="false" outlineLevel="0" collapsed="false">
      <c r="A392" s="91" t="s">
        <v>1621</v>
      </c>
      <c r="B392" s="42" t="s">
        <v>779</v>
      </c>
      <c r="C392" s="21" t="s">
        <v>1622</v>
      </c>
      <c r="D392" s="149" t="n">
        <v>1</v>
      </c>
      <c r="E392" s="149" t="s">
        <v>51</v>
      </c>
      <c r="F392" s="42" t="s">
        <v>1623</v>
      </c>
      <c r="G392" s="42"/>
    </row>
    <row r="393" customFormat="false" ht="165" hidden="false" customHeight="false" outlineLevel="0" collapsed="false">
      <c r="A393" s="91"/>
      <c r="B393" s="42"/>
      <c r="C393" s="21" t="s">
        <v>1624</v>
      </c>
      <c r="D393" s="149" t="n">
        <v>1</v>
      </c>
      <c r="E393" s="149" t="s">
        <v>51</v>
      </c>
      <c r="F393" s="42" t="s">
        <v>1625</v>
      </c>
      <c r="G393" s="42"/>
    </row>
    <row r="394" customFormat="false" ht="45" hidden="false" customHeight="false" outlineLevel="0" collapsed="false">
      <c r="A394" s="91"/>
      <c r="B394" s="42"/>
      <c r="C394" s="85" t="s">
        <v>784</v>
      </c>
      <c r="D394" s="148" t="n">
        <v>1</v>
      </c>
      <c r="E394" s="149" t="s">
        <v>51</v>
      </c>
      <c r="F394" s="85" t="s">
        <v>785</v>
      </c>
      <c r="G394" s="42"/>
    </row>
    <row r="395" customFormat="false" ht="45" hidden="false" customHeight="false" outlineLevel="0" collapsed="false">
      <c r="A395" s="91"/>
      <c r="B395" s="42"/>
      <c r="C395" s="85" t="s">
        <v>786</v>
      </c>
      <c r="D395" s="149" t="n">
        <v>1</v>
      </c>
      <c r="E395" s="149" t="s">
        <v>51</v>
      </c>
      <c r="F395" s="24" t="s">
        <v>787</v>
      </c>
      <c r="G395" s="42"/>
    </row>
    <row r="396" customFormat="false" ht="45" hidden="false" customHeight="false" outlineLevel="0" collapsed="false">
      <c r="A396" s="91"/>
      <c r="B396" s="42"/>
      <c r="C396" s="191" t="s">
        <v>1626</v>
      </c>
      <c r="D396" s="167" t="n">
        <v>1</v>
      </c>
      <c r="E396" s="149" t="s">
        <v>51</v>
      </c>
      <c r="F396" s="42"/>
      <c r="G396" s="42"/>
    </row>
    <row r="397" customFormat="false" ht="60" hidden="false" customHeight="false" outlineLevel="0" collapsed="false">
      <c r="A397" s="91" t="s">
        <v>1627</v>
      </c>
      <c r="B397" s="42" t="s">
        <v>792</v>
      </c>
      <c r="C397" s="191" t="s">
        <v>793</v>
      </c>
      <c r="D397" s="167" t="n">
        <v>1</v>
      </c>
      <c r="E397" s="167" t="s">
        <v>110</v>
      </c>
      <c r="F397" s="85" t="s">
        <v>794</v>
      </c>
      <c r="G397" s="42"/>
    </row>
    <row r="398" customFormat="false" ht="45" hidden="false" customHeight="false" outlineLevel="0" collapsed="false">
      <c r="A398" s="91"/>
      <c r="B398" s="42"/>
      <c r="C398" s="191" t="s">
        <v>795</v>
      </c>
      <c r="D398" s="167" t="n">
        <v>1</v>
      </c>
      <c r="E398" s="167" t="s">
        <v>110</v>
      </c>
      <c r="F398" s="85" t="s">
        <v>796</v>
      </c>
      <c r="G398" s="42"/>
    </row>
    <row r="399" customFormat="false" ht="30" hidden="false" customHeight="false" outlineLevel="0" collapsed="false">
      <c r="A399" s="91"/>
      <c r="B399" s="42"/>
      <c r="C399" s="21" t="s">
        <v>799</v>
      </c>
      <c r="D399" s="148" t="n">
        <v>1</v>
      </c>
      <c r="E399" s="167" t="s">
        <v>110</v>
      </c>
      <c r="F399" s="42"/>
      <c r="G399" s="42"/>
    </row>
    <row r="400" customFormat="false" ht="18.75" hidden="false" customHeight="true" outlineLevel="0" collapsed="false">
      <c r="A400" s="16" t="s">
        <v>1628</v>
      </c>
      <c r="B400" s="146" t="s">
        <v>801</v>
      </c>
      <c r="C400" s="146"/>
      <c r="D400" s="146"/>
      <c r="E400" s="146"/>
      <c r="F400" s="146"/>
      <c r="G400" s="146"/>
      <c r="H400" s="134" t="n">
        <f aca="false">SUM(D401:D410)</f>
        <v>10</v>
      </c>
      <c r="I400" s="134" t="n">
        <f aca="false">COUNT(D401:D410)*2</f>
        <v>20</v>
      </c>
    </row>
    <row r="401" customFormat="false" ht="45" hidden="false" customHeight="false" outlineLevel="0" collapsed="false">
      <c r="A401" s="91" t="s">
        <v>1629</v>
      </c>
      <c r="B401" s="85" t="s">
        <v>803</v>
      </c>
      <c r="C401" s="85" t="s">
        <v>804</v>
      </c>
      <c r="D401" s="148" t="n">
        <v>1</v>
      </c>
      <c r="E401" s="149" t="s">
        <v>82</v>
      </c>
      <c r="F401" s="85"/>
      <c r="G401" s="42"/>
    </row>
    <row r="402" customFormat="false" ht="45" hidden="false" customHeight="false" outlineLevel="0" collapsed="false">
      <c r="A402" s="91"/>
      <c r="B402" s="85"/>
      <c r="C402" s="85" t="s">
        <v>1630</v>
      </c>
      <c r="D402" s="148" t="n">
        <v>1</v>
      </c>
      <c r="E402" s="149" t="s">
        <v>82</v>
      </c>
      <c r="F402" s="85" t="s">
        <v>1631</v>
      </c>
      <c r="G402" s="42"/>
    </row>
    <row r="403" customFormat="false" ht="30" hidden="false" customHeight="false" outlineLevel="0" collapsed="false">
      <c r="A403" s="91"/>
      <c r="B403" s="85"/>
      <c r="C403" s="85" t="s">
        <v>1632</v>
      </c>
      <c r="D403" s="148" t="n">
        <v>1</v>
      </c>
      <c r="E403" s="149" t="s">
        <v>82</v>
      </c>
      <c r="F403" s="85"/>
      <c r="G403" s="42"/>
    </row>
    <row r="404" customFormat="false" ht="45" hidden="false" customHeight="false" outlineLevel="0" collapsed="false">
      <c r="A404" s="91" t="s">
        <v>1633</v>
      </c>
      <c r="B404" s="42" t="s">
        <v>806</v>
      </c>
      <c r="C404" s="21" t="s">
        <v>807</v>
      </c>
      <c r="D404" s="149" t="n">
        <v>1</v>
      </c>
      <c r="E404" s="149" t="s">
        <v>110</v>
      </c>
      <c r="F404" s="24" t="s">
        <v>1634</v>
      </c>
      <c r="G404" s="42"/>
    </row>
    <row r="405" customFormat="false" ht="45" hidden="false" customHeight="false" outlineLevel="0" collapsed="false">
      <c r="A405" s="91"/>
      <c r="B405" s="42"/>
      <c r="C405" s="21" t="s">
        <v>809</v>
      </c>
      <c r="D405" s="149" t="n">
        <v>1</v>
      </c>
      <c r="E405" s="149" t="s">
        <v>110</v>
      </c>
      <c r="F405" s="24" t="s">
        <v>810</v>
      </c>
      <c r="G405" s="42"/>
    </row>
    <row r="406" customFormat="false" ht="45" hidden="false" customHeight="false" outlineLevel="0" collapsed="false">
      <c r="A406" s="91" t="s">
        <v>1635</v>
      </c>
      <c r="B406" s="42" t="s">
        <v>812</v>
      </c>
      <c r="C406" s="21" t="s">
        <v>1636</v>
      </c>
      <c r="D406" s="149" t="n">
        <v>1</v>
      </c>
      <c r="E406" s="149" t="s">
        <v>265</v>
      </c>
      <c r="F406" s="24" t="s">
        <v>1637</v>
      </c>
      <c r="G406" s="42"/>
    </row>
    <row r="407" customFormat="false" ht="30" hidden="false" customHeight="false" outlineLevel="0" collapsed="false">
      <c r="A407" s="91"/>
      <c r="B407" s="42"/>
      <c r="C407" s="21" t="s">
        <v>1638</v>
      </c>
      <c r="D407" s="149" t="n">
        <v>1</v>
      </c>
      <c r="E407" s="149" t="s">
        <v>265</v>
      </c>
      <c r="F407" s="24"/>
      <c r="G407" s="42"/>
    </row>
    <row r="408" customFormat="false" ht="45" hidden="false" customHeight="false" outlineLevel="0" collapsed="false">
      <c r="A408" s="91"/>
      <c r="B408" s="42"/>
      <c r="C408" s="85" t="s">
        <v>1639</v>
      </c>
      <c r="D408" s="148" t="n">
        <v>1</v>
      </c>
      <c r="E408" s="149" t="s">
        <v>265</v>
      </c>
      <c r="F408" s="24"/>
      <c r="G408" s="42"/>
    </row>
    <row r="409" customFormat="false" ht="30" hidden="false" customHeight="false" outlineLevel="0" collapsed="false">
      <c r="A409" s="91"/>
      <c r="B409" s="42"/>
      <c r="C409" s="21" t="s">
        <v>816</v>
      </c>
      <c r="D409" s="149" t="n">
        <v>1</v>
      </c>
      <c r="E409" s="149" t="s">
        <v>110</v>
      </c>
      <c r="F409" s="24" t="s">
        <v>817</v>
      </c>
      <c r="G409" s="42"/>
    </row>
    <row r="410" customFormat="false" ht="60" hidden="false" customHeight="false" outlineLevel="0" collapsed="false">
      <c r="A410" s="91"/>
      <c r="B410" s="42"/>
      <c r="C410" s="21" t="s">
        <v>818</v>
      </c>
      <c r="D410" s="149" t="n">
        <v>1</v>
      </c>
      <c r="E410" s="149" t="s">
        <v>110</v>
      </c>
      <c r="F410" s="24" t="s">
        <v>819</v>
      </c>
      <c r="G410" s="42"/>
    </row>
    <row r="411" customFormat="false" ht="18.75" hidden="false" customHeight="true" outlineLevel="0" collapsed="false">
      <c r="A411" s="16" t="s">
        <v>1640</v>
      </c>
      <c r="B411" s="146" t="s">
        <v>825</v>
      </c>
      <c r="C411" s="146"/>
      <c r="D411" s="146"/>
      <c r="E411" s="146"/>
      <c r="F411" s="146"/>
      <c r="G411" s="146"/>
      <c r="H411" s="134" t="n">
        <f aca="false">SUM(D412:D424)</f>
        <v>13</v>
      </c>
      <c r="I411" s="134" t="n">
        <f aca="false">COUNT(D412:D424)*2</f>
        <v>26</v>
      </c>
    </row>
    <row r="412" customFormat="false" ht="45" hidden="false" customHeight="false" outlineLevel="0" collapsed="false">
      <c r="A412" s="91" t="s">
        <v>1641</v>
      </c>
      <c r="B412" s="153" t="s">
        <v>827</v>
      </c>
      <c r="C412" s="85" t="s">
        <v>828</v>
      </c>
      <c r="D412" s="148" t="n">
        <v>1</v>
      </c>
      <c r="E412" s="149" t="s">
        <v>82</v>
      </c>
      <c r="F412" s="42"/>
      <c r="G412" s="42"/>
    </row>
    <row r="413" customFormat="false" ht="30" hidden="false" customHeight="false" outlineLevel="0" collapsed="false">
      <c r="A413" s="91"/>
      <c r="B413" s="153"/>
      <c r="C413" s="85" t="s">
        <v>829</v>
      </c>
      <c r="D413" s="148" t="n">
        <v>1</v>
      </c>
      <c r="E413" s="149" t="s">
        <v>82</v>
      </c>
      <c r="F413" s="42"/>
      <c r="G413" s="42"/>
    </row>
    <row r="414" customFormat="false" ht="45" hidden="false" customHeight="false" outlineLevel="0" collapsed="false">
      <c r="A414" s="91"/>
      <c r="B414" s="153"/>
      <c r="C414" s="85" t="s">
        <v>830</v>
      </c>
      <c r="D414" s="148" t="n">
        <v>1</v>
      </c>
      <c r="E414" s="149" t="s">
        <v>110</v>
      </c>
      <c r="F414" s="42"/>
      <c r="G414" s="42"/>
    </row>
    <row r="415" customFormat="false" ht="45" hidden="false" customHeight="false" outlineLevel="0" collapsed="false">
      <c r="A415" s="91"/>
      <c r="B415" s="153"/>
      <c r="C415" s="85" t="s">
        <v>831</v>
      </c>
      <c r="D415" s="148" t="n">
        <v>1</v>
      </c>
      <c r="E415" s="149" t="s">
        <v>82</v>
      </c>
      <c r="F415" s="42"/>
      <c r="G415" s="42"/>
    </row>
    <row r="416" customFormat="false" ht="30" hidden="false" customHeight="false" outlineLevel="0" collapsed="false">
      <c r="A416" s="91"/>
      <c r="B416" s="153"/>
      <c r="C416" s="21" t="s">
        <v>832</v>
      </c>
      <c r="D416" s="148" t="n">
        <v>1</v>
      </c>
      <c r="E416" s="149" t="s">
        <v>82</v>
      </c>
      <c r="F416" s="42"/>
      <c r="G416" s="42"/>
    </row>
    <row r="417" customFormat="false" ht="31.5" hidden="false" customHeight="false" outlineLevel="0" collapsed="false">
      <c r="A417" s="91" t="s">
        <v>1642</v>
      </c>
      <c r="B417" s="153" t="s">
        <v>834</v>
      </c>
      <c r="C417" s="21" t="s">
        <v>835</v>
      </c>
      <c r="D417" s="149" t="n">
        <v>1</v>
      </c>
      <c r="E417" s="149" t="s">
        <v>82</v>
      </c>
      <c r="F417" s="42" t="s">
        <v>1643</v>
      </c>
      <c r="G417" s="42"/>
    </row>
    <row r="418" customFormat="false" ht="60" hidden="false" customHeight="false" outlineLevel="0" collapsed="false">
      <c r="A418" s="91"/>
      <c r="B418" s="153"/>
      <c r="C418" s="21" t="s">
        <v>837</v>
      </c>
      <c r="D418" s="149" t="n">
        <v>1</v>
      </c>
      <c r="E418" s="149" t="s">
        <v>82</v>
      </c>
      <c r="F418" s="42" t="s">
        <v>838</v>
      </c>
      <c r="G418" s="42"/>
    </row>
    <row r="419" customFormat="false" ht="30" hidden="false" customHeight="false" outlineLevel="0" collapsed="false">
      <c r="A419" s="91"/>
      <c r="B419" s="153"/>
      <c r="C419" s="65" t="s">
        <v>839</v>
      </c>
      <c r="D419" s="149" t="n">
        <v>1</v>
      </c>
      <c r="E419" s="149" t="s">
        <v>110</v>
      </c>
      <c r="F419" s="21" t="s">
        <v>840</v>
      </c>
      <c r="G419" s="42"/>
    </row>
    <row r="420" customFormat="false" ht="45" hidden="false" customHeight="false" outlineLevel="0" collapsed="false">
      <c r="A420" s="91"/>
      <c r="B420" s="153"/>
      <c r="C420" s="21" t="s">
        <v>842</v>
      </c>
      <c r="D420" s="149" t="n">
        <v>1</v>
      </c>
      <c r="E420" s="149" t="s">
        <v>110</v>
      </c>
      <c r="F420" s="42" t="s">
        <v>843</v>
      </c>
      <c r="G420" s="42"/>
    </row>
    <row r="421" customFormat="false" ht="60" hidden="false" customHeight="false" outlineLevel="0" collapsed="false">
      <c r="A421" s="91"/>
      <c r="B421" s="153"/>
      <c r="C421" s="21" t="s">
        <v>1644</v>
      </c>
      <c r="D421" s="149" t="n">
        <v>1</v>
      </c>
      <c r="E421" s="149" t="s">
        <v>149</v>
      </c>
      <c r="F421" s="42" t="s">
        <v>1645</v>
      </c>
      <c r="G421" s="42"/>
    </row>
    <row r="422" customFormat="false" ht="47.25" hidden="false" customHeight="false" outlineLevel="0" collapsed="false">
      <c r="A422" s="91" t="s">
        <v>1646</v>
      </c>
      <c r="B422" s="153" t="s">
        <v>847</v>
      </c>
      <c r="C422" s="52" t="s">
        <v>848</v>
      </c>
      <c r="D422" s="148" t="n">
        <v>1</v>
      </c>
      <c r="E422" s="166" t="s">
        <v>51</v>
      </c>
      <c r="F422" s="42"/>
      <c r="G422" s="42"/>
    </row>
    <row r="423" customFormat="false" ht="45" hidden="false" customHeight="false" outlineLevel="0" collapsed="false">
      <c r="A423" s="91"/>
      <c r="B423" s="85"/>
      <c r="C423" s="85" t="s">
        <v>850</v>
      </c>
      <c r="D423" s="148" t="n">
        <v>1</v>
      </c>
      <c r="E423" s="149" t="s">
        <v>51</v>
      </c>
      <c r="F423" s="42"/>
      <c r="G423" s="42"/>
    </row>
    <row r="424" customFormat="false" ht="30" hidden="false" customHeight="false" outlineLevel="0" collapsed="false">
      <c r="A424" s="91"/>
      <c r="B424" s="42"/>
      <c r="C424" s="164" t="s">
        <v>1647</v>
      </c>
      <c r="D424" s="148" t="n">
        <v>1</v>
      </c>
      <c r="E424" s="149" t="s">
        <v>265</v>
      </c>
      <c r="F424" s="42"/>
      <c r="G424" s="42"/>
    </row>
    <row r="425" customFormat="false" ht="18.75" hidden="false" customHeight="true" outlineLevel="0" collapsed="false">
      <c r="A425" s="145" t="s">
        <v>1648</v>
      </c>
      <c r="B425" s="145"/>
      <c r="C425" s="145"/>
      <c r="D425" s="145"/>
      <c r="E425" s="145"/>
      <c r="F425" s="145"/>
      <c r="G425" s="145"/>
      <c r="H425" s="134" t="n">
        <f aca="false">H426+H428+H430+H435+H451+H458+H462</f>
        <v>36</v>
      </c>
      <c r="I425" s="134" t="n">
        <f aca="false">I426+I428+I430+I435+I451+I458+I462</f>
        <v>72</v>
      </c>
    </row>
    <row r="426" customFormat="false" ht="15" hidden="false" customHeight="true" outlineLevel="0" collapsed="false">
      <c r="A426" s="16" t="s">
        <v>1649</v>
      </c>
      <c r="B426" s="146" t="s">
        <v>1650</v>
      </c>
      <c r="C426" s="146"/>
      <c r="D426" s="146"/>
      <c r="E426" s="146"/>
      <c r="F426" s="146"/>
      <c r="G426" s="146"/>
      <c r="H426" s="134" t="n">
        <f aca="false">SUM(D427)</f>
        <v>1</v>
      </c>
      <c r="I426" s="134" t="n">
        <f aca="false">COUNT(D427)*2</f>
        <v>2</v>
      </c>
    </row>
    <row r="427" customFormat="false" ht="63" hidden="false" customHeight="false" outlineLevel="0" collapsed="false">
      <c r="A427" s="16" t="s">
        <v>1651</v>
      </c>
      <c r="B427" s="61" t="s">
        <v>1652</v>
      </c>
      <c r="C427" s="17" t="s">
        <v>1653</v>
      </c>
      <c r="D427" s="148" t="n">
        <v>1</v>
      </c>
      <c r="E427" s="149" t="s">
        <v>265</v>
      </c>
      <c r="F427" s="85" t="s">
        <v>1654</v>
      </c>
      <c r="G427" s="85"/>
    </row>
    <row r="428" customFormat="false" ht="18.75" hidden="false" customHeight="true" outlineLevel="0" collapsed="false">
      <c r="A428" s="16" t="s">
        <v>1655</v>
      </c>
      <c r="B428" s="146" t="s">
        <v>1656</v>
      </c>
      <c r="C428" s="146"/>
      <c r="D428" s="146"/>
      <c r="E428" s="146"/>
      <c r="F428" s="146"/>
      <c r="G428" s="146"/>
      <c r="H428" s="134" t="n">
        <f aca="false">SUM(D429)</f>
        <v>1</v>
      </c>
      <c r="I428" s="134" t="n">
        <f aca="false">COUNT(D429)*2</f>
        <v>2</v>
      </c>
    </row>
    <row r="429" customFormat="false" ht="45" hidden="false" customHeight="false" outlineLevel="0" collapsed="false">
      <c r="A429" s="16" t="s">
        <v>1657</v>
      </c>
      <c r="B429" s="153" t="s">
        <v>1658</v>
      </c>
      <c r="C429" s="85" t="s">
        <v>1659</v>
      </c>
      <c r="D429" s="133" t="n">
        <v>1</v>
      </c>
      <c r="E429" s="149" t="s">
        <v>476</v>
      </c>
      <c r="F429" s="85"/>
      <c r="G429" s="85"/>
    </row>
    <row r="430" customFormat="false" ht="18.75" hidden="false" customHeight="true" outlineLevel="0" collapsed="false">
      <c r="A430" s="16" t="s">
        <v>1660</v>
      </c>
      <c r="B430" s="146" t="s">
        <v>854</v>
      </c>
      <c r="C430" s="146"/>
      <c r="D430" s="146"/>
      <c r="E430" s="146"/>
      <c r="F430" s="146"/>
      <c r="G430" s="146"/>
      <c r="H430" s="134" t="n">
        <f aca="false">SUM(D431:D434)</f>
        <v>4</v>
      </c>
      <c r="I430" s="134" t="n">
        <f aca="false">COUNT(D431:D434)*2</f>
        <v>8</v>
      </c>
    </row>
    <row r="431" customFormat="false" ht="60" hidden="false" customHeight="false" outlineLevel="0" collapsed="false">
      <c r="A431" s="16" t="s">
        <v>1661</v>
      </c>
      <c r="B431" s="153" t="s">
        <v>856</v>
      </c>
      <c r="C431" s="21" t="s">
        <v>1662</v>
      </c>
      <c r="D431" s="148" t="n">
        <v>1</v>
      </c>
      <c r="E431" s="149" t="s">
        <v>265</v>
      </c>
      <c r="F431" s="85"/>
      <c r="G431" s="85"/>
    </row>
    <row r="432" customFormat="false" ht="47.25" hidden="false" customHeight="false" outlineLevel="0" collapsed="false">
      <c r="A432" s="16" t="s">
        <v>1663</v>
      </c>
      <c r="B432" s="153" t="s">
        <v>860</v>
      </c>
      <c r="C432" s="85" t="s">
        <v>1664</v>
      </c>
      <c r="D432" s="148" t="n">
        <v>1</v>
      </c>
      <c r="E432" s="149" t="s">
        <v>265</v>
      </c>
      <c r="F432" s="85"/>
      <c r="G432" s="85"/>
    </row>
    <row r="433" customFormat="false" ht="47.25" hidden="false" customHeight="false" outlineLevel="0" collapsed="false">
      <c r="A433" s="16" t="s">
        <v>1665</v>
      </c>
      <c r="B433" s="61" t="s">
        <v>863</v>
      </c>
      <c r="C433" s="61" t="s">
        <v>864</v>
      </c>
      <c r="D433" s="148" t="n">
        <v>1</v>
      </c>
      <c r="E433" s="149" t="s">
        <v>265</v>
      </c>
      <c r="F433" s="85"/>
      <c r="G433" s="85"/>
    </row>
    <row r="434" customFormat="false" ht="47.25" hidden="false" customHeight="false" outlineLevel="0" collapsed="false">
      <c r="A434" s="16"/>
      <c r="C434" s="61" t="s">
        <v>865</v>
      </c>
      <c r="D434" s="148" t="n">
        <v>1</v>
      </c>
      <c r="E434" s="149" t="s">
        <v>149</v>
      </c>
      <c r="F434" s="85"/>
      <c r="G434" s="85"/>
    </row>
    <row r="435" customFormat="false" ht="18.75" hidden="false" customHeight="true" outlineLevel="0" collapsed="false">
      <c r="A435" s="16" t="s">
        <v>1666</v>
      </c>
      <c r="B435" s="146" t="s">
        <v>867</v>
      </c>
      <c r="C435" s="146"/>
      <c r="D435" s="146"/>
      <c r="E435" s="146"/>
      <c r="F435" s="146"/>
      <c r="G435" s="146"/>
      <c r="H435" s="134" t="n">
        <f aca="false">SUM(D436:D450)</f>
        <v>15</v>
      </c>
      <c r="I435" s="134" t="n">
        <f aca="false">COUNT(D436:D450)*2</f>
        <v>30</v>
      </c>
    </row>
    <row r="436" customFormat="false" ht="60" hidden="false" customHeight="false" outlineLevel="0" collapsed="false">
      <c r="A436" s="16" t="s">
        <v>1667</v>
      </c>
      <c r="B436" s="153" t="s">
        <v>869</v>
      </c>
      <c r="C436" s="52" t="s">
        <v>870</v>
      </c>
      <c r="D436" s="148" t="n">
        <v>1</v>
      </c>
      <c r="E436" s="149" t="s">
        <v>476</v>
      </c>
      <c r="F436" s="85"/>
      <c r="G436" s="85"/>
    </row>
    <row r="437" customFormat="false" ht="30" hidden="false" customHeight="false" outlineLevel="0" collapsed="false">
      <c r="A437" s="16"/>
      <c r="B437" s="153"/>
      <c r="C437" s="21" t="s">
        <v>871</v>
      </c>
      <c r="D437" s="149" t="n">
        <v>1</v>
      </c>
      <c r="E437" s="149" t="s">
        <v>108</v>
      </c>
      <c r="F437" s="85"/>
      <c r="G437" s="85"/>
    </row>
    <row r="438" customFormat="false" ht="47.25" hidden="false" customHeight="false" outlineLevel="0" collapsed="false">
      <c r="A438" s="16" t="s">
        <v>1668</v>
      </c>
      <c r="B438" s="153" t="s">
        <v>873</v>
      </c>
      <c r="C438" s="85" t="s">
        <v>1669</v>
      </c>
      <c r="D438" s="148" t="n">
        <v>1</v>
      </c>
      <c r="E438" s="149" t="s">
        <v>476</v>
      </c>
      <c r="F438" s="85"/>
      <c r="G438" s="85"/>
    </row>
    <row r="439" customFormat="false" ht="45" hidden="false" customHeight="false" outlineLevel="0" collapsed="false">
      <c r="A439" s="16"/>
      <c r="B439" s="153"/>
      <c r="C439" s="52" t="s">
        <v>1670</v>
      </c>
      <c r="D439" s="148" t="n">
        <v>1</v>
      </c>
      <c r="E439" s="149" t="s">
        <v>476</v>
      </c>
      <c r="F439" s="85"/>
      <c r="G439" s="85"/>
    </row>
    <row r="440" customFormat="false" ht="45" hidden="false" customHeight="false" outlineLevel="0" collapsed="false">
      <c r="A440" s="16"/>
      <c r="B440" s="153"/>
      <c r="C440" s="85" t="s">
        <v>1671</v>
      </c>
      <c r="D440" s="148" t="n">
        <v>1</v>
      </c>
      <c r="E440" s="149" t="s">
        <v>476</v>
      </c>
      <c r="F440" s="85"/>
      <c r="G440" s="85"/>
    </row>
    <row r="441" customFormat="false" ht="45" hidden="false" customHeight="false" outlineLevel="0" collapsed="false">
      <c r="A441" s="16"/>
      <c r="B441" s="153"/>
      <c r="C441" s="85" t="s">
        <v>1672</v>
      </c>
      <c r="D441" s="148" t="n">
        <v>1</v>
      </c>
      <c r="E441" s="149" t="s">
        <v>476</v>
      </c>
      <c r="F441" s="85"/>
      <c r="G441" s="85"/>
    </row>
    <row r="442" customFormat="false" ht="45" hidden="false" customHeight="false" outlineLevel="0" collapsed="false">
      <c r="A442" s="16"/>
      <c r="B442" s="153"/>
      <c r="C442" s="85" t="s">
        <v>1673</v>
      </c>
      <c r="D442" s="148" t="n">
        <v>1</v>
      </c>
      <c r="E442" s="149" t="s">
        <v>476</v>
      </c>
      <c r="F442" s="85"/>
      <c r="G442" s="85"/>
    </row>
    <row r="443" customFormat="false" ht="45" hidden="false" customHeight="false" outlineLevel="0" collapsed="false">
      <c r="A443" s="16"/>
      <c r="B443" s="153"/>
      <c r="C443" s="85" t="s">
        <v>1674</v>
      </c>
      <c r="D443" s="148" t="n">
        <v>1</v>
      </c>
      <c r="E443" s="149" t="s">
        <v>476</v>
      </c>
      <c r="F443" s="85"/>
      <c r="G443" s="85"/>
    </row>
    <row r="444" customFormat="false" ht="60" hidden="false" customHeight="false" outlineLevel="0" collapsed="false">
      <c r="A444" s="16"/>
      <c r="B444" s="153"/>
      <c r="C444" s="85" t="s">
        <v>1675</v>
      </c>
      <c r="D444" s="148" t="n">
        <v>1</v>
      </c>
      <c r="E444" s="149" t="s">
        <v>476</v>
      </c>
      <c r="F444" s="85"/>
      <c r="G444" s="85"/>
    </row>
    <row r="445" customFormat="false" ht="60" hidden="false" customHeight="false" outlineLevel="0" collapsed="false">
      <c r="A445" s="16"/>
      <c r="B445" s="153"/>
      <c r="C445" s="85" t="s">
        <v>1676</v>
      </c>
      <c r="D445" s="148" t="n">
        <v>1</v>
      </c>
      <c r="E445" s="149" t="s">
        <v>476</v>
      </c>
      <c r="F445" s="85"/>
      <c r="G445" s="85"/>
    </row>
    <row r="446" customFormat="false" ht="45" hidden="false" customHeight="false" outlineLevel="0" collapsed="false">
      <c r="A446" s="16"/>
      <c r="B446" s="153"/>
      <c r="C446" s="85" t="s">
        <v>1677</v>
      </c>
      <c r="D446" s="148" t="n">
        <v>1</v>
      </c>
      <c r="E446" s="149" t="s">
        <v>476</v>
      </c>
      <c r="F446" s="85"/>
      <c r="G446" s="85"/>
    </row>
    <row r="447" customFormat="false" ht="45" hidden="false" customHeight="false" outlineLevel="0" collapsed="false">
      <c r="A447" s="16"/>
      <c r="B447" s="153"/>
      <c r="C447" s="85" t="s">
        <v>1678</v>
      </c>
      <c r="D447" s="148" t="n">
        <v>1</v>
      </c>
      <c r="E447" s="149" t="s">
        <v>476</v>
      </c>
      <c r="F447" s="85"/>
      <c r="G447" s="85"/>
    </row>
    <row r="448" customFormat="false" ht="60" hidden="false" customHeight="false" outlineLevel="0" collapsed="false">
      <c r="A448" s="16"/>
      <c r="B448" s="153"/>
      <c r="C448" s="52" t="s">
        <v>1679</v>
      </c>
      <c r="D448" s="148" t="n">
        <v>1</v>
      </c>
      <c r="E448" s="149" t="s">
        <v>476</v>
      </c>
      <c r="F448" s="85"/>
      <c r="G448" s="85"/>
    </row>
    <row r="449" customFormat="false" ht="47.25" hidden="false" customHeight="false" outlineLevel="0" collapsed="false">
      <c r="A449" s="16" t="s">
        <v>1680</v>
      </c>
      <c r="B449" s="153" t="s">
        <v>887</v>
      </c>
      <c r="C449" s="42" t="s">
        <v>1681</v>
      </c>
      <c r="D449" s="148" t="n">
        <v>1</v>
      </c>
      <c r="E449" s="149" t="s">
        <v>265</v>
      </c>
      <c r="F449" s="85"/>
      <c r="G449" s="85"/>
    </row>
    <row r="450" customFormat="false" ht="45" hidden="false" customHeight="false" outlineLevel="0" collapsed="false">
      <c r="A450" s="16" t="s">
        <v>1682</v>
      </c>
      <c r="B450" s="153" t="s">
        <v>890</v>
      </c>
      <c r="C450" s="85" t="s">
        <v>891</v>
      </c>
      <c r="D450" s="148" t="n">
        <v>1</v>
      </c>
      <c r="E450" s="149" t="s">
        <v>82</v>
      </c>
      <c r="F450" s="85" t="s">
        <v>1683</v>
      </c>
      <c r="G450" s="85"/>
    </row>
    <row r="451" customFormat="false" ht="18.75" hidden="false" customHeight="true" outlineLevel="0" collapsed="false">
      <c r="A451" s="16" t="s">
        <v>1684</v>
      </c>
      <c r="B451" s="15" t="s">
        <v>1685</v>
      </c>
      <c r="C451" s="15"/>
      <c r="D451" s="15"/>
      <c r="E451" s="15"/>
      <c r="F451" s="15"/>
      <c r="G451" s="15"/>
      <c r="H451" s="134" t="n">
        <f aca="false">SUM(D452:D457)</f>
        <v>6</v>
      </c>
      <c r="I451" s="134" t="n">
        <f aca="false">COUNT(D452:D457)*2</f>
        <v>12</v>
      </c>
    </row>
    <row r="452" customFormat="false" ht="31.5" hidden="false" customHeight="false" outlineLevel="0" collapsed="false">
      <c r="A452" s="16" t="s">
        <v>1686</v>
      </c>
      <c r="B452" s="17" t="s">
        <v>1687</v>
      </c>
      <c r="C452" s="21" t="s">
        <v>1688</v>
      </c>
      <c r="D452" s="148" t="n">
        <v>1</v>
      </c>
      <c r="E452" s="149" t="s">
        <v>112</v>
      </c>
      <c r="F452" s="85"/>
      <c r="G452" s="85"/>
    </row>
    <row r="453" customFormat="false" ht="31.5" hidden="false" customHeight="false" outlineLevel="0" collapsed="false">
      <c r="A453" s="16" t="s">
        <v>1689</v>
      </c>
      <c r="B453" s="17" t="s">
        <v>1690</v>
      </c>
      <c r="C453" s="21" t="s">
        <v>1691</v>
      </c>
      <c r="D453" s="148" t="n">
        <v>1</v>
      </c>
      <c r="E453" s="149" t="s">
        <v>112</v>
      </c>
      <c r="F453" s="85"/>
      <c r="G453" s="85"/>
    </row>
    <row r="454" customFormat="false" ht="30" hidden="false" customHeight="false" outlineLevel="0" collapsed="false">
      <c r="A454" s="16"/>
      <c r="B454" s="17"/>
      <c r="C454" s="83" t="s">
        <v>1692</v>
      </c>
      <c r="D454" s="148" t="n">
        <v>1</v>
      </c>
      <c r="E454" s="149" t="s">
        <v>112</v>
      </c>
      <c r="F454" s="85"/>
      <c r="G454" s="85"/>
    </row>
    <row r="455" customFormat="false" ht="47.25" hidden="false" customHeight="false" outlineLevel="0" collapsed="false">
      <c r="A455" s="16" t="s">
        <v>1693</v>
      </c>
      <c r="B455" s="34" t="s">
        <v>1694</v>
      </c>
      <c r="C455" s="52" t="s">
        <v>1695</v>
      </c>
      <c r="D455" s="148" t="n">
        <v>1</v>
      </c>
      <c r="E455" s="149" t="s">
        <v>112</v>
      </c>
      <c r="F455" s="85"/>
      <c r="G455" s="85"/>
    </row>
    <row r="456" customFormat="false" ht="47.25" hidden="false" customHeight="false" outlineLevel="0" collapsed="false">
      <c r="A456" s="16" t="s">
        <v>1696</v>
      </c>
      <c r="B456" s="17" t="s">
        <v>1697</v>
      </c>
      <c r="C456" s="85" t="s">
        <v>1698</v>
      </c>
      <c r="D456" s="148" t="n">
        <v>1</v>
      </c>
      <c r="E456" s="149" t="s">
        <v>112</v>
      </c>
      <c r="F456" s="85"/>
      <c r="G456" s="85"/>
    </row>
    <row r="457" customFormat="false" ht="63" hidden="false" customHeight="false" outlineLevel="0" collapsed="false">
      <c r="A457" s="16" t="s">
        <v>1699</v>
      </c>
      <c r="B457" s="17" t="s">
        <v>1700</v>
      </c>
      <c r="C457" s="21" t="s">
        <v>1701</v>
      </c>
      <c r="D457" s="148" t="n">
        <v>1</v>
      </c>
      <c r="E457" s="149" t="s">
        <v>112</v>
      </c>
      <c r="F457" s="85"/>
      <c r="G457" s="85"/>
    </row>
    <row r="458" customFormat="false" ht="18.75" hidden="false" customHeight="true" outlineLevel="0" collapsed="false">
      <c r="A458" s="16" t="s">
        <v>1702</v>
      </c>
      <c r="B458" s="15" t="s">
        <v>894</v>
      </c>
      <c r="C458" s="15"/>
      <c r="D458" s="15"/>
      <c r="E458" s="15"/>
      <c r="F458" s="15"/>
      <c r="G458" s="15"/>
      <c r="H458" s="134" t="n">
        <f aca="false">SUM(D459:D461)</f>
        <v>3</v>
      </c>
      <c r="I458" s="134" t="n">
        <f aca="false">COUNT(D459:D461)*2</f>
        <v>6</v>
      </c>
    </row>
    <row r="459" customFormat="false" ht="63" hidden="false" customHeight="false" outlineLevel="0" collapsed="false">
      <c r="A459" s="16" t="s">
        <v>1703</v>
      </c>
      <c r="B459" s="17" t="s">
        <v>896</v>
      </c>
      <c r="C459" s="85" t="s">
        <v>1704</v>
      </c>
      <c r="D459" s="148" t="n">
        <v>1</v>
      </c>
      <c r="E459" s="149" t="s">
        <v>112</v>
      </c>
      <c r="F459" s="85"/>
      <c r="G459" s="85"/>
    </row>
    <row r="460" customFormat="false" ht="47.25" hidden="false" customHeight="false" outlineLevel="0" collapsed="false">
      <c r="A460" s="16" t="s">
        <v>1705</v>
      </c>
      <c r="B460" s="17" t="s">
        <v>899</v>
      </c>
      <c r="C460" s="21" t="s">
        <v>1706</v>
      </c>
      <c r="D460" s="148" t="n">
        <v>1</v>
      </c>
      <c r="E460" s="149" t="s">
        <v>149</v>
      </c>
      <c r="F460" s="85"/>
      <c r="G460" s="85"/>
    </row>
    <row r="461" customFormat="false" ht="47.25" hidden="false" customHeight="false" outlineLevel="0" collapsed="false">
      <c r="A461" s="16" t="s">
        <v>901</v>
      </c>
      <c r="B461" s="17" t="s">
        <v>902</v>
      </c>
      <c r="C461" s="21" t="s">
        <v>903</v>
      </c>
      <c r="D461" s="148" t="n">
        <v>1</v>
      </c>
      <c r="E461" s="149" t="s">
        <v>265</v>
      </c>
      <c r="F461" s="85"/>
      <c r="G461" s="85"/>
    </row>
    <row r="462" customFormat="false" ht="37.5" hidden="false" customHeight="true" outlineLevel="0" collapsed="false">
      <c r="A462" s="192" t="s">
        <v>1707</v>
      </c>
      <c r="B462" s="146" t="s">
        <v>1708</v>
      </c>
      <c r="C462" s="146"/>
      <c r="D462" s="146"/>
      <c r="E462" s="146"/>
      <c r="F462" s="146"/>
      <c r="G462" s="146"/>
      <c r="H462" s="134" t="n">
        <f aca="false">SUM(D463:D468)</f>
        <v>6</v>
      </c>
      <c r="I462" s="134" t="n">
        <f aca="false">COUNT(D463:D468)*2</f>
        <v>12</v>
      </c>
    </row>
    <row r="463" customFormat="false" ht="31.5" hidden="false" customHeight="false" outlineLevel="0" collapsed="false">
      <c r="A463" s="16" t="s">
        <v>1709</v>
      </c>
      <c r="B463" s="153" t="s">
        <v>1710</v>
      </c>
      <c r="C463" s="85" t="s">
        <v>1711</v>
      </c>
      <c r="D463" s="148" t="n">
        <v>1</v>
      </c>
      <c r="E463" s="21" t="s">
        <v>265</v>
      </c>
      <c r="F463" s="85"/>
      <c r="G463" s="85"/>
    </row>
    <row r="464" customFormat="false" ht="15.75" hidden="false" customHeight="false" outlineLevel="0" collapsed="false">
      <c r="A464" s="16"/>
      <c r="B464" s="153"/>
      <c r="C464" s="85" t="s">
        <v>1712</v>
      </c>
      <c r="D464" s="148" t="n">
        <v>1</v>
      </c>
      <c r="E464" s="21" t="s">
        <v>51</v>
      </c>
      <c r="F464" s="85"/>
      <c r="G464" s="85"/>
    </row>
    <row r="465" customFormat="false" ht="15.75" hidden="false" customHeight="false" outlineLevel="0" collapsed="false">
      <c r="A465" s="16"/>
      <c r="B465" s="153"/>
      <c r="C465" s="85" t="s">
        <v>1713</v>
      </c>
      <c r="D465" s="148" t="n">
        <v>1</v>
      </c>
      <c r="E465" s="21" t="s">
        <v>51</v>
      </c>
      <c r="F465" s="85"/>
      <c r="G465" s="85"/>
    </row>
    <row r="466" customFormat="false" ht="15.75" hidden="false" customHeight="false" outlineLevel="0" collapsed="false">
      <c r="A466" s="16"/>
      <c r="B466" s="153"/>
      <c r="C466" s="85" t="s">
        <v>1714</v>
      </c>
      <c r="D466" s="148" t="n">
        <v>1</v>
      </c>
      <c r="E466" s="21" t="s">
        <v>265</v>
      </c>
      <c r="F466" s="85"/>
      <c r="G466" s="85"/>
    </row>
    <row r="467" customFormat="false" ht="31.5" hidden="false" customHeight="false" outlineLevel="0" collapsed="false">
      <c r="A467" s="16" t="s">
        <v>1715</v>
      </c>
      <c r="B467" s="153" t="s">
        <v>1716</v>
      </c>
      <c r="C467" s="85" t="s">
        <v>1717</v>
      </c>
      <c r="D467" s="148" t="n">
        <v>1</v>
      </c>
      <c r="E467" s="164" t="s">
        <v>265</v>
      </c>
      <c r="F467" s="85"/>
      <c r="G467" s="85"/>
    </row>
    <row r="468" customFormat="false" ht="15.75" hidden="false" customHeight="false" outlineLevel="0" collapsed="false">
      <c r="A468" s="16"/>
      <c r="B468" s="153"/>
      <c r="C468" s="85" t="s">
        <v>1718</v>
      </c>
      <c r="D468" s="148" t="n">
        <v>1</v>
      </c>
      <c r="E468" s="164" t="s">
        <v>265</v>
      </c>
      <c r="F468" s="85"/>
      <c r="G468" s="85"/>
    </row>
    <row r="469" customFormat="false" ht="18.75" hidden="false" customHeight="true" outlineLevel="0" collapsed="false">
      <c r="A469" s="193"/>
      <c r="B469" s="161" t="s">
        <v>904</v>
      </c>
      <c r="C469" s="161"/>
      <c r="D469" s="161"/>
      <c r="E469" s="161"/>
      <c r="F469" s="161"/>
      <c r="G469" s="161"/>
      <c r="H469" s="134" t="n">
        <f aca="false">H470+H482+H484+H490</f>
        <v>24</v>
      </c>
      <c r="I469" s="134" t="n">
        <f aca="false">I470+I482+I484+I490</f>
        <v>48</v>
      </c>
    </row>
    <row r="470" customFormat="false" ht="18.75" hidden="false" customHeight="true" outlineLevel="0" collapsed="false">
      <c r="A470" s="16" t="s">
        <v>1719</v>
      </c>
      <c r="B470" s="146" t="s">
        <v>906</v>
      </c>
      <c r="C470" s="146"/>
      <c r="D470" s="146"/>
      <c r="E470" s="146"/>
      <c r="F470" s="146"/>
      <c r="G470" s="146"/>
      <c r="H470" s="134" t="n">
        <f aca="false">SUM(D471:D481)</f>
        <v>11</v>
      </c>
      <c r="I470" s="134" t="n">
        <f aca="false">COUNT(D471:D481)*2</f>
        <v>22</v>
      </c>
    </row>
    <row r="471" customFormat="false" ht="30" hidden="false" customHeight="false" outlineLevel="0" collapsed="false">
      <c r="A471" s="16" t="s">
        <v>1720</v>
      </c>
      <c r="B471" s="85" t="s">
        <v>908</v>
      </c>
      <c r="C471" s="85" t="s">
        <v>1721</v>
      </c>
      <c r="D471" s="148" t="n">
        <v>1</v>
      </c>
      <c r="E471" s="149" t="s">
        <v>476</v>
      </c>
      <c r="F471" s="42"/>
      <c r="G471" s="42"/>
    </row>
    <row r="472" customFormat="false" ht="30" hidden="false" customHeight="false" outlineLevel="0" collapsed="false">
      <c r="A472" s="16"/>
      <c r="B472" s="85"/>
      <c r="C472" s="85" t="s">
        <v>1722</v>
      </c>
      <c r="D472" s="148" t="n">
        <v>1</v>
      </c>
      <c r="E472" s="149" t="s">
        <v>476</v>
      </c>
      <c r="F472" s="42"/>
      <c r="G472" s="42"/>
    </row>
    <row r="473" customFormat="false" ht="30" hidden="false" customHeight="false" outlineLevel="0" collapsed="false">
      <c r="A473" s="16"/>
      <c r="B473" s="85"/>
      <c r="C473" s="85" t="s">
        <v>1723</v>
      </c>
      <c r="D473" s="148" t="n">
        <v>1</v>
      </c>
      <c r="E473" s="149" t="s">
        <v>476</v>
      </c>
      <c r="F473" s="42"/>
      <c r="G473" s="42"/>
    </row>
    <row r="474" customFormat="false" ht="15" hidden="false" customHeight="false" outlineLevel="0" collapsed="false">
      <c r="A474" s="16"/>
      <c r="B474" s="85"/>
      <c r="C474" s="85" t="s">
        <v>1724</v>
      </c>
      <c r="D474" s="148" t="n">
        <v>1</v>
      </c>
      <c r="E474" s="149" t="s">
        <v>476</v>
      </c>
      <c r="F474" s="42"/>
      <c r="G474" s="42"/>
    </row>
    <row r="475" customFormat="false" ht="30" hidden="false" customHeight="false" outlineLevel="0" collapsed="false">
      <c r="A475" s="16"/>
      <c r="B475" s="85"/>
      <c r="C475" s="85" t="s">
        <v>1725</v>
      </c>
      <c r="D475" s="148" t="n">
        <v>1</v>
      </c>
      <c r="E475" s="149" t="s">
        <v>476</v>
      </c>
      <c r="F475" s="42"/>
      <c r="G475" s="42"/>
    </row>
    <row r="476" customFormat="false" ht="30" hidden="false" customHeight="false" outlineLevel="0" collapsed="false">
      <c r="A476" s="16"/>
      <c r="B476" s="85"/>
      <c r="C476" s="85" t="s">
        <v>1726</v>
      </c>
      <c r="D476" s="148" t="n">
        <v>1</v>
      </c>
      <c r="E476" s="149" t="s">
        <v>476</v>
      </c>
      <c r="F476" s="42"/>
      <c r="G476" s="42"/>
    </row>
    <row r="477" customFormat="false" ht="15" hidden="false" customHeight="false" outlineLevel="0" collapsed="false">
      <c r="A477" s="16"/>
      <c r="B477" s="85"/>
      <c r="C477" s="85" t="s">
        <v>1727</v>
      </c>
      <c r="D477" s="148" t="n">
        <v>1</v>
      </c>
      <c r="E477" s="149" t="s">
        <v>476</v>
      </c>
      <c r="F477" s="42"/>
      <c r="G477" s="42"/>
    </row>
    <row r="478" customFormat="false" ht="30" hidden="false" customHeight="false" outlineLevel="0" collapsed="false">
      <c r="A478" s="16"/>
      <c r="B478" s="85"/>
      <c r="C478" s="85" t="s">
        <v>1728</v>
      </c>
      <c r="D478" s="148" t="n">
        <v>1</v>
      </c>
      <c r="E478" s="149" t="s">
        <v>476</v>
      </c>
      <c r="F478" s="42"/>
      <c r="G478" s="42"/>
    </row>
    <row r="479" customFormat="false" ht="15" hidden="false" customHeight="false" outlineLevel="0" collapsed="false">
      <c r="A479" s="16"/>
      <c r="B479" s="85"/>
      <c r="C479" s="85" t="s">
        <v>1729</v>
      </c>
      <c r="D479" s="148" t="n">
        <v>1</v>
      </c>
      <c r="E479" s="149" t="s">
        <v>476</v>
      </c>
      <c r="F479" s="42"/>
      <c r="G479" s="42"/>
    </row>
    <row r="480" customFormat="false" ht="30" hidden="false" customHeight="false" outlineLevel="0" collapsed="false">
      <c r="A480" s="16"/>
      <c r="B480" s="85"/>
      <c r="C480" s="85" t="s">
        <v>1730</v>
      </c>
      <c r="D480" s="148" t="n">
        <v>1</v>
      </c>
      <c r="E480" s="149" t="s">
        <v>476</v>
      </c>
      <c r="F480" s="42"/>
      <c r="G480" s="42"/>
    </row>
    <row r="481" customFormat="false" ht="30" hidden="false" customHeight="false" outlineLevel="0" collapsed="false">
      <c r="A481" s="16" t="s">
        <v>1731</v>
      </c>
      <c r="B481" s="85" t="s">
        <v>919</v>
      </c>
      <c r="C481" s="85" t="s">
        <v>1732</v>
      </c>
      <c r="D481" s="148" t="n">
        <v>1</v>
      </c>
      <c r="E481" s="149" t="s">
        <v>476</v>
      </c>
      <c r="F481" s="42"/>
      <c r="G481" s="42"/>
    </row>
    <row r="482" customFormat="false" ht="18.75" hidden="false" customHeight="true" outlineLevel="0" collapsed="false">
      <c r="A482" s="16" t="s">
        <v>1733</v>
      </c>
      <c r="B482" s="146" t="s">
        <v>922</v>
      </c>
      <c r="C482" s="146"/>
      <c r="D482" s="146"/>
      <c r="E482" s="146"/>
      <c r="F482" s="146"/>
      <c r="G482" s="146"/>
      <c r="H482" s="134" t="n">
        <f aca="false">SUM(D483)</f>
        <v>1</v>
      </c>
      <c r="I482" s="134" t="n">
        <f aca="false">COUNT(D483)*2</f>
        <v>2</v>
      </c>
    </row>
    <row r="483" customFormat="false" ht="30" hidden="false" customHeight="false" outlineLevel="0" collapsed="false">
      <c r="A483" s="16" t="s">
        <v>1734</v>
      </c>
      <c r="B483" s="85" t="s">
        <v>924</v>
      </c>
      <c r="C483" s="85" t="s">
        <v>1735</v>
      </c>
      <c r="D483" s="148" t="n">
        <v>1</v>
      </c>
      <c r="E483" s="149" t="s">
        <v>476</v>
      </c>
      <c r="F483" s="42"/>
      <c r="G483" s="42"/>
    </row>
    <row r="484" customFormat="false" ht="18.75" hidden="false" customHeight="true" outlineLevel="0" collapsed="false">
      <c r="A484" s="16" t="s">
        <v>1736</v>
      </c>
      <c r="B484" s="146" t="s">
        <v>933</v>
      </c>
      <c r="C484" s="146"/>
      <c r="D484" s="146"/>
      <c r="E484" s="146"/>
      <c r="F484" s="146"/>
      <c r="G484" s="146"/>
      <c r="H484" s="134" t="n">
        <f aca="false">SUM(D485:D489)</f>
        <v>5</v>
      </c>
      <c r="I484" s="134" t="n">
        <f aca="false">COUNT(D485:D489)*2</f>
        <v>10</v>
      </c>
    </row>
    <row r="485" customFormat="false" ht="30" hidden="false" customHeight="false" outlineLevel="0" collapsed="false">
      <c r="A485" s="16" t="s">
        <v>1737</v>
      </c>
      <c r="B485" s="85" t="s">
        <v>935</v>
      </c>
      <c r="C485" s="21" t="s">
        <v>1738</v>
      </c>
      <c r="D485" s="148" t="n">
        <v>1</v>
      </c>
      <c r="E485" s="149" t="s">
        <v>476</v>
      </c>
      <c r="F485" s="42" t="s">
        <v>1739</v>
      </c>
      <c r="G485" s="42"/>
    </row>
    <row r="486" customFormat="false" ht="30" hidden="false" customHeight="false" outlineLevel="0" collapsed="false">
      <c r="A486" s="16"/>
      <c r="B486" s="85"/>
      <c r="C486" s="85" t="s">
        <v>1740</v>
      </c>
      <c r="D486" s="148" t="n">
        <v>1</v>
      </c>
      <c r="E486" s="149" t="s">
        <v>476</v>
      </c>
      <c r="F486" s="42"/>
      <c r="G486" s="42"/>
    </row>
    <row r="487" customFormat="false" ht="30" hidden="false" customHeight="false" outlineLevel="0" collapsed="false">
      <c r="A487" s="16"/>
      <c r="B487" s="85"/>
      <c r="C487" s="85" t="s">
        <v>1741</v>
      </c>
      <c r="D487" s="148" t="n">
        <v>1</v>
      </c>
      <c r="E487" s="149" t="s">
        <v>476</v>
      </c>
      <c r="F487" s="42"/>
      <c r="G487" s="42"/>
    </row>
    <row r="488" customFormat="false" ht="45" hidden="false" customHeight="false" outlineLevel="0" collapsed="false">
      <c r="A488" s="16"/>
      <c r="B488" s="85"/>
      <c r="C488" s="85" t="s">
        <v>1742</v>
      </c>
      <c r="D488" s="148" t="n">
        <v>1</v>
      </c>
      <c r="E488" s="149" t="s">
        <v>476</v>
      </c>
      <c r="F488" s="42" t="s">
        <v>1743</v>
      </c>
      <c r="G488" s="42"/>
    </row>
    <row r="489" customFormat="false" ht="30" hidden="false" customHeight="false" outlineLevel="0" collapsed="false">
      <c r="A489" s="16"/>
      <c r="B489" s="85"/>
      <c r="C489" s="85" t="s">
        <v>1744</v>
      </c>
      <c r="D489" s="148" t="n">
        <v>1</v>
      </c>
      <c r="E489" s="149" t="s">
        <v>476</v>
      </c>
      <c r="F489" s="42"/>
      <c r="G489" s="42"/>
    </row>
    <row r="490" customFormat="false" ht="18.75" hidden="false" customHeight="true" outlineLevel="0" collapsed="false">
      <c r="A490" s="16" t="s">
        <v>1745</v>
      </c>
      <c r="B490" s="146" t="s">
        <v>940</v>
      </c>
      <c r="C490" s="146"/>
      <c r="D490" s="146"/>
      <c r="E490" s="146"/>
      <c r="F490" s="146"/>
      <c r="G490" s="146"/>
      <c r="H490" s="134" t="n">
        <f aca="false">SUM(D491:D497)</f>
        <v>7</v>
      </c>
      <c r="I490" s="134" t="n">
        <f aca="false">COUNT(D491:D497)*2</f>
        <v>14</v>
      </c>
    </row>
    <row r="491" customFormat="false" ht="30" hidden="false" customHeight="false" outlineLevel="0" collapsed="false">
      <c r="A491" s="16" t="s">
        <v>1746</v>
      </c>
      <c r="B491" s="42" t="s">
        <v>942</v>
      </c>
      <c r="C491" s="42" t="s">
        <v>1747</v>
      </c>
      <c r="D491" s="148" t="n">
        <v>1</v>
      </c>
      <c r="E491" s="149" t="s">
        <v>476</v>
      </c>
      <c r="F491" s="42"/>
      <c r="G491" s="42"/>
    </row>
    <row r="492" customFormat="false" ht="30" hidden="false" customHeight="false" outlineLevel="0" collapsed="false">
      <c r="A492" s="16"/>
      <c r="B492" s="85"/>
      <c r="C492" s="85" t="s">
        <v>1748</v>
      </c>
      <c r="D492" s="148" t="n">
        <v>1</v>
      </c>
      <c r="E492" s="149" t="s">
        <v>476</v>
      </c>
      <c r="F492" s="42"/>
      <c r="G492" s="42"/>
    </row>
    <row r="493" customFormat="false" ht="15" hidden="false" customHeight="false" outlineLevel="0" collapsed="false">
      <c r="A493" s="16"/>
      <c r="B493" s="85"/>
      <c r="C493" s="85" t="s">
        <v>1749</v>
      </c>
      <c r="D493" s="148" t="n">
        <v>1</v>
      </c>
      <c r="E493" s="149" t="s">
        <v>476</v>
      </c>
      <c r="F493" s="42"/>
      <c r="G493" s="42"/>
    </row>
    <row r="494" customFormat="false" ht="15" hidden="false" customHeight="false" outlineLevel="0" collapsed="false">
      <c r="A494" s="16"/>
      <c r="B494" s="85"/>
      <c r="C494" s="85" t="s">
        <v>1750</v>
      </c>
      <c r="D494" s="148" t="n">
        <v>1</v>
      </c>
      <c r="E494" s="149" t="s">
        <v>476</v>
      </c>
      <c r="F494" s="42"/>
      <c r="G494" s="42"/>
    </row>
    <row r="495" customFormat="false" ht="30" hidden="false" customHeight="false" outlineLevel="0" collapsed="false">
      <c r="A495" s="16"/>
      <c r="B495" s="85"/>
      <c r="C495" s="85" t="s">
        <v>1751</v>
      </c>
      <c r="D495" s="148" t="n">
        <v>1</v>
      </c>
      <c r="E495" s="149" t="s">
        <v>476</v>
      </c>
      <c r="F495" s="42"/>
      <c r="G495" s="42"/>
    </row>
    <row r="496" customFormat="false" ht="15" hidden="false" customHeight="false" outlineLevel="0" collapsed="false">
      <c r="A496" s="16"/>
      <c r="B496" s="85"/>
      <c r="C496" s="85" t="s">
        <v>1752</v>
      </c>
      <c r="D496" s="148" t="n">
        <v>1</v>
      </c>
      <c r="E496" s="149" t="s">
        <v>476</v>
      </c>
      <c r="F496" s="42"/>
      <c r="G496" s="42"/>
    </row>
    <row r="497" customFormat="false" ht="15" hidden="false" customHeight="false" outlineLevel="0" collapsed="false">
      <c r="A497" s="14"/>
      <c r="B497" s="147"/>
      <c r="C497" s="85" t="s">
        <v>1753</v>
      </c>
      <c r="D497" s="148" t="n">
        <v>1</v>
      </c>
      <c r="E497" s="149" t="s">
        <v>476</v>
      </c>
      <c r="F497" s="42"/>
      <c r="G497" s="42"/>
    </row>
    <row r="500" customFormat="false" ht="46.5" hidden="false" customHeight="true" outlineLevel="0" collapsed="false">
      <c r="A500" s="107" t="s">
        <v>1754</v>
      </c>
      <c r="B500" s="107"/>
      <c r="C500" s="107"/>
    </row>
    <row r="501" customFormat="false" ht="46.5" hidden="false" customHeight="false" outlineLevel="0" collapsed="false">
      <c r="A501" s="108"/>
      <c r="B501" s="109" t="s">
        <v>1755</v>
      </c>
      <c r="C501" s="194" t="n">
        <f aca="false">D527</f>
        <v>50</v>
      </c>
    </row>
    <row r="502" customFormat="false" ht="26.25" hidden="false" customHeight="true" outlineLevel="0" collapsed="false">
      <c r="A502" s="111"/>
      <c r="B502" s="112" t="s">
        <v>949</v>
      </c>
      <c r="C502" s="112"/>
    </row>
    <row r="503" customFormat="false" ht="21" hidden="false" customHeight="false" outlineLevel="0" collapsed="false">
      <c r="A503" s="16" t="s">
        <v>950</v>
      </c>
      <c r="B503" s="113" t="s">
        <v>951</v>
      </c>
      <c r="C503" s="195" t="n">
        <f aca="false">D519</f>
        <v>50</v>
      </c>
    </row>
    <row r="504" customFormat="false" ht="21" hidden="false" customHeight="false" outlineLevel="0" collapsed="false">
      <c r="A504" s="16" t="s">
        <v>952</v>
      </c>
      <c r="B504" s="113" t="s">
        <v>953</v>
      </c>
      <c r="C504" s="195" t="n">
        <f aca="false">D520</f>
        <v>50</v>
      </c>
    </row>
    <row r="505" customFormat="false" ht="21" hidden="false" customHeight="false" outlineLevel="0" collapsed="false">
      <c r="A505" s="16" t="s">
        <v>954</v>
      </c>
      <c r="B505" s="113" t="s">
        <v>955</v>
      </c>
      <c r="C505" s="195" t="n">
        <f aca="false">D521</f>
        <v>50</v>
      </c>
    </row>
    <row r="506" customFormat="false" ht="21" hidden="false" customHeight="false" outlineLevel="0" collapsed="false">
      <c r="A506" s="16" t="s">
        <v>956</v>
      </c>
      <c r="B506" s="113" t="s">
        <v>957</v>
      </c>
      <c r="C506" s="195" t="n">
        <f aca="false">D522</f>
        <v>50</v>
      </c>
    </row>
    <row r="507" customFormat="false" ht="21" hidden="false" customHeight="false" outlineLevel="0" collapsed="false">
      <c r="A507" s="16" t="s">
        <v>958</v>
      </c>
      <c r="B507" s="113" t="s">
        <v>959</v>
      </c>
      <c r="C507" s="195" t="n">
        <f aca="false">D523</f>
        <v>50</v>
      </c>
    </row>
    <row r="508" customFormat="false" ht="21" hidden="false" customHeight="false" outlineLevel="0" collapsed="false">
      <c r="A508" s="16" t="s">
        <v>960</v>
      </c>
      <c r="B508" s="113" t="s">
        <v>961</v>
      </c>
      <c r="C508" s="195" t="n">
        <f aca="false">D524</f>
        <v>50</v>
      </c>
    </row>
    <row r="509" customFormat="false" ht="21" hidden="false" customHeight="false" outlineLevel="0" collapsed="false">
      <c r="A509" s="16" t="s">
        <v>962</v>
      </c>
      <c r="B509" s="113" t="s">
        <v>963</v>
      </c>
      <c r="C509" s="195" t="n">
        <f aca="false">D525</f>
        <v>50</v>
      </c>
    </row>
    <row r="510" customFormat="false" ht="21" hidden="false" customHeight="false" outlineLevel="0" collapsed="false">
      <c r="A510" s="16" t="s">
        <v>964</v>
      </c>
      <c r="B510" s="113" t="s">
        <v>965</v>
      </c>
      <c r="C510" s="195" t="n">
        <f aca="false">D526</f>
        <v>50</v>
      </c>
    </row>
    <row r="511" customFormat="false" ht="15" hidden="false" customHeight="false" outlineLevel="0" collapsed="false">
      <c r="A511" s="106"/>
      <c r="B511" s="52"/>
      <c r="C511" s="52"/>
    </row>
    <row r="512" customFormat="false" ht="15" hidden="false" customHeight="false" outlineLevel="0" collapsed="false">
      <c r="A512" s="106"/>
      <c r="B512" s="52"/>
      <c r="C512" s="52"/>
    </row>
    <row r="513" customFormat="false" ht="15" hidden="false" customHeight="false" outlineLevel="0" collapsed="false">
      <c r="A513" s="106"/>
      <c r="B513" s="52"/>
      <c r="C513" s="52"/>
    </row>
    <row r="514" customFormat="false" ht="15" hidden="false" customHeight="false" outlineLevel="0" collapsed="false">
      <c r="A514" s="106"/>
      <c r="B514" s="52"/>
      <c r="C514" s="52"/>
    </row>
    <row r="515" customFormat="false" ht="15" hidden="false" customHeight="false" outlineLevel="0" collapsed="false">
      <c r="A515" s="106"/>
      <c r="B515" s="52"/>
      <c r="C515" s="52"/>
    </row>
    <row r="516" customFormat="false" ht="15" hidden="false" customHeight="false" outlineLevel="0" collapsed="false">
      <c r="A516" s="106"/>
      <c r="B516" s="106"/>
      <c r="C516" s="106"/>
      <c r="D516" s="196"/>
      <c r="E516" s="197"/>
    </row>
    <row r="517" customFormat="false" ht="15" hidden="false" customHeight="false" outlineLevel="0" collapsed="false">
      <c r="A517" s="198"/>
      <c r="B517" s="106"/>
      <c r="C517" s="106"/>
      <c r="D517" s="196"/>
      <c r="E517" s="197"/>
    </row>
    <row r="518" customFormat="false" ht="15" hidden="false" customHeight="false" outlineLevel="0" collapsed="false">
      <c r="A518" s="198"/>
      <c r="B518" s="106" t="s">
        <v>966</v>
      </c>
      <c r="C518" s="106" t="s">
        <v>967</v>
      </c>
      <c r="D518" s="196" t="s">
        <v>1756</v>
      </c>
      <c r="E518" s="197" t="n">
        <f aca="false">G2</f>
        <v>2</v>
      </c>
    </row>
    <row r="519" customFormat="false" ht="15" hidden="false" customHeight="false" outlineLevel="0" collapsed="false">
      <c r="A519" s="198" t="s">
        <v>950</v>
      </c>
      <c r="B519" s="106" t="n">
        <f aca="false">IF(E518=0,0,H4)</f>
        <v>46</v>
      </c>
      <c r="C519" s="106" t="n">
        <f aca="false">IF(E518=0,0,I4)</f>
        <v>92</v>
      </c>
      <c r="D519" s="196" t="n">
        <f aca="false">IF(E518=0,0,B519*100/C519)</f>
        <v>50</v>
      </c>
      <c r="E519" s="197"/>
    </row>
    <row r="520" customFormat="false" ht="15" hidden="false" customHeight="false" outlineLevel="0" collapsed="false">
      <c r="A520" s="198" t="s">
        <v>952</v>
      </c>
      <c r="B520" s="106" t="n">
        <f aca="false">IF(E518=0,0,H56)</f>
        <v>39</v>
      </c>
      <c r="C520" s="106" t="n">
        <f aca="false">IF(E518=0,0,I56)</f>
        <v>78</v>
      </c>
      <c r="D520" s="196" t="n">
        <f aca="false">IF(E518=0,0,B520*100/C520)</f>
        <v>50</v>
      </c>
      <c r="E520" s="197"/>
    </row>
    <row r="521" customFormat="false" ht="15" hidden="false" customHeight="false" outlineLevel="0" collapsed="false">
      <c r="A521" s="198" t="s">
        <v>954</v>
      </c>
      <c r="B521" s="106" t="n">
        <f aca="false">IF(E518=0,0,H101)</f>
        <v>64</v>
      </c>
      <c r="C521" s="106" t="n">
        <f aca="false">IF(E518=0,0,I101)</f>
        <v>128</v>
      </c>
      <c r="D521" s="196" t="n">
        <f aca="false">IF(E518=0,0,B521*100/C521)</f>
        <v>50</v>
      </c>
      <c r="E521" s="197"/>
    </row>
    <row r="522" customFormat="false" ht="15" hidden="false" customHeight="false" outlineLevel="0" collapsed="false">
      <c r="A522" s="198" t="s">
        <v>956</v>
      </c>
      <c r="B522" s="106" t="n">
        <f aca="false">IF(E518=0,0,H171)</f>
        <v>38</v>
      </c>
      <c r="C522" s="106" t="n">
        <f aca="false">IF(E518=0,0,I171)</f>
        <v>76</v>
      </c>
      <c r="D522" s="196" t="n">
        <f aca="false">IF(E518=0,0,B522*100/C522)</f>
        <v>50</v>
      </c>
      <c r="E522" s="197"/>
    </row>
    <row r="523" customFormat="false" ht="15" hidden="false" customHeight="false" outlineLevel="0" collapsed="false">
      <c r="A523" s="198" t="s">
        <v>958</v>
      </c>
      <c r="B523" s="199" t="n">
        <f aca="false">IF(E518=0,0,H216)</f>
        <v>139</v>
      </c>
      <c r="C523" s="199" t="n">
        <f aca="false">IF(E518=0,0,I216)</f>
        <v>278</v>
      </c>
      <c r="D523" s="196" t="n">
        <f aca="false">IF(E518=0,0,B523*100/C523)</f>
        <v>50</v>
      </c>
      <c r="E523" s="197"/>
    </row>
    <row r="524" customFormat="false" ht="15" hidden="false" customHeight="false" outlineLevel="0" collapsed="false">
      <c r="A524" s="198" t="s">
        <v>960</v>
      </c>
      <c r="B524" s="199" t="n">
        <f aca="false">IF(E518=0,0,H372)</f>
        <v>46</v>
      </c>
      <c r="C524" s="199" t="n">
        <f aca="false">IF(E518=0,0,I372)</f>
        <v>92</v>
      </c>
      <c r="D524" s="196" t="n">
        <f aca="false">IF(E518=0,0,B524*100/C524)</f>
        <v>50</v>
      </c>
      <c r="E524" s="197"/>
    </row>
    <row r="525" customFormat="false" ht="15" hidden="false" customHeight="false" outlineLevel="0" collapsed="false">
      <c r="A525" s="198" t="s">
        <v>962</v>
      </c>
      <c r="B525" s="199" t="n">
        <f aca="false">IF(E518=0,0,H425)</f>
        <v>36</v>
      </c>
      <c r="C525" s="199" t="n">
        <f aca="false">IF(E518=0,0,I425)</f>
        <v>72</v>
      </c>
      <c r="D525" s="196" t="n">
        <f aca="false">IF(E518=0,0,B525*100/C525)</f>
        <v>50</v>
      </c>
      <c r="E525" s="197"/>
    </row>
    <row r="526" customFormat="false" ht="15" hidden="false" customHeight="false" outlineLevel="0" collapsed="false">
      <c r="A526" s="198" t="s">
        <v>964</v>
      </c>
      <c r="B526" s="199" t="n">
        <f aca="false">IF(E518=0,0,H469)</f>
        <v>24</v>
      </c>
      <c r="C526" s="199" t="n">
        <f aca="false">IF(E518=0,0,I469)</f>
        <v>48</v>
      </c>
      <c r="D526" s="196" t="n">
        <f aca="false">IF(E518=0,0,B526*100/C526)</f>
        <v>50</v>
      </c>
      <c r="E526" s="197"/>
    </row>
    <row r="527" customFormat="false" ht="15" hidden="false" customHeight="false" outlineLevel="0" collapsed="false">
      <c r="A527" s="198" t="s">
        <v>968</v>
      </c>
      <c r="B527" s="106" t="n">
        <f aca="false">IF(G2=0,0,SUM(B519:B526))</f>
        <v>432</v>
      </c>
      <c r="C527" s="106" t="n">
        <f aca="false">IF(G2=0,0,SUM(C519:C526))</f>
        <v>864</v>
      </c>
      <c r="D527" s="196" t="n">
        <f aca="false">IF(E518=0,0,B527*100/C527)</f>
        <v>50</v>
      </c>
      <c r="E527" s="197"/>
    </row>
  </sheetData>
  <sheetProtection sheet="true" password="e1a7" objects="true" scenarios="true"/>
  <protectedRanges>
    <protectedRange name="Range2"/>
    <protectedRange name="Range1"/>
  </protectedRanges>
  <mergeCells count="65">
    <mergeCell ref="A1:G1"/>
    <mergeCell ref="A2:F2"/>
    <mergeCell ref="B4:G4"/>
    <mergeCell ref="B5:G5"/>
    <mergeCell ref="B19:G19"/>
    <mergeCell ref="B35:G35"/>
    <mergeCell ref="B37:G37"/>
    <mergeCell ref="B54:G54"/>
    <mergeCell ref="B56:G56"/>
    <mergeCell ref="B57:G57"/>
    <mergeCell ref="B71:G71"/>
    <mergeCell ref="B80:G80"/>
    <mergeCell ref="B87:G87"/>
    <mergeCell ref="B95:G95"/>
    <mergeCell ref="B101:G101"/>
    <mergeCell ref="B102:G102"/>
    <mergeCell ref="B125:G125"/>
    <mergeCell ref="B136:G136"/>
    <mergeCell ref="B155:G155"/>
    <mergeCell ref="B161:G161"/>
    <mergeCell ref="A171:G171"/>
    <mergeCell ref="B172:G172"/>
    <mergeCell ref="B175:G175"/>
    <mergeCell ref="B187:G187"/>
    <mergeCell ref="B206:G206"/>
    <mergeCell ref="B209:G209"/>
    <mergeCell ref="B211:G211"/>
    <mergeCell ref="A216:G216"/>
    <mergeCell ref="B217:G217"/>
    <mergeCell ref="B230:G230"/>
    <mergeCell ref="B236:G236"/>
    <mergeCell ref="B238:G238"/>
    <mergeCell ref="B244:G244"/>
    <mergeCell ref="B251:G251"/>
    <mergeCell ref="B259:G259"/>
    <mergeCell ref="B262:G262"/>
    <mergeCell ref="B265:G265"/>
    <mergeCell ref="B266:G266"/>
    <mergeCell ref="B292:G292"/>
    <mergeCell ref="B313:G313"/>
    <mergeCell ref="B325:G325"/>
    <mergeCell ref="B341:G341"/>
    <mergeCell ref="B342:G342"/>
    <mergeCell ref="A372:G372"/>
    <mergeCell ref="B373:G373"/>
    <mergeCell ref="B378:G378"/>
    <mergeCell ref="B387:G387"/>
    <mergeCell ref="B391:G391"/>
    <mergeCell ref="B400:G400"/>
    <mergeCell ref="B411:G411"/>
    <mergeCell ref="A425:G425"/>
    <mergeCell ref="B426:G426"/>
    <mergeCell ref="B428:G428"/>
    <mergeCell ref="B430:G430"/>
    <mergeCell ref="B435:G435"/>
    <mergeCell ref="B451:G451"/>
    <mergeCell ref="B458:G458"/>
    <mergeCell ref="B462:G462"/>
    <mergeCell ref="B469:G469"/>
    <mergeCell ref="B470:G470"/>
    <mergeCell ref="B482:G482"/>
    <mergeCell ref="B484:G484"/>
    <mergeCell ref="B490:G490"/>
    <mergeCell ref="A500:C500"/>
    <mergeCell ref="B502:C502"/>
  </mergeCells>
  <dataValidations count="1">
    <dataValidation allowBlank="true" operator="between" showDropDown="false" showErrorMessage="true" showInputMessage="true" sqref="D1:D527" type="list">
      <formula1>$L$1:$N$1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9"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8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73" activeCellId="0" sqref="E473"/>
    </sheetView>
  </sheetViews>
  <sheetFormatPr defaultRowHeight="15"/>
  <cols>
    <col collapsed="false" hidden="false" max="1" min="1" style="132" width="14.8418367346939"/>
    <col collapsed="false" hidden="false" max="2" min="2" style="0" width="29.6887755102041"/>
    <col collapsed="false" hidden="false" max="3" min="3" style="135" width="27.8010204081633"/>
    <col collapsed="false" hidden="false" max="4" min="4" style="200" width="13.4285714285714"/>
    <col collapsed="false" hidden="false" max="5" min="5" style="135" width="14.8418367346939"/>
    <col collapsed="false" hidden="false" max="6" min="6" style="135" width="23.6785714285714"/>
    <col collapsed="false" hidden="false" max="7" min="7" style="0" width="15.1989795918367"/>
    <col collapsed="false" hidden="false" max="9" min="8" style="3" width="8.60204081632653"/>
    <col collapsed="false" hidden="false" max="1025" min="10" style="0" width="8.60204081632653"/>
  </cols>
  <sheetData>
    <row r="1" customFormat="false" ht="33.75" hidden="false" customHeight="false" outlineLevel="0" collapsed="false">
      <c r="A1" s="4" t="s">
        <v>0</v>
      </c>
      <c r="B1" s="4"/>
      <c r="C1" s="4"/>
      <c r="D1" s="4"/>
      <c r="E1" s="4"/>
      <c r="F1" s="4"/>
      <c r="G1" s="4"/>
      <c r="K1" s="3" t="n">
        <v>0</v>
      </c>
      <c r="L1" s="3" t="n">
        <v>1</v>
      </c>
      <c r="M1" s="3" t="n">
        <v>2</v>
      </c>
    </row>
    <row r="2" customFormat="false" ht="26.25" hidden="false" customHeight="false" outlineLevel="0" collapsed="false">
      <c r="A2" s="5" t="s">
        <v>1757</v>
      </c>
      <c r="B2" s="5"/>
      <c r="C2" s="5"/>
      <c r="D2" s="5"/>
      <c r="E2" s="5"/>
      <c r="F2" s="5"/>
      <c r="G2" s="201" t="n">
        <v>3</v>
      </c>
    </row>
    <row r="3" customFormat="false" ht="31.5" hidden="false" customHeight="false" outlineLevel="0" collapsed="false">
      <c r="A3" s="202" t="s">
        <v>1758</v>
      </c>
      <c r="B3" s="203" t="s">
        <v>3</v>
      </c>
      <c r="C3" s="204" t="s">
        <v>971</v>
      </c>
      <c r="D3" s="205" t="s">
        <v>5</v>
      </c>
      <c r="E3" s="205" t="s">
        <v>6</v>
      </c>
      <c r="F3" s="205" t="s">
        <v>7</v>
      </c>
      <c r="G3" s="206" t="s">
        <v>8</v>
      </c>
    </row>
    <row r="4" customFormat="false" ht="21" hidden="false" customHeight="false" outlineLevel="0" collapsed="false">
      <c r="A4" s="207"/>
      <c r="B4" s="13" t="s">
        <v>10</v>
      </c>
      <c r="C4" s="13"/>
      <c r="D4" s="13"/>
      <c r="E4" s="13"/>
      <c r="F4" s="13"/>
      <c r="G4" s="13"/>
      <c r="H4" s="3" t="n">
        <f aca="false">H5+H8+H20</f>
        <v>15</v>
      </c>
      <c r="I4" s="3" t="n">
        <f aca="false">I5+I8+I20</f>
        <v>30</v>
      </c>
    </row>
    <row r="5" customFormat="false" ht="30" hidden="false" customHeight="true" outlineLevel="0" collapsed="false">
      <c r="A5" s="14" t="s">
        <v>973</v>
      </c>
      <c r="B5" s="208" t="s">
        <v>1759</v>
      </c>
      <c r="C5" s="208"/>
      <c r="D5" s="208"/>
      <c r="E5" s="208"/>
      <c r="F5" s="208"/>
      <c r="G5" s="208"/>
      <c r="H5" s="3" t="n">
        <f aca="false">SUM(D6:D7)</f>
        <v>2</v>
      </c>
      <c r="I5" s="3" t="n">
        <f aca="false">COUNT(D6:D7)*2</f>
        <v>4</v>
      </c>
    </row>
    <row r="6" customFormat="false" ht="31.5" hidden="false" customHeight="false" outlineLevel="0" collapsed="false">
      <c r="A6" s="16" t="s">
        <v>980</v>
      </c>
      <c r="B6" s="61" t="s">
        <v>1760</v>
      </c>
      <c r="C6" s="85" t="s">
        <v>1761</v>
      </c>
      <c r="D6" s="45" t="n">
        <v>1</v>
      </c>
      <c r="E6" s="28" t="s">
        <v>51</v>
      </c>
      <c r="F6" s="85" t="s">
        <v>1762</v>
      </c>
      <c r="G6" s="38"/>
    </row>
    <row r="7" customFormat="false" ht="31.5" hidden="false" customHeight="false" outlineLevel="0" collapsed="false">
      <c r="A7" s="16" t="s">
        <v>1007</v>
      </c>
      <c r="B7" s="17" t="s">
        <v>37</v>
      </c>
      <c r="C7" s="24" t="s">
        <v>1763</v>
      </c>
      <c r="D7" s="32" t="n">
        <v>1</v>
      </c>
      <c r="E7" s="28" t="s">
        <v>265</v>
      </c>
      <c r="F7" s="28"/>
      <c r="G7" s="28"/>
    </row>
    <row r="8" customFormat="false" ht="32.25" hidden="false" customHeight="true" outlineLevel="0" collapsed="false">
      <c r="A8" s="16" t="s">
        <v>1009</v>
      </c>
      <c r="B8" s="160" t="s">
        <v>1764</v>
      </c>
      <c r="C8" s="160"/>
      <c r="D8" s="160"/>
      <c r="E8" s="160"/>
      <c r="F8" s="160"/>
      <c r="G8" s="160"/>
      <c r="H8" s="3" t="n">
        <f aca="false">SUM(D9:D19)</f>
        <v>11</v>
      </c>
      <c r="I8" s="3" t="n">
        <f aca="false">COUNT(D9:D19)*2</f>
        <v>22</v>
      </c>
    </row>
    <row r="9" customFormat="false" ht="31.5" hidden="false" customHeight="false" outlineLevel="0" collapsed="false">
      <c r="A9" s="16" t="s">
        <v>1011</v>
      </c>
      <c r="B9" s="61" t="s">
        <v>1012</v>
      </c>
      <c r="C9" s="42" t="s">
        <v>1019</v>
      </c>
      <c r="D9" s="45" t="n">
        <v>1</v>
      </c>
      <c r="E9" s="28" t="s">
        <v>51</v>
      </c>
      <c r="F9" s="38" t="s">
        <v>1765</v>
      </c>
      <c r="G9" s="38"/>
    </row>
    <row r="10" customFormat="false" ht="31.5" hidden="false" customHeight="false" outlineLevel="0" collapsed="false">
      <c r="A10" s="16" t="s">
        <v>1024</v>
      </c>
      <c r="B10" s="17" t="s">
        <v>1025</v>
      </c>
      <c r="C10" s="24" t="s">
        <v>1766</v>
      </c>
      <c r="D10" s="45" t="n">
        <v>1</v>
      </c>
      <c r="E10" s="28" t="s">
        <v>51</v>
      </c>
      <c r="F10" s="24" t="s">
        <v>1767</v>
      </c>
      <c r="G10" s="28"/>
    </row>
    <row r="11" customFormat="false" ht="30" hidden="false" customHeight="false" outlineLevel="0" collapsed="false">
      <c r="A11" s="16"/>
      <c r="B11" s="17"/>
      <c r="C11" s="92" t="s">
        <v>1768</v>
      </c>
      <c r="D11" s="45" t="n">
        <v>1</v>
      </c>
      <c r="E11" s="28" t="s">
        <v>51</v>
      </c>
      <c r="F11" s="24" t="s">
        <v>1769</v>
      </c>
      <c r="G11" s="28"/>
    </row>
    <row r="12" customFormat="false" ht="15.75" hidden="false" customHeight="false" outlineLevel="0" collapsed="false">
      <c r="A12" s="16"/>
      <c r="B12" s="17"/>
      <c r="C12" s="92" t="s">
        <v>1770</v>
      </c>
      <c r="D12" s="45" t="n">
        <v>1</v>
      </c>
      <c r="E12" s="28"/>
      <c r="F12" s="24"/>
      <c r="G12" s="28"/>
    </row>
    <row r="13" customFormat="false" ht="30" hidden="false" customHeight="false" outlineLevel="0" collapsed="false">
      <c r="A13" s="16"/>
      <c r="B13" s="17"/>
      <c r="C13" s="24" t="s">
        <v>1771</v>
      </c>
      <c r="D13" s="45" t="n">
        <v>1</v>
      </c>
      <c r="E13" s="28" t="s">
        <v>51</v>
      </c>
      <c r="F13" s="24" t="s">
        <v>1772</v>
      </c>
      <c r="G13" s="28"/>
    </row>
    <row r="14" customFormat="false" ht="30" hidden="false" customHeight="false" outlineLevel="0" collapsed="false">
      <c r="A14" s="16"/>
      <c r="B14" s="17"/>
      <c r="C14" s="24" t="s">
        <v>1773</v>
      </c>
      <c r="D14" s="45" t="n">
        <v>1</v>
      </c>
      <c r="E14" s="28" t="s">
        <v>51</v>
      </c>
      <c r="F14" s="24"/>
      <c r="G14" s="28"/>
    </row>
    <row r="15" customFormat="false" ht="30" hidden="false" customHeight="false" outlineLevel="0" collapsed="false">
      <c r="A15" s="16"/>
      <c r="B15" s="17"/>
      <c r="C15" s="24" t="s">
        <v>1774</v>
      </c>
      <c r="D15" s="45" t="n">
        <v>1</v>
      </c>
      <c r="E15" s="28" t="s">
        <v>51</v>
      </c>
      <c r="F15" s="24"/>
      <c r="G15" s="28"/>
    </row>
    <row r="16" customFormat="false" ht="30" hidden="false" customHeight="false" outlineLevel="0" collapsed="false">
      <c r="A16" s="16"/>
      <c r="B16" s="17"/>
      <c r="C16" s="24" t="s">
        <v>1775</v>
      </c>
      <c r="D16" s="45" t="n">
        <v>1</v>
      </c>
      <c r="E16" s="28" t="s">
        <v>51</v>
      </c>
      <c r="F16" s="24"/>
      <c r="G16" s="28"/>
    </row>
    <row r="17" customFormat="false" ht="45" hidden="false" customHeight="false" outlineLevel="0" collapsed="false">
      <c r="A17" s="16"/>
      <c r="B17" s="17"/>
      <c r="C17" s="24" t="s">
        <v>1776</v>
      </c>
      <c r="D17" s="45" t="n">
        <v>1</v>
      </c>
      <c r="E17" s="28" t="s">
        <v>51</v>
      </c>
      <c r="F17" s="24"/>
      <c r="G17" s="28"/>
    </row>
    <row r="18" customFormat="false" ht="31.5" hidden="false" customHeight="false" outlineLevel="0" collapsed="false">
      <c r="A18" s="16" t="s">
        <v>1032</v>
      </c>
      <c r="B18" s="17" t="s">
        <v>1033</v>
      </c>
      <c r="C18" s="24" t="s">
        <v>1777</v>
      </c>
      <c r="D18" s="45" t="n">
        <v>1</v>
      </c>
      <c r="E18" s="51" t="s">
        <v>51</v>
      </c>
      <c r="G18" s="51"/>
    </row>
    <row r="19" customFormat="false" ht="30" hidden="false" customHeight="false" outlineLevel="0" collapsed="false">
      <c r="A19" s="16"/>
      <c r="B19" s="17"/>
      <c r="C19" s="209" t="s">
        <v>1778</v>
      </c>
      <c r="D19" s="45" t="n">
        <v>1</v>
      </c>
      <c r="E19" s="51" t="s">
        <v>51</v>
      </c>
      <c r="F19" s="28"/>
      <c r="G19" s="28"/>
    </row>
    <row r="20" customFormat="false" ht="33.75" hidden="false" customHeight="true" outlineLevel="0" collapsed="false">
      <c r="A20" s="16" t="s">
        <v>1042</v>
      </c>
      <c r="B20" s="160" t="s">
        <v>1779</v>
      </c>
      <c r="C20" s="160"/>
      <c r="D20" s="160"/>
      <c r="E20" s="160"/>
      <c r="F20" s="160"/>
      <c r="G20" s="160"/>
      <c r="H20" s="3" t="n">
        <f aca="false">SUM(D21:D22)</f>
        <v>2</v>
      </c>
      <c r="I20" s="3" t="n">
        <f aca="false">COUNT(D21:D22)*2</f>
        <v>4</v>
      </c>
    </row>
    <row r="21" customFormat="false" ht="31.5" hidden="false" customHeight="false" outlineLevel="0" collapsed="false">
      <c r="A21" s="16" t="s">
        <v>1780</v>
      </c>
      <c r="B21" s="17" t="s">
        <v>48</v>
      </c>
      <c r="C21" s="24" t="s">
        <v>1781</v>
      </c>
      <c r="D21" s="149" t="n">
        <v>1</v>
      </c>
      <c r="E21" s="92" t="s">
        <v>51</v>
      </c>
      <c r="F21" s="92"/>
      <c r="G21" s="28"/>
    </row>
    <row r="22" customFormat="false" ht="45" hidden="false" customHeight="false" outlineLevel="0" collapsed="false">
      <c r="A22" s="16" t="s">
        <v>1782</v>
      </c>
      <c r="B22" s="17" t="s">
        <v>1783</v>
      </c>
      <c r="C22" s="24" t="s">
        <v>1784</v>
      </c>
      <c r="D22" s="149" t="n">
        <v>1</v>
      </c>
      <c r="E22" s="92" t="s">
        <v>51</v>
      </c>
      <c r="F22" s="52" t="s">
        <v>1785</v>
      </c>
      <c r="G22" s="28"/>
    </row>
    <row r="23" customFormat="false" ht="21" hidden="false" customHeight="false" outlineLevel="0" collapsed="false">
      <c r="A23" s="207"/>
      <c r="B23" s="13" t="s">
        <v>76</v>
      </c>
      <c r="C23" s="13"/>
      <c r="D23" s="13"/>
      <c r="E23" s="13"/>
      <c r="F23" s="13"/>
      <c r="G23" s="210"/>
      <c r="H23" s="3" t="n">
        <f aca="false">H24+H35+H41+H47+H50</f>
        <v>26</v>
      </c>
      <c r="I23" s="3" t="n">
        <f aca="false">I24+I35+I41+I47+I50</f>
        <v>52</v>
      </c>
    </row>
    <row r="24" customFormat="false" ht="38.25" hidden="false" customHeight="true" outlineLevel="0" collapsed="false">
      <c r="A24" s="33" t="s">
        <v>1090</v>
      </c>
      <c r="B24" s="208" t="s">
        <v>1786</v>
      </c>
      <c r="C24" s="208"/>
      <c r="D24" s="208"/>
      <c r="E24" s="208"/>
      <c r="F24" s="208"/>
      <c r="G24" s="208"/>
      <c r="H24" s="3" t="n">
        <f aca="false">SUM(D25:D34)</f>
        <v>10</v>
      </c>
      <c r="I24" s="3" t="n">
        <f aca="false">COUNT(D25:D34)*2</f>
        <v>20</v>
      </c>
    </row>
    <row r="25" customFormat="false" ht="45" hidden="false" customHeight="false" outlineLevel="0" collapsed="false">
      <c r="A25" s="16" t="s">
        <v>1091</v>
      </c>
      <c r="B25" s="211" t="s">
        <v>80</v>
      </c>
      <c r="C25" s="40" t="s">
        <v>1092</v>
      </c>
      <c r="D25" s="32" t="n">
        <v>1</v>
      </c>
      <c r="E25" s="28" t="s">
        <v>82</v>
      </c>
      <c r="F25" s="42" t="s">
        <v>1093</v>
      </c>
      <c r="G25" s="28"/>
    </row>
    <row r="26" customFormat="false" ht="30" hidden="false" customHeight="false" outlineLevel="0" collapsed="false">
      <c r="A26" s="16"/>
      <c r="B26" s="211"/>
      <c r="C26" s="21" t="s">
        <v>1787</v>
      </c>
      <c r="D26" s="32" t="n">
        <v>1</v>
      </c>
      <c r="E26" s="28" t="s">
        <v>82</v>
      </c>
      <c r="F26" s="27" t="s">
        <v>1788</v>
      </c>
      <c r="G26" s="28"/>
    </row>
    <row r="27" customFormat="false" ht="31.5" hidden="false" customHeight="false" outlineLevel="0" collapsed="false">
      <c r="A27" s="16"/>
      <c r="B27" s="211"/>
      <c r="C27" s="156" t="s">
        <v>1789</v>
      </c>
      <c r="D27" s="32" t="n">
        <v>1</v>
      </c>
      <c r="E27" s="28" t="s">
        <v>82</v>
      </c>
      <c r="F27" s="21"/>
      <c r="G27" s="28"/>
    </row>
    <row r="28" customFormat="false" ht="47.25" hidden="false" customHeight="false" outlineLevel="0" collapsed="false">
      <c r="A28" s="16" t="s">
        <v>1095</v>
      </c>
      <c r="B28" s="211" t="s">
        <v>1790</v>
      </c>
      <c r="C28" s="21" t="s">
        <v>1791</v>
      </c>
      <c r="D28" s="32" t="n">
        <v>1</v>
      </c>
      <c r="E28" s="28" t="s">
        <v>82</v>
      </c>
      <c r="F28" s="28"/>
      <c r="G28" s="28"/>
    </row>
    <row r="29" customFormat="false" ht="30" hidden="false" customHeight="false" outlineLevel="0" collapsed="false">
      <c r="A29" s="16"/>
      <c r="B29" s="211"/>
      <c r="C29" s="21" t="s">
        <v>1792</v>
      </c>
      <c r="D29" s="32" t="n">
        <v>1</v>
      </c>
      <c r="E29" s="28" t="s">
        <v>82</v>
      </c>
      <c r="F29" s="28"/>
      <c r="G29" s="28"/>
    </row>
    <row r="30" customFormat="false" ht="45" hidden="false" customHeight="false" outlineLevel="0" collapsed="false">
      <c r="A30" s="16"/>
      <c r="B30" s="37"/>
      <c r="C30" s="21" t="s">
        <v>1793</v>
      </c>
      <c r="D30" s="32" t="n">
        <v>1</v>
      </c>
      <c r="E30" s="28" t="s">
        <v>82</v>
      </c>
      <c r="F30" s="28"/>
      <c r="G30" s="28"/>
    </row>
    <row r="31" customFormat="false" ht="45" hidden="false" customHeight="false" outlineLevel="0" collapsed="false">
      <c r="A31" s="16"/>
      <c r="B31" s="211"/>
      <c r="C31" s="93" t="s">
        <v>1794</v>
      </c>
      <c r="D31" s="32" t="n">
        <v>1</v>
      </c>
      <c r="E31" s="28" t="s">
        <v>82</v>
      </c>
      <c r="F31" s="28"/>
      <c r="G31" s="28"/>
    </row>
    <row r="32" customFormat="false" ht="45" hidden="false" customHeight="false" outlineLevel="0" collapsed="false">
      <c r="A32" s="16"/>
      <c r="B32" s="211"/>
      <c r="C32" s="212" t="s">
        <v>1795</v>
      </c>
      <c r="D32" s="32" t="n">
        <v>1</v>
      </c>
      <c r="E32" s="28" t="s">
        <v>82</v>
      </c>
      <c r="F32" s="28"/>
      <c r="G32" s="28"/>
    </row>
    <row r="33" customFormat="false" ht="75" hidden="false" customHeight="false" outlineLevel="0" collapsed="false">
      <c r="A33" s="16" t="s">
        <v>1107</v>
      </c>
      <c r="B33" s="211" t="s">
        <v>1108</v>
      </c>
      <c r="C33" s="21" t="s">
        <v>1109</v>
      </c>
      <c r="D33" s="32" t="n">
        <v>1</v>
      </c>
      <c r="E33" s="28" t="s">
        <v>82</v>
      </c>
      <c r="F33" s="21" t="s">
        <v>1796</v>
      </c>
      <c r="G33" s="28"/>
    </row>
    <row r="34" customFormat="false" ht="47.25" hidden="false" customHeight="false" outlineLevel="0" collapsed="false">
      <c r="A34" s="16" t="s">
        <v>1110</v>
      </c>
      <c r="B34" s="211" t="s">
        <v>1797</v>
      </c>
      <c r="C34" s="27" t="s">
        <v>95</v>
      </c>
      <c r="D34" s="32" t="n">
        <v>1</v>
      </c>
      <c r="E34" s="28" t="s">
        <v>82</v>
      </c>
      <c r="F34" s="28"/>
      <c r="G34" s="28"/>
    </row>
    <row r="35" customFormat="false" ht="15" hidden="false" customHeight="true" outlineLevel="0" collapsed="false">
      <c r="A35" s="16" t="s">
        <v>1115</v>
      </c>
      <c r="B35" s="208" t="s">
        <v>1798</v>
      </c>
      <c r="C35" s="208"/>
      <c r="D35" s="208"/>
      <c r="E35" s="208"/>
      <c r="F35" s="208"/>
      <c r="G35" s="208"/>
      <c r="H35" s="3" t="n">
        <f aca="false">SUM(D36:D40)</f>
        <v>5</v>
      </c>
      <c r="I35" s="3" t="n">
        <f aca="false">COUNT(D36:D40)*2</f>
        <v>10</v>
      </c>
    </row>
    <row r="36" customFormat="false" ht="47.25" hidden="false" customHeight="false" outlineLevel="0" collapsed="false">
      <c r="A36" s="16" t="s">
        <v>1117</v>
      </c>
      <c r="B36" s="213" t="s">
        <v>103</v>
      </c>
      <c r="C36" s="21" t="s">
        <v>1799</v>
      </c>
      <c r="D36" s="32" t="n">
        <v>1</v>
      </c>
      <c r="E36" s="28" t="s">
        <v>82</v>
      </c>
      <c r="F36" s="28"/>
      <c r="G36" s="28"/>
    </row>
    <row r="37" customFormat="false" ht="45" hidden="false" customHeight="false" outlineLevel="0" collapsed="false">
      <c r="A37" s="16"/>
      <c r="B37" s="213"/>
      <c r="C37" s="27" t="s">
        <v>1800</v>
      </c>
      <c r="D37" s="32" t="n">
        <v>1</v>
      </c>
      <c r="E37" s="28" t="s">
        <v>380</v>
      </c>
      <c r="F37" s="28"/>
      <c r="G37" s="28"/>
    </row>
    <row r="38" customFormat="false" ht="63" hidden="false" customHeight="false" outlineLevel="0" collapsed="false">
      <c r="A38" s="16" t="s">
        <v>1122</v>
      </c>
      <c r="B38" s="214" t="s">
        <v>1123</v>
      </c>
      <c r="C38" s="27" t="s">
        <v>1801</v>
      </c>
      <c r="D38" s="32" t="n">
        <v>1</v>
      </c>
      <c r="E38" s="28" t="s">
        <v>82</v>
      </c>
      <c r="F38" s="28"/>
      <c r="G38" s="28"/>
    </row>
    <row r="39" customFormat="false" ht="30" hidden="false" customHeight="false" outlineLevel="0" collapsed="false">
      <c r="A39" s="16"/>
      <c r="B39" s="213"/>
      <c r="C39" s="27" t="s">
        <v>1802</v>
      </c>
      <c r="D39" s="32" t="n">
        <v>1</v>
      </c>
      <c r="E39" s="28" t="s">
        <v>82</v>
      </c>
      <c r="F39" s="28"/>
      <c r="G39" s="28"/>
    </row>
    <row r="40" customFormat="false" ht="60" hidden="false" customHeight="false" outlineLevel="0" collapsed="false">
      <c r="A40" s="16"/>
      <c r="B40" s="213"/>
      <c r="C40" s="27" t="s">
        <v>1803</v>
      </c>
      <c r="D40" s="32" t="n">
        <v>1</v>
      </c>
      <c r="E40" s="28" t="s">
        <v>82</v>
      </c>
      <c r="F40" s="21"/>
      <c r="G40" s="28"/>
    </row>
    <row r="41" customFormat="false" ht="39" hidden="false" customHeight="true" outlineLevel="0" collapsed="false">
      <c r="A41" s="16" t="s">
        <v>1127</v>
      </c>
      <c r="B41" s="208" t="s">
        <v>121</v>
      </c>
      <c r="C41" s="208"/>
      <c r="D41" s="208"/>
      <c r="E41" s="208"/>
      <c r="F41" s="208"/>
      <c r="G41" s="208"/>
      <c r="H41" s="3" t="n">
        <f aca="false">SUM(D42:D46)</f>
        <v>5</v>
      </c>
      <c r="I41" s="3" t="n">
        <f aca="false">COUNT(D42:D46)*2</f>
        <v>10</v>
      </c>
    </row>
    <row r="42" customFormat="false" ht="31.5" hidden="false" customHeight="false" outlineLevel="0" collapsed="false">
      <c r="A42" s="16" t="s">
        <v>1128</v>
      </c>
      <c r="B42" s="213" t="s">
        <v>123</v>
      </c>
      <c r="C42" s="27" t="s">
        <v>1804</v>
      </c>
      <c r="D42" s="32" t="n">
        <v>1</v>
      </c>
      <c r="E42" s="28" t="s">
        <v>82</v>
      </c>
      <c r="F42" s="28"/>
      <c r="G42" s="28"/>
    </row>
    <row r="43" customFormat="false" ht="30" hidden="false" customHeight="false" outlineLevel="0" collapsed="false">
      <c r="A43" s="16"/>
      <c r="B43" s="213"/>
      <c r="C43" s="21" t="s">
        <v>1805</v>
      </c>
      <c r="D43" s="32" t="n">
        <v>1</v>
      </c>
      <c r="E43" s="28" t="s">
        <v>82</v>
      </c>
      <c r="F43" s="28"/>
      <c r="G43" s="28"/>
    </row>
    <row r="44" customFormat="false" ht="47.25" hidden="false" customHeight="false" outlineLevel="0" collapsed="false">
      <c r="A44" s="16" t="s">
        <v>1132</v>
      </c>
      <c r="B44" s="213" t="s">
        <v>127</v>
      </c>
      <c r="C44" s="21" t="s">
        <v>1806</v>
      </c>
      <c r="D44" s="32" t="n">
        <v>1</v>
      </c>
      <c r="E44" s="28" t="s">
        <v>16</v>
      </c>
      <c r="F44" s="28"/>
      <c r="G44" s="28"/>
    </row>
    <row r="45" customFormat="false" ht="63" hidden="false" customHeight="false" outlineLevel="0" collapsed="false">
      <c r="A45" s="16" t="s">
        <v>1134</v>
      </c>
      <c r="B45" s="213" t="s">
        <v>131</v>
      </c>
      <c r="C45" s="21" t="s">
        <v>132</v>
      </c>
      <c r="D45" s="32" t="n">
        <v>1</v>
      </c>
      <c r="E45" s="28" t="s">
        <v>1807</v>
      </c>
      <c r="F45" s="28"/>
      <c r="G45" s="28"/>
    </row>
    <row r="46" customFormat="false" ht="94.5" hidden="false" customHeight="false" outlineLevel="0" collapsed="false">
      <c r="A46" s="16" t="s">
        <v>1137</v>
      </c>
      <c r="B46" s="213" t="s">
        <v>135</v>
      </c>
      <c r="C46" s="21" t="s">
        <v>1808</v>
      </c>
      <c r="D46" s="32" t="n">
        <v>1</v>
      </c>
      <c r="E46" s="28" t="s">
        <v>16</v>
      </c>
      <c r="F46" s="28"/>
      <c r="G46" s="28"/>
    </row>
    <row r="47" customFormat="false" ht="24" hidden="false" customHeight="true" outlineLevel="0" collapsed="false">
      <c r="A47" s="16" t="s">
        <v>1140</v>
      </c>
      <c r="B47" s="208" t="s">
        <v>138</v>
      </c>
      <c r="C47" s="208"/>
      <c r="D47" s="208"/>
      <c r="E47" s="208"/>
      <c r="F47" s="208"/>
      <c r="G47" s="208"/>
      <c r="H47" s="3" t="n">
        <f aca="false">SUM(D48:D49)</f>
        <v>2</v>
      </c>
      <c r="I47" s="3" t="n">
        <f aca="false">COUNT(D48:D49)*2</f>
        <v>4</v>
      </c>
    </row>
    <row r="48" customFormat="false" ht="63" hidden="false" customHeight="false" outlineLevel="0" collapsed="false">
      <c r="A48" s="16" t="s">
        <v>1142</v>
      </c>
      <c r="B48" s="213" t="s">
        <v>140</v>
      </c>
      <c r="C48" s="21" t="s">
        <v>1809</v>
      </c>
      <c r="D48" s="32" t="n">
        <v>1</v>
      </c>
      <c r="E48" s="28" t="s">
        <v>39</v>
      </c>
      <c r="F48" s="28"/>
      <c r="G48" s="28"/>
    </row>
    <row r="49" customFormat="false" ht="75" hidden="false" customHeight="false" outlineLevel="0" collapsed="false">
      <c r="A49" s="16" t="s">
        <v>1149</v>
      </c>
      <c r="B49" s="213" t="s">
        <v>151</v>
      </c>
      <c r="C49" s="21" t="s">
        <v>1810</v>
      </c>
      <c r="D49" s="32" t="n">
        <v>1</v>
      </c>
      <c r="E49" s="28" t="s">
        <v>153</v>
      </c>
      <c r="F49" s="28"/>
      <c r="G49" s="28"/>
    </row>
    <row r="50" customFormat="false" ht="35.25" hidden="false" customHeight="true" outlineLevel="0" collapsed="false">
      <c r="A50" s="16" t="s">
        <v>1155</v>
      </c>
      <c r="B50" s="208" t="s">
        <v>160</v>
      </c>
      <c r="C50" s="208"/>
      <c r="D50" s="208"/>
      <c r="E50" s="208"/>
      <c r="F50" s="208"/>
      <c r="G50" s="208"/>
      <c r="H50" s="3" t="n">
        <f aca="false">SUM(D51:D54)</f>
        <v>4</v>
      </c>
      <c r="I50" s="3" t="n">
        <f aca="false">COUNT(D51:D54)*2</f>
        <v>8</v>
      </c>
    </row>
    <row r="51" customFormat="false" ht="78.75" hidden="false" customHeight="false" outlineLevel="0" collapsed="false">
      <c r="A51" s="16" t="s">
        <v>161</v>
      </c>
      <c r="B51" s="213" t="s">
        <v>162</v>
      </c>
      <c r="C51" s="24" t="s">
        <v>1811</v>
      </c>
      <c r="D51" s="32" t="n">
        <v>1</v>
      </c>
      <c r="E51" s="28" t="s">
        <v>164</v>
      </c>
      <c r="F51" s="28"/>
      <c r="G51" s="28"/>
    </row>
    <row r="52" customFormat="false" ht="75" hidden="false" customHeight="false" outlineLevel="0" collapsed="false">
      <c r="A52" s="16" t="s">
        <v>1159</v>
      </c>
      <c r="B52" s="211" t="s">
        <v>166</v>
      </c>
      <c r="C52" s="21" t="s">
        <v>167</v>
      </c>
      <c r="D52" s="63" t="n">
        <v>1</v>
      </c>
      <c r="E52" s="215" t="s">
        <v>164</v>
      </c>
      <c r="F52" s="28"/>
      <c r="G52" s="28"/>
    </row>
    <row r="53" customFormat="false" ht="60" hidden="false" customHeight="false" outlineLevel="0" collapsed="false">
      <c r="A53" s="16" t="s">
        <v>1162</v>
      </c>
      <c r="B53" s="211" t="s">
        <v>169</v>
      </c>
      <c r="C53" s="21" t="s">
        <v>170</v>
      </c>
      <c r="D53" s="63" t="n">
        <v>1</v>
      </c>
      <c r="E53" s="215" t="s">
        <v>164</v>
      </c>
      <c r="F53" s="28"/>
      <c r="G53" s="28"/>
    </row>
    <row r="54" customFormat="false" ht="63" hidden="false" customHeight="false" outlineLevel="0" collapsed="false">
      <c r="A54" s="16" t="s">
        <v>1168</v>
      </c>
      <c r="B54" s="216" t="s">
        <v>1169</v>
      </c>
      <c r="C54" s="42" t="s">
        <v>1812</v>
      </c>
      <c r="D54" s="32" t="n">
        <v>1</v>
      </c>
      <c r="E54" s="28" t="s">
        <v>1167</v>
      </c>
      <c r="F54" s="38"/>
      <c r="G54" s="38"/>
    </row>
    <row r="55" customFormat="false" ht="21" hidden="false" customHeight="false" outlineLevel="0" collapsed="false">
      <c r="A55" s="207"/>
      <c r="B55" s="13" t="s">
        <v>171</v>
      </c>
      <c r="C55" s="13"/>
      <c r="D55" s="13"/>
      <c r="E55" s="13"/>
      <c r="F55" s="13"/>
      <c r="G55" s="13"/>
      <c r="H55" s="3" t="n">
        <f aca="false">H56+H79+H90+H106+H121</f>
        <v>78</v>
      </c>
      <c r="I55" s="3" t="n">
        <f aca="false">I56+I79+I90+I106+I121</f>
        <v>156</v>
      </c>
    </row>
    <row r="56" customFormat="false" ht="15" hidden="false" customHeight="true" outlineLevel="0" collapsed="false">
      <c r="A56" s="16" t="s">
        <v>1171</v>
      </c>
      <c r="B56" s="208" t="s">
        <v>173</v>
      </c>
      <c r="C56" s="208"/>
      <c r="D56" s="208"/>
      <c r="E56" s="208"/>
      <c r="F56" s="208"/>
      <c r="G56" s="208"/>
      <c r="H56" s="3" t="n">
        <f aca="false">SUM(D57:D78)</f>
        <v>22</v>
      </c>
      <c r="I56" s="3" t="n">
        <f aca="false">COUNT(D57:D78)*2</f>
        <v>44</v>
      </c>
    </row>
    <row r="57" customFormat="false" ht="90" hidden="false" customHeight="false" outlineLevel="0" collapsed="false">
      <c r="A57" s="16" t="s">
        <v>1172</v>
      </c>
      <c r="B57" s="17" t="s">
        <v>1813</v>
      </c>
      <c r="C57" s="24" t="s">
        <v>1814</v>
      </c>
      <c r="D57" s="32" t="n">
        <v>1</v>
      </c>
      <c r="E57" s="92" t="s">
        <v>82</v>
      </c>
      <c r="F57" s="212" t="s">
        <v>1815</v>
      </c>
      <c r="G57" s="28"/>
    </row>
    <row r="58" customFormat="false" ht="30" hidden="false" customHeight="false" outlineLevel="0" collapsed="false">
      <c r="A58" s="16"/>
      <c r="B58" s="17"/>
      <c r="C58" s="24" t="s">
        <v>1816</v>
      </c>
      <c r="D58" s="32" t="n">
        <v>1</v>
      </c>
      <c r="E58" s="92" t="s">
        <v>82</v>
      </c>
      <c r="F58" s="212"/>
      <c r="G58" s="28"/>
    </row>
    <row r="59" customFormat="false" ht="31.5" hidden="false" customHeight="false" outlineLevel="0" collapsed="false">
      <c r="A59" s="16" t="s">
        <v>1177</v>
      </c>
      <c r="B59" s="34" t="s">
        <v>1817</v>
      </c>
      <c r="C59" s="88" t="s">
        <v>1818</v>
      </c>
      <c r="D59" s="32" t="n">
        <v>1</v>
      </c>
      <c r="E59" s="92" t="s">
        <v>82</v>
      </c>
      <c r="F59" s="28"/>
      <c r="G59" s="28"/>
    </row>
    <row r="60" customFormat="false" ht="15.75" hidden="false" customHeight="false" outlineLevel="0" collapsed="false">
      <c r="A60" s="16"/>
      <c r="B60" s="34"/>
      <c r="C60" s="24" t="s">
        <v>1819</v>
      </c>
      <c r="D60" s="32" t="n">
        <v>1</v>
      </c>
      <c r="E60" s="92" t="s">
        <v>82</v>
      </c>
      <c r="F60" s="28"/>
      <c r="G60" s="28"/>
    </row>
    <row r="61" customFormat="false" ht="15.75" hidden="false" customHeight="false" outlineLevel="0" collapsed="false">
      <c r="A61" s="16"/>
      <c r="B61" s="34"/>
      <c r="C61" s="24" t="s">
        <v>1820</v>
      </c>
      <c r="D61" s="32" t="n">
        <v>1</v>
      </c>
      <c r="E61" s="92" t="s">
        <v>82</v>
      </c>
      <c r="F61" s="28"/>
      <c r="G61" s="28"/>
    </row>
    <row r="62" customFormat="false" ht="47.25" hidden="false" customHeight="false" outlineLevel="0" collapsed="false">
      <c r="A62" s="16" t="s">
        <v>1187</v>
      </c>
      <c r="B62" s="17" t="s">
        <v>1821</v>
      </c>
      <c r="C62" s="24" t="s">
        <v>1822</v>
      </c>
      <c r="D62" s="32" t="n">
        <v>1</v>
      </c>
      <c r="E62" s="28" t="s">
        <v>82</v>
      </c>
      <c r="F62" s="28"/>
      <c r="G62" s="28"/>
    </row>
    <row r="63" customFormat="false" ht="30" hidden="false" customHeight="false" outlineLevel="0" collapsed="false">
      <c r="A63" s="16"/>
      <c r="B63" s="17"/>
      <c r="C63" s="88" t="s">
        <v>1823</v>
      </c>
      <c r="D63" s="32" t="n">
        <v>1</v>
      </c>
      <c r="E63" s="28" t="s">
        <v>82</v>
      </c>
      <c r="F63" s="28"/>
      <c r="G63" s="28"/>
    </row>
    <row r="64" customFormat="false" ht="30" hidden="false" customHeight="false" outlineLevel="0" collapsed="false">
      <c r="A64" s="16"/>
      <c r="B64" s="17"/>
      <c r="C64" s="24" t="s">
        <v>1824</v>
      </c>
      <c r="D64" s="32" t="n">
        <v>1</v>
      </c>
      <c r="E64" s="28" t="s">
        <v>82</v>
      </c>
      <c r="F64" s="28"/>
      <c r="G64" s="28"/>
    </row>
    <row r="65" customFormat="false" ht="15.75" hidden="false" customHeight="false" outlineLevel="0" collapsed="false">
      <c r="A65" s="16"/>
      <c r="B65" s="17"/>
      <c r="C65" s="24" t="s">
        <v>1825</v>
      </c>
      <c r="D65" s="32" t="n">
        <v>1</v>
      </c>
      <c r="E65" s="28" t="s">
        <v>82</v>
      </c>
      <c r="F65" s="28"/>
      <c r="G65" s="28"/>
    </row>
    <row r="66" customFormat="false" ht="30" hidden="false" customHeight="false" outlineLevel="0" collapsed="false">
      <c r="A66" s="16"/>
      <c r="B66" s="17"/>
      <c r="C66" s="24" t="s">
        <v>1826</v>
      </c>
      <c r="D66" s="32" t="n">
        <v>1</v>
      </c>
      <c r="E66" s="28" t="s">
        <v>82</v>
      </c>
      <c r="F66" s="28"/>
      <c r="G66" s="28"/>
    </row>
    <row r="67" customFormat="false" ht="45" hidden="false" customHeight="false" outlineLevel="0" collapsed="false">
      <c r="A67" s="16"/>
      <c r="B67" s="17"/>
      <c r="C67" s="24" t="s">
        <v>1827</v>
      </c>
      <c r="D67" s="32" t="n">
        <v>1</v>
      </c>
      <c r="E67" s="28" t="s">
        <v>82</v>
      </c>
      <c r="F67" s="28"/>
      <c r="G67" s="28"/>
    </row>
    <row r="68" customFormat="false" ht="30.75" hidden="false" customHeight="false" outlineLevel="0" collapsed="false">
      <c r="A68" s="16"/>
      <c r="B68" s="17"/>
      <c r="C68" s="217" t="s">
        <v>1828</v>
      </c>
      <c r="D68" s="32" t="n">
        <v>1</v>
      </c>
      <c r="E68" s="28" t="s">
        <v>82</v>
      </c>
      <c r="F68" s="28"/>
      <c r="G68" s="28"/>
    </row>
    <row r="69" customFormat="false" ht="16.5" hidden="false" customHeight="false" outlineLevel="0" collapsed="false">
      <c r="A69" s="16"/>
      <c r="B69" s="17"/>
      <c r="C69" s="217" t="s">
        <v>1829</v>
      </c>
      <c r="D69" s="32" t="n">
        <v>1</v>
      </c>
      <c r="E69" s="28" t="s">
        <v>82</v>
      </c>
      <c r="F69" s="28" t="s">
        <v>1830</v>
      </c>
      <c r="G69" s="28"/>
    </row>
    <row r="70" customFormat="false" ht="30" hidden="false" customHeight="false" outlineLevel="0" collapsed="false">
      <c r="A70" s="16"/>
      <c r="B70" s="17"/>
      <c r="C70" s="24" t="s">
        <v>1831</v>
      </c>
      <c r="D70" s="32" t="n">
        <v>1</v>
      </c>
      <c r="E70" s="28" t="s">
        <v>82</v>
      </c>
      <c r="F70" s="28"/>
      <c r="G70" s="28"/>
    </row>
    <row r="71" customFormat="false" ht="30" hidden="false" customHeight="false" outlineLevel="0" collapsed="false">
      <c r="A71" s="16"/>
      <c r="B71" s="17"/>
      <c r="C71" s="24" t="s">
        <v>1832</v>
      </c>
      <c r="D71" s="32" t="n">
        <v>1</v>
      </c>
      <c r="E71" s="28" t="s">
        <v>82</v>
      </c>
      <c r="F71" s="28"/>
      <c r="G71" s="28"/>
    </row>
    <row r="72" customFormat="false" ht="15.75" hidden="false" customHeight="false" outlineLevel="0" collapsed="false">
      <c r="A72" s="16"/>
      <c r="B72" s="17"/>
      <c r="C72" s="24" t="s">
        <v>1833</v>
      </c>
      <c r="D72" s="32" t="n">
        <v>1</v>
      </c>
      <c r="E72" s="28" t="s">
        <v>82</v>
      </c>
      <c r="F72" s="28"/>
      <c r="G72" s="28"/>
    </row>
    <row r="73" customFormat="false" ht="63" hidden="false" customHeight="false" outlineLevel="0" collapsed="false">
      <c r="A73" s="16" t="s">
        <v>1193</v>
      </c>
      <c r="B73" s="218" t="s">
        <v>202</v>
      </c>
      <c r="C73" s="42" t="s">
        <v>1834</v>
      </c>
      <c r="D73" s="32" t="n">
        <v>1</v>
      </c>
      <c r="E73" s="28" t="s">
        <v>82</v>
      </c>
      <c r="F73" s="38"/>
      <c r="G73" s="38"/>
    </row>
    <row r="74" customFormat="false" ht="47.25" hidden="false" customHeight="false" outlineLevel="0" collapsed="false">
      <c r="A74" s="16" t="s">
        <v>1195</v>
      </c>
      <c r="B74" s="17" t="s">
        <v>206</v>
      </c>
      <c r="C74" s="42" t="s">
        <v>1196</v>
      </c>
      <c r="D74" s="32" t="n">
        <v>1</v>
      </c>
      <c r="E74" s="28" t="s">
        <v>82</v>
      </c>
      <c r="F74" s="28"/>
      <c r="G74" s="28"/>
    </row>
    <row r="75" customFormat="false" ht="31.5" hidden="false" customHeight="false" outlineLevel="0" collapsed="false">
      <c r="A75" s="16" t="s">
        <v>1197</v>
      </c>
      <c r="B75" s="218" t="s">
        <v>210</v>
      </c>
      <c r="C75" s="85" t="s">
        <v>1835</v>
      </c>
      <c r="D75" s="32" t="n">
        <v>1</v>
      </c>
      <c r="E75" s="28" t="s">
        <v>82</v>
      </c>
      <c r="F75" s="85" t="s">
        <v>1836</v>
      </c>
      <c r="G75" s="38"/>
    </row>
    <row r="76" customFormat="false" ht="94.5" hidden="false" customHeight="false" outlineLevel="0" collapsed="false">
      <c r="A76" s="16" t="s">
        <v>1200</v>
      </c>
      <c r="B76" s="17" t="s">
        <v>214</v>
      </c>
      <c r="C76" s="24" t="s">
        <v>1837</v>
      </c>
      <c r="D76" s="32" t="n">
        <v>1</v>
      </c>
      <c r="E76" s="28" t="s">
        <v>82</v>
      </c>
      <c r="F76" s="28"/>
      <c r="G76" s="28"/>
    </row>
    <row r="77" customFormat="false" ht="45" hidden="false" customHeight="false" outlineLevel="0" collapsed="false">
      <c r="A77" s="16"/>
      <c r="B77" s="41"/>
      <c r="C77" s="24" t="s">
        <v>1838</v>
      </c>
      <c r="D77" s="32" t="n">
        <v>1</v>
      </c>
      <c r="E77" s="28" t="s">
        <v>82</v>
      </c>
      <c r="F77" s="28"/>
      <c r="G77" s="28"/>
    </row>
    <row r="78" customFormat="false" ht="15.75" hidden="false" customHeight="false" outlineLevel="0" collapsed="false">
      <c r="A78" s="16"/>
      <c r="B78" s="17"/>
      <c r="C78" s="42" t="s">
        <v>1839</v>
      </c>
      <c r="D78" s="32" t="n">
        <v>1</v>
      </c>
      <c r="E78" s="28" t="s">
        <v>82</v>
      </c>
      <c r="F78" s="28"/>
      <c r="G78" s="28"/>
    </row>
    <row r="79" customFormat="false" ht="15" hidden="false" customHeight="true" outlineLevel="0" collapsed="false">
      <c r="A79" s="16" t="s">
        <v>1205</v>
      </c>
      <c r="B79" s="208" t="s">
        <v>220</v>
      </c>
      <c r="C79" s="208"/>
      <c r="D79" s="208"/>
      <c r="E79" s="208"/>
      <c r="F79" s="208"/>
      <c r="G79" s="208"/>
      <c r="H79" s="3" t="n">
        <f aca="false">SUM(D80:D89)</f>
        <v>10</v>
      </c>
      <c r="I79" s="3" t="n">
        <f aca="false">COUNT(D80:D89)*2</f>
        <v>20</v>
      </c>
    </row>
    <row r="80" customFormat="false" ht="90" hidden="false" customHeight="false" outlineLevel="0" collapsed="false">
      <c r="A80" s="16" t="s">
        <v>221</v>
      </c>
      <c r="B80" s="219" t="s">
        <v>222</v>
      </c>
      <c r="C80" s="21" t="s">
        <v>223</v>
      </c>
      <c r="D80" s="32" t="n">
        <v>1</v>
      </c>
      <c r="E80" s="28" t="s">
        <v>82</v>
      </c>
      <c r="F80" s="21" t="s">
        <v>224</v>
      </c>
      <c r="G80" s="38"/>
    </row>
    <row r="81" customFormat="false" ht="45" hidden="false" customHeight="false" outlineLevel="0" collapsed="false">
      <c r="A81" s="16" t="s">
        <v>1207</v>
      </c>
      <c r="B81" s="34" t="s">
        <v>226</v>
      </c>
      <c r="C81" s="23" t="s">
        <v>1840</v>
      </c>
      <c r="D81" s="32" t="n">
        <v>1</v>
      </c>
      <c r="E81" s="92" t="s">
        <v>82</v>
      </c>
      <c r="F81" s="24" t="s">
        <v>1841</v>
      </c>
      <c r="G81" s="28"/>
    </row>
    <row r="82" customFormat="false" ht="30" hidden="false" customHeight="false" outlineLevel="0" collapsed="false">
      <c r="A82" s="16"/>
      <c r="B82" s="220"/>
      <c r="C82" s="42" t="s">
        <v>1842</v>
      </c>
      <c r="D82" s="32" t="n">
        <v>1</v>
      </c>
      <c r="E82" s="92" t="s">
        <v>82</v>
      </c>
      <c r="F82" s="24"/>
      <c r="G82" s="28"/>
    </row>
    <row r="83" customFormat="false" ht="47.25" hidden="false" customHeight="false" outlineLevel="0" collapsed="false">
      <c r="A83" s="16" t="s">
        <v>228</v>
      </c>
      <c r="B83" s="220" t="s">
        <v>229</v>
      </c>
      <c r="C83" s="150" t="s">
        <v>1843</v>
      </c>
      <c r="D83" s="32" t="n">
        <v>1</v>
      </c>
      <c r="E83" s="92" t="s">
        <v>82</v>
      </c>
      <c r="F83" s="24"/>
      <c r="G83" s="28"/>
    </row>
    <row r="84" customFormat="false" ht="30" hidden="false" customHeight="false" outlineLevel="0" collapsed="false">
      <c r="A84" s="16"/>
      <c r="B84" s="53"/>
      <c r="C84" s="221" t="s">
        <v>231</v>
      </c>
      <c r="D84" s="32" t="n">
        <v>1</v>
      </c>
      <c r="E84" s="92" t="s">
        <v>82</v>
      </c>
      <c r="F84" s="24"/>
      <c r="G84" s="28"/>
    </row>
    <row r="85" customFormat="false" ht="45" hidden="false" customHeight="false" outlineLevel="0" collapsed="false">
      <c r="A85" s="16" t="s">
        <v>1844</v>
      </c>
      <c r="B85" s="34" t="s">
        <v>233</v>
      </c>
      <c r="C85" s="42" t="s">
        <v>1845</v>
      </c>
      <c r="D85" s="32" t="n">
        <v>1</v>
      </c>
      <c r="E85" s="28" t="s">
        <v>110</v>
      </c>
      <c r="F85" s="28"/>
      <c r="G85" s="28"/>
    </row>
    <row r="86" customFormat="false" ht="45" hidden="false" customHeight="false" outlineLevel="0" collapsed="false">
      <c r="A86" s="16"/>
      <c r="B86" s="222"/>
      <c r="C86" s="24" t="s">
        <v>1846</v>
      </c>
      <c r="D86" s="32" t="n">
        <v>1</v>
      </c>
      <c r="E86" s="28" t="s">
        <v>82</v>
      </c>
      <c r="F86" s="28"/>
      <c r="G86" s="28"/>
    </row>
    <row r="87" customFormat="false" ht="45" hidden="false" customHeight="false" outlineLevel="0" collapsed="false">
      <c r="A87" s="16" t="s">
        <v>1214</v>
      </c>
      <c r="B87" s="222" t="s">
        <v>236</v>
      </c>
      <c r="C87" s="42" t="s">
        <v>1847</v>
      </c>
      <c r="D87" s="32" t="n">
        <v>1</v>
      </c>
      <c r="E87" s="28" t="s">
        <v>82</v>
      </c>
      <c r="F87" s="28"/>
      <c r="G87" s="28"/>
    </row>
    <row r="88" customFormat="false" ht="75" hidden="false" customHeight="false" outlineLevel="0" collapsed="false">
      <c r="A88" s="16"/>
      <c r="B88" s="222"/>
      <c r="C88" s="42" t="s">
        <v>238</v>
      </c>
      <c r="D88" s="32" t="n">
        <v>1</v>
      </c>
      <c r="E88" s="28" t="s">
        <v>108</v>
      </c>
      <c r="F88" s="28"/>
      <c r="G88" s="28"/>
    </row>
    <row r="89" customFormat="false" ht="78.75" hidden="false" customHeight="false" outlineLevel="0" collapsed="false">
      <c r="A89" s="16" t="s">
        <v>1217</v>
      </c>
      <c r="B89" s="34" t="s">
        <v>240</v>
      </c>
      <c r="C89" s="21" t="s">
        <v>241</v>
      </c>
      <c r="D89" s="32" t="n">
        <v>1</v>
      </c>
      <c r="E89" s="28" t="s">
        <v>39</v>
      </c>
      <c r="F89" s="28"/>
      <c r="G89" s="28"/>
    </row>
    <row r="90" customFormat="false" ht="15" hidden="false" customHeight="true" outlineLevel="0" collapsed="false">
      <c r="A90" s="16" t="s">
        <v>242</v>
      </c>
      <c r="B90" s="208" t="s">
        <v>243</v>
      </c>
      <c r="C90" s="208"/>
      <c r="D90" s="208"/>
      <c r="E90" s="208"/>
      <c r="F90" s="208"/>
      <c r="G90" s="208"/>
      <c r="H90" s="3" t="n">
        <f aca="false">SUM(D91:D105)</f>
        <v>15</v>
      </c>
      <c r="I90" s="3" t="n">
        <f aca="false">COUNT(D91:D105)*2</f>
        <v>30</v>
      </c>
    </row>
    <row r="91" customFormat="false" ht="47.25" hidden="false" customHeight="false" outlineLevel="0" collapsed="false">
      <c r="A91" s="16" t="s">
        <v>244</v>
      </c>
      <c r="B91" s="17" t="s">
        <v>1218</v>
      </c>
      <c r="C91" s="24" t="s">
        <v>1848</v>
      </c>
      <c r="D91" s="32" t="n">
        <v>1</v>
      </c>
      <c r="E91" s="92" t="s">
        <v>108</v>
      </c>
      <c r="F91" s="85" t="s">
        <v>1849</v>
      </c>
      <c r="G91" s="28"/>
    </row>
    <row r="92" customFormat="false" ht="63" hidden="false" customHeight="false" outlineLevel="0" collapsed="false">
      <c r="A92" s="16" t="s">
        <v>248</v>
      </c>
      <c r="B92" s="17" t="s">
        <v>249</v>
      </c>
      <c r="C92" s="24" t="s">
        <v>1850</v>
      </c>
      <c r="D92" s="32" t="n">
        <v>1</v>
      </c>
      <c r="E92" s="92"/>
      <c r="F92" s="38"/>
      <c r="G92" s="28"/>
    </row>
    <row r="93" customFormat="false" ht="47.25" hidden="false" customHeight="false" outlineLevel="0" collapsed="false">
      <c r="A93" s="16" t="s">
        <v>1851</v>
      </c>
      <c r="B93" s="17" t="s">
        <v>252</v>
      </c>
      <c r="C93" s="24" t="s">
        <v>1852</v>
      </c>
      <c r="D93" s="32" t="n">
        <v>1</v>
      </c>
      <c r="E93" s="28" t="s">
        <v>254</v>
      </c>
      <c r="F93" s="24" t="s">
        <v>1853</v>
      </c>
      <c r="G93" s="28"/>
    </row>
    <row r="94" customFormat="false" ht="31.5" hidden="false" customHeight="false" outlineLevel="0" collapsed="false">
      <c r="A94" s="16" t="s">
        <v>258</v>
      </c>
      <c r="B94" s="17" t="s">
        <v>259</v>
      </c>
      <c r="C94" s="212" t="s">
        <v>1854</v>
      </c>
      <c r="D94" s="32" t="n">
        <v>1</v>
      </c>
      <c r="E94" s="28" t="s">
        <v>39</v>
      </c>
      <c r="F94" s="24" t="s">
        <v>1855</v>
      </c>
      <c r="G94" s="28"/>
    </row>
    <row r="95" customFormat="false" ht="30" hidden="false" customHeight="false" outlineLevel="0" collapsed="false">
      <c r="A95" s="16"/>
      <c r="B95" s="17"/>
      <c r="C95" s="24" t="s">
        <v>1856</v>
      </c>
      <c r="D95" s="32" t="n">
        <v>1</v>
      </c>
      <c r="E95" s="28" t="s">
        <v>265</v>
      </c>
      <c r="F95" s="24"/>
      <c r="G95" s="28"/>
    </row>
    <row r="96" customFormat="false" ht="31.5" hidden="false" customHeight="false" outlineLevel="0" collapsed="false">
      <c r="A96" s="16" t="s">
        <v>262</v>
      </c>
      <c r="B96" s="17" t="s">
        <v>263</v>
      </c>
      <c r="C96" s="24" t="s">
        <v>1857</v>
      </c>
      <c r="D96" s="32" t="n">
        <v>1</v>
      </c>
      <c r="E96" s="28" t="s">
        <v>265</v>
      </c>
      <c r="F96" s="28"/>
      <c r="G96" s="28"/>
    </row>
    <row r="97" customFormat="false" ht="15.75" hidden="false" customHeight="false" outlineLevel="0" collapsed="false">
      <c r="A97" s="16"/>
      <c r="B97" s="17"/>
      <c r="C97" s="24" t="s">
        <v>1858</v>
      </c>
      <c r="D97" s="32" t="n">
        <v>1</v>
      </c>
      <c r="E97" s="28" t="s">
        <v>265</v>
      </c>
      <c r="F97" s="28"/>
      <c r="G97" s="28"/>
    </row>
    <row r="98" customFormat="false" ht="15.75" hidden="false" customHeight="false" outlineLevel="0" collapsed="false">
      <c r="A98" s="16"/>
      <c r="B98" s="17"/>
      <c r="C98" s="88" t="s">
        <v>1859</v>
      </c>
      <c r="D98" s="32" t="n">
        <v>1</v>
      </c>
      <c r="E98" s="28" t="s">
        <v>265</v>
      </c>
      <c r="F98" s="37"/>
      <c r="G98" s="28"/>
    </row>
    <row r="99" customFormat="false" ht="15.75" hidden="false" customHeight="false" outlineLevel="0" collapsed="false">
      <c r="A99" s="16"/>
      <c r="B99" s="17"/>
      <c r="C99" s="24" t="s">
        <v>1860</v>
      </c>
      <c r="D99" s="32" t="n">
        <v>1</v>
      </c>
      <c r="E99" s="28" t="s">
        <v>265</v>
      </c>
      <c r="F99" s="28"/>
      <c r="G99" s="28"/>
    </row>
    <row r="100" customFormat="false" ht="15.75" hidden="false" customHeight="false" outlineLevel="0" collapsed="false">
      <c r="A100" s="16"/>
      <c r="B100" s="17"/>
      <c r="C100" s="24" t="s">
        <v>1861</v>
      </c>
      <c r="D100" s="32" t="n">
        <v>1</v>
      </c>
      <c r="E100" s="28" t="s">
        <v>265</v>
      </c>
      <c r="F100" s="28"/>
      <c r="G100" s="28"/>
    </row>
    <row r="101" customFormat="false" ht="90" hidden="false" customHeight="false" outlineLevel="0" collapsed="false">
      <c r="A101" s="16" t="s">
        <v>271</v>
      </c>
      <c r="B101" s="17" t="s">
        <v>272</v>
      </c>
      <c r="C101" s="24" t="s">
        <v>1862</v>
      </c>
      <c r="D101" s="32" t="n">
        <v>1</v>
      </c>
      <c r="E101" s="28" t="s">
        <v>265</v>
      </c>
      <c r="F101" s="21" t="s">
        <v>1863</v>
      </c>
      <c r="G101" s="28"/>
    </row>
    <row r="102" customFormat="false" ht="75" hidden="false" customHeight="false" outlineLevel="0" collapsed="false">
      <c r="A102" s="16"/>
      <c r="B102" s="17"/>
      <c r="C102" s="24" t="s">
        <v>1864</v>
      </c>
      <c r="D102" s="32" t="n">
        <v>1</v>
      </c>
      <c r="E102" s="28" t="s">
        <v>265</v>
      </c>
      <c r="F102" s="42" t="s">
        <v>1865</v>
      </c>
      <c r="G102" s="28"/>
    </row>
    <row r="103" customFormat="false" ht="60" hidden="false" customHeight="false" outlineLevel="0" collapsed="false">
      <c r="A103" s="16"/>
      <c r="B103" s="17"/>
      <c r="C103" s="24" t="s">
        <v>1866</v>
      </c>
      <c r="D103" s="32" t="n">
        <v>1</v>
      </c>
      <c r="E103" s="28" t="s">
        <v>265</v>
      </c>
      <c r="F103" s="42" t="s">
        <v>1867</v>
      </c>
      <c r="G103" s="28"/>
    </row>
    <row r="104" customFormat="false" ht="30" hidden="false" customHeight="false" outlineLevel="0" collapsed="false">
      <c r="A104" s="16"/>
      <c r="B104" s="17"/>
      <c r="C104" s="24" t="s">
        <v>1868</v>
      </c>
      <c r="D104" s="32" t="n">
        <v>1</v>
      </c>
      <c r="E104" s="28" t="s">
        <v>265</v>
      </c>
      <c r="G104" s="28"/>
    </row>
    <row r="105" customFormat="false" ht="75" hidden="false" customHeight="false" outlineLevel="0" collapsed="false">
      <c r="A105" s="16"/>
      <c r="B105" s="17"/>
      <c r="C105" s="24" t="s">
        <v>1869</v>
      </c>
      <c r="D105" s="32" t="n">
        <v>1</v>
      </c>
      <c r="E105" s="28" t="s">
        <v>265</v>
      </c>
      <c r="F105" s="42" t="s">
        <v>1870</v>
      </c>
      <c r="G105" s="28"/>
    </row>
    <row r="106" customFormat="false" ht="15" hidden="false" customHeight="true" outlineLevel="0" collapsed="false">
      <c r="A106" s="16" t="s">
        <v>1242</v>
      </c>
      <c r="B106" s="208" t="s">
        <v>1871</v>
      </c>
      <c r="C106" s="208"/>
      <c r="D106" s="208"/>
      <c r="E106" s="208"/>
      <c r="F106" s="208"/>
      <c r="G106" s="208"/>
      <c r="H106" s="3" t="n">
        <f aca="false">SUM(D107:D120)</f>
        <v>14</v>
      </c>
      <c r="I106" s="3" t="n">
        <f aca="false">COUNT(D107:D120)*2</f>
        <v>28</v>
      </c>
    </row>
    <row r="107" customFormat="false" ht="47.25" hidden="false" customHeight="false" outlineLevel="0" collapsed="false">
      <c r="A107" s="16" t="s">
        <v>1243</v>
      </c>
      <c r="B107" s="17" t="s">
        <v>279</v>
      </c>
      <c r="C107" s="24" t="s">
        <v>1872</v>
      </c>
      <c r="D107" s="32" t="n">
        <v>1</v>
      </c>
      <c r="E107" s="28" t="s">
        <v>281</v>
      </c>
      <c r="F107" s="24" t="s">
        <v>1873</v>
      </c>
      <c r="G107" s="28"/>
    </row>
    <row r="108" customFormat="false" ht="45" hidden="false" customHeight="false" outlineLevel="0" collapsed="false">
      <c r="A108" s="16"/>
      <c r="B108" s="17"/>
      <c r="C108" s="24" t="s">
        <v>1874</v>
      </c>
      <c r="D108" s="32" t="n">
        <v>1</v>
      </c>
      <c r="E108" s="28" t="s">
        <v>281</v>
      </c>
      <c r="F108" s="24" t="s">
        <v>1875</v>
      </c>
      <c r="G108" s="28"/>
    </row>
    <row r="109" customFormat="false" ht="30" hidden="false" customHeight="false" outlineLevel="0" collapsed="false">
      <c r="A109" s="16"/>
      <c r="B109" s="17"/>
      <c r="C109" s="24" t="s">
        <v>1876</v>
      </c>
      <c r="D109" s="32" t="n">
        <v>1</v>
      </c>
      <c r="E109" s="28" t="s">
        <v>281</v>
      </c>
      <c r="F109" s="24" t="s">
        <v>1877</v>
      </c>
      <c r="G109" s="28"/>
    </row>
    <row r="110" customFormat="false" ht="30" hidden="false" customHeight="false" outlineLevel="0" collapsed="false">
      <c r="A110" s="16"/>
      <c r="B110" s="17"/>
      <c r="C110" s="24" t="s">
        <v>1878</v>
      </c>
      <c r="D110" s="32" t="n">
        <v>1</v>
      </c>
      <c r="E110" s="28" t="s">
        <v>281</v>
      </c>
      <c r="F110" s="24" t="s">
        <v>1879</v>
      </c>
      <c r="G110" s="28"/>
    </row>
    <row r="111" customFormat="false" ht="30" hidden="false" customHeight="false" outlineLevel="0" collapsed="false">
      <c r="A111" s="16"/>
      <c r="B111" s="17"/>
      <c r="C111" s="24" t="s">
        <v>1880</v>
      </c>
      <c r="D111" s="32" t="n">
        <v>1</v>
      </c>
      <c r="E111" s="28" t="s">
        <v>281</v>
      </c>
      <c r="F111" s="24" t="s">
        <v>1881</v>
      </c>
      <c r="G111" s="28"/>
    </row>
    <row r="112" customFormat="false" ht="30" hidden="false" customHeight="false" outlineLevel="0" collapsed="false">
      <c r="A112" s="16"/>
      <c r="B112" s="17"/>
      <c r="C112" s="24" t="s">
        <v>1882</v>
      </c>
      <c r="D112" s="32" t="n">
        <v>1</v>
      </c>
      <c r="E112" s="28" t="s">
        <v>281</v>
      </c>
      <c r="F112" s="24" t="s">
        <v>1883</v>
      </c>
      <c r="G112" s="28"/>
    </row>
    <row r="113" customFormat="false" ht="45" hidden="false" customHeight="false" outlineLevel="0" collapsed="false">
      <c r="A113" s="16"/>
      <c r="B113" s="17"/>
      <c r="C113" s="24" t="s">
        <v>1884</v>
      </c>
      <c r="D113" s="32" t="n">
        <v>1</v>
      </c>
      <c r="E113" s="28" t="s">
        <v>281</v>
      </c>
      <c r="F113" s="24" t="s">
        <v>1885</v>
      </c>
      <c r="G113" s="28"/>
    </row>
    <row r="114" customFormat="false" ht="195" hidden="false" customHeight="false" outlineLevel="0" collapsed="false">
      <c r="A114" s="16"/>
      <c r="B114" s="17"/>
      <c r="C114" s="24" t="s">
        <v>1886</v>
      </c>
      <c r="D114" s="32" t="n">
        <v>1</v>
      </c>
      <c r="E114" s="28" t="s">
        <v>281</v>
      </c>
      <c r="F114" s="212" t="s">
        <v>1887</v>
      </c>
      <c r="G114" s="28"/>
    </row>
    <row r="115" customFormat="false" ht="30" hidden="false" customHeight="false" outlineLevel="0" collapsed="false">
      <c r="A115" s="16"/>
      <c r="B115" s="17"/>
      <c r="C115" s="24" t="s">
        <v>1888</v>
      </c>
      <c r="D115" s="32" t="n">
        <v>1</v>
      </c>
      <c r="E115" s="28" t="s">
        <v>281</v>
      </c>
      <c r="F115" s="92" t="s">
        <v>1889</v>
      </c>
      <c r="G115" s="28"/>
    </row>
    <row r="116" customFormat="false" ht="75" hidden="false" customHeight="false" outlineLevel="0" collapsed="false">
      <c r="A116" s="16" t="s">
        <v>1247</v>
      </c>
      <c r="B116" s="17" t="s">
        <v>299</v>
      </c>
      <c r="C116" s="24" t="s">
        <v>1890</v>
      </c>
      <c r="D116" s="32" t="n">
        <v>1</v>
      </c>
      <c r="E116" s="28" t="s">
        <v>281</v>
      </c>
      <c r="F116" s="24" t="s">
        <v>1891</v>
      </c>
      <c r="G116" s="28"/>
    </row>
    <row r="117" customFormat="false" ht="30" hidden="false" customHeight="false" outlineLevel="0" collapsed="false">
      <c r="A117" s="16"/>
      <c r="B117" s="17"/>
      <c r="C117" s="24" t="s">
        <v>1892</v>
      </c>
      <c r="D117" s="32" t="n">
        <v>1</v>
      </c>
      <c r="E117" s="28" t="s">
        <v>281</v>
      </c>
      <c r="F117" s="24" t="s">
        <v>1893</v>
      </c>
      <c r="G117" s="28"/>
    </row>
    <row r="118" customFormat="false" ht="30" hidden="false" customHeight="false" outlineLevel="0" collapsed="false">
      <c r="A118" s="16"/>
      <c r="B118" s="17"/>
      <c r="C118" s="24" t="s">
        <v>762</v>
      </c>
      <c r="D118" s="32" t="n">
        <v>1</v>
      </c>
      <c r="E118" s="28" t="s">
        <v>281</v>
      </c>
      <c r="F118" s="92" t="s">
        <v>1894</v>
      </c>
      <c r="G118" s="28"/>
    </row>
    <row r="119" customFormat="false" ht="45" hidden="false" customHeight="false" outlineLevel="0" collapsed="false">
      <c r="A119" s="16"/>
      <c r="B119" s="17"/>
      <c r="C119" s="24" t="s">
        <v>1895</v>
      </c>
      <c r="D119" s="32" t="n">
        <v>1</v>
      </c>
      <c r="E119" s="28" t="s">
        <v>281</v>
      </c>
      <c r="F119" s="21" t="s">
        <v>1896</v>
      </c>
      <c r="G119" s="28"/>
    </row>
    <row r="120" customFormat="false" ht="63" hidden="false" customHeight="false" outlineLevel="0" collapsed="false">
      <c r="A120" s="16" t="s">
        <v>1251</v>
      </c>
      <c r="B120" s="219" t="s">
        <v>306</v>
      </c>
      <c r="C120" s="212" t="s">
        <v>1897</v>
      </c>
      <c r="D120" s="32" t="n">
        <v>1</v>
      </c>
      <c r="E120" s="28" t="s">
        <v>281</v>
      </c>
      <c r="F120" s="38"/>
      <c r="G120" s="38"/>
    </row>
    <row r="121" customFormat="false" ht="15" hidden="false" customHeight="true" outlineLevel="0" collapsed="false">
      <c r="A121" s="16" t="s">
        <v>1254</v>
      </c>
      <c r="B121" s="208" t="s">
        <v>309</v>
      </c>
      <c r="C121" s="208"/>
      <c r="D121" s="208"/>
      <c r="E121" s="208"/>
      <c r="F121" s="208"/>
      <c r="G121" s="208"/>
      <c r="H121" s="3" t="n">
        <f aca="false">SUM(D122:D138)</f>
        <v>17</v>
      </c>
      <c r="I121" s="3" t="n">
        <f aca="false">COUNT(D122:D138)*2</f>
        <v>34</v>
      </c>
    </row>
    <row r="122" customFormat="false" ht="90" hidden="false" customHeight="false" outlineLevel="0" collapsed="false">
      <c r="A122" s="16" t="s">
        <v>1255</v>
      </c>
      <c r="B122" s="17" t="s">
        <v>311</v>
      </c>
      <c r="C122" s="17" t="s">
        <v>312</v>
      </c>
      <c r="D122" s="32" t="n">
        <v>1</v>
      </c>
      <c r="E122" s="92" t="s">
        <v>82</v>
      </c>
      <c r="F122" s="24" t="s">
        <v>1898</v>
      </c>
      <c r="G122" s="28"/>
    </row>
    <row r="123" customFormat="false" ht="75" hidden="false" customHeight="false" outlineLevel="0" collapsed="false">
      <c r="A123" s="16" t="s">
        <v>1258</v>
      </c>
      <c r="B123" s="17" t="s">
        <v>316</v>
      </c>
      <c r="C123" s="24" t="s">
        <v>1899</v>
      </c>
      <c r="D123" s="32" t="n">
        <v>1</v>
      </c>
      <c r="E123" s="92" t="s">
        <v>82</v>
      </c>
      <c r="F123" s="212" t="s">
        <v>1900</v>
      </c>
      <c r="G123" s="28"/>
    </row>
    <row r="124" customFormat="false" ht="45" hidden="false" customHeight="false" outlineLevel="0" collapsed="false">
      <c r="A124" s="16"/>
      <c r="B124" s="17"/>
      <c r="C124" s="24" t="s">
        <v>1901</v>
      </c>
      <c r="D124" s="32" t="n">
        <v>1</v>
      </c>
      <c r="E124" s="92" t="s">
        <v>82</v>
      </c>
      <c r="F124" s="88" t="s">
        <v>1902</v>
      </c>
      <c r="G124" s="28"/>
    </row>
    <row r="125" customFormat="false" ht="90" hidden="false" customHeight="false" outlineLevel="0" collapsed="false">
      <c r="A125" s="16"/>
      <c r="B125" s="17"/>
      <c r="C125" s="24" t="s">
        <v>1903</v>
      </c>
      <c r="D125" s="32" t="n">
        <v>1</v>
      </c>
      <c r="E125" s="92" t="s">
        <v>82</v>
      </c>
      <c r="F125" s="212" t="s">
        <v>1904</v>
      </c>
      <c r="G125" s="28"/>
    </row>
    <row r="126" customFormat="false" ht="105" hidden="false" customHeight="false" outlineLevel="0" collapsed="false">
      <c r="A126" s="16"/>
      <c r="B126" s="17"/>
      <c r="C126" s="24" t="s">
        <v>1905</v>
      </c>
      <c r="D126" s="32" t="n">
        <v>1</v>
      </c>
      <c r="E126" s="92" t="s">
        <v>82</v>
      </c>
      <c r="F126" s="212" t="s">
        <v>1906</v>
      </c>
      <c r="G126" s="28"/>
    </row>
    <row r="127" customFormat="false" ht="105" hidden="false" customHeight="false" outlineLevel="0" collapsed="false">
      <c r="A127" s="16"/>
      <c r="B127" s="17"/>
      <c r="C127" s="24" t="s">
        <v>1907</v>
      </c>
      <c r="D127" s="32" t="n">
        <v>1</v>
      </c>
      <c r="E127" s="92" t="s">
        <v>82</v>
      </c>
      <c r="F127" s="212" t="s">
        <v>1908</v>
      </c>
      <c r="G127" s="28"/>
    </row>
    <row r="128" customFormat="false" ht="60" hidden="false" customHeight="false" outlineLevel="0" collapsed="false">
      <c r="A128" s="16"/>
      <c r="B128" s="17"/>
      <c r="C128" s="223" t="s">
        <v>1909</v>
      </c>
      <c r="D128" s="32" t="n">
        <v>1</v>
      </c>
      <c r="E128" s="92" t="s">
        <v>82</v>
      </c>
      <c r="F128" s="212" t="s">
        <v>1910</v>
      </c>
      <c r="G128" s="28"/>
    </row>
    <row r="129" customFormat="false" ht="63" hidden="false" customHeight="false" outlineLevel="0" collapsed="false">
      <c r="A129" s="16" t="s">
        <v>1911</v>
      </c>
      <c r="B129" s="17" t="s">
        <v>322</v>
      </c>
      <c r="C129" s="80" t="s">
        <v>1912</v>
      </c>
      <c r="D129" s="32" t="n">
        <v>1</v>
      </c>
      <c r="E129" s="92" t="s">
        <v>82</v>
      </c>
      <c r="F129" s="24" t="s">
        <v>1913</v>
      </c>
      <c r="G129" s="28"/>
    </row>
    <row r="130" customFormat="false" ht="90" hidden="false" customHeight="false" outlineLevel="0" collapsed="false">
      <c r="A130" s="16" t="s">
        <v>1914</v>
      </c>
      <c r="B130" s="17" t="s">
        <v>326</v>
      </c>
      <c r="C130" s="24" t="s">
        <v>1915</v>
      </c>
      <c r="D130" s="32" t="n">
        <v>1</v>
      </c>
      <c r="E130" s="92" t="s">
        <v>82</v>
      </c>
      <c r="F130" s="24" t="s">
        <v>1916</v>
      </c>
      <c r="G130" s="28"/>
    </row>
    <row r="131" customFormat="false" ht="45" hidden="false" customHeight="false" outlineLevel="0" collapsed="false">
      <c r="A131" s="16"/>
      <c r="B131" s="17"/>
      <c r="C131" s="24" t="s">
        <v>1917</v>
      </c>
      <c r="D131" s="32" t="n">
        <v>1</v>
      </c>
      <c r="E131" s="92" t="s">
        <v>82</v>
      </c>
      <c r="F131" s="24" t="s">
        <v>1918</v>
      </c>
      <c r="G131" s="28"/>
    </row>
    <row r="132" customFormat="false" ht="60" hidden="false" customHeight="false" outlineLevel="0" collapsed="false">
      <c r="A132" s="16" t="s">
        <v>1265</v>
      </c>
      <c r="B132" s="218" t="s">
        <v>330</v>
      </c>
      <c r="C132" s="17" t="s">
        <v>331</v>
      </c>
      <c r="D132" s="32" t="n">
        <v>1</v>
      </c>
      <c r="E132" s="92" t="s">
        <v>82</v>
      </c>
      <c r="F132" s="21" t="s">
        <v>332</v>
      </c>
      <c r="G132" s="38"/>
    </row>
    <row r="133" customFormat="false" ht="75" hidden="false" customHeight="false" outlineLevel="0" collapsed="false">
      <c r="A133" s="16" t="s">
        <v>333</v>
      </c>
      <c r="B133" s="218" t="s">
        <v>334</v>
      </c>
      <c r="C133" s="17" t="s">
        <v>1267</v>
      </c>
      <c r="D133" s="32" t="n">
        <v>1</v>
      </c>
      <c r="E133" s="92" t="s">
        <v>82</v>
      </c>
      <c r="F133" s="21" t="s">
        <v>1919</v>
      </c>
      <c r="G133" s="38"/>
    </row>
    <row r="134" customFormat="false" ht="31.5" hidden="false" customHeight="false" outlineLevel="0" collapsed="false">
      <c r="A134" s="16"/>
      <c r="B134" s="218"/>
      <c r="C134" s="17" t="s">
        <v>335</v>
      </c>
      <c r="D134" s="32" t="n">
        <v>1</v>
      </c>
      <c r="E134" s="92" t="s">
        <v>82</v>
      </c>
      <c r="F134" s="21" t="s">
        <v>1920</v>
      </c>
      <c r="G134" s="38"/>
    </row>
    <row r="135" customFormat="false" ht="47.25" hidden="false" customHeight="false" outlineLevel="0" collapsed="false">
      <c r="A135" s="16" t="s">
        <v>1270</v>
      </c>
      <c r="B135" s="17" t="s">
        <v>338</v>
      </c>
      <c r="C135" s="24" t="s">
        <v>1921</v>
      </c>
      <c r="D135" s="32" t="n">
        <v>1</v>
      </c>
      <c r="E135" s="92" t="s">
        <v>82</v>
      </c>
      <c r="F135" s="42" t="s">
        <v>1922</v>
      </c>
      <c r="G135" s="28"/>
    </row>
    <row r="136" customFormat="false" ht="75" hidden="false" customHeight="false" outlineLevel="0" collapsed="false">
      <c r="A136" s="16"/>
      <c r="B136" s="28"/>
      <c r="C136" s="24" t="s">
        <v>1923</v>
      </c>
      <c r="D136" s="32" t="n">
        <v>1</v>
      </c>
      <c r="E136" s="92" t="s">
        <v>82</v>
      </c>
      <c r="F136" s="24" t="s">
        <v>1924</v>
      </c>
      <c r="G136" s="28"/>
    </row>
    <row r="137" customFormat="false" ht="75" hidden="false" customHeight="false" outlineLevel="0" collapsed="false">
      <c r="A137" s="16"/>
      <c r="B137" s="28"/>
      <c r="C137" s="92" t="s">
        <v>1925</v>
      </c>
      <c r="D137" s="32" t="n">
        <v>1</v>
      </c>
      <c r="E137" s="92" t="s">
        <v>82</v>
      </c>
      <c r="F137" s="24" t="s">
        <v>1926</v>
      </c>
      <c r="G137" s="28"/>
    </row>
    <row r="138" customFormat="false" ht="30" hidden="false" customHeight="false" outlineLevel="0" collapsed="false">
      <c r="A138" s="66"/>
      <c r="B138" s="67"/>
      <c r="C138" s="73" t="s">
        <v>1927</v>
      </c>
      <c r="D138" s="32" t="n">
        <v>1</v>
      </c>
      <c r="E138" s="92" t="s">
        <v>82</v>
      </c>
      <c r="F138" s="73" t="s">
        <v>1928</v>
      </c>
      <c r="G138" s="67"/>
    </row>
    <row r="139" customFormat="false" ht="21" hidden="false" customHeight="false" outlineLevel="0" collapsed="false">
      <c r="A139" s="207"/>
      <c r="B139" s="13" t="s">
        <v>346</v>
      </c>
      <c r="C139" s="13"/>
      <c r="D139" s="13"/>
      <c r="E139" s="13"/>
      <c r="F139" s="13"/>
      <c r="G139" s="13"/>
      <c r="H139" s="3" t="n">
        <f aca="false">H140+H145+H157+H176+H183+H189</f>
        <v>48</v>
      </c>
      <c r="I139" s="3" t="n">
        <f aca="false">I140+I145+I157+I176+I183+I189</f>
        <v>96</v>
      </c>
    </row>
    <row r="140" customFormat="false" ht="15" hidden="false" customHeight="true" outlineLevel="0" collapsed="false">
      <c r="A140" s="14" t="s">
        <v>1275</v>
      </c>
      <c r="B140" s="160" t="s">
        <v>348</v>
      </c>
      <c r="C140" s="160"/>
      <c r="D140" s="160"/>
      <c r="E140" s="160"/>
      <c r="F140" s="160"/>
      <c r="G140" s="160"/>
      <c r="H140" s="3" t="n">
        <f aca="false">SUM(D141:D144)</f>
        <v>4</v>
      </c>
      <c r="I140" s="3" t="n">
        <f aca="false">COUNT(D141:D144)*2</f>
        <v>8</v>
      </c>
    </row>
    <row r="141" customFormat="false" ht="47.25" hidden="false" customHeight="false" outlineLevel="0" collapsed="false">
      <c r="A141" s="16" t="s">
        <v>1276</v>
      </c>
      <c r="B141" s="34" t="s">
        <v>350</v>
      </c>
      <c r="C141" s="21" t="s">
        <v>351</v>
      </c>
      <c r="D141" s="45" t="n">
        <v>1</v>
      </c>
      <c r="E141" s="28" t="s">
        <v>265</v>
      </c>
      <c r="F141" s="38"/>
      <c r="G141" s="28"/>
    </row>
    <row r="142" customFormat="false" ht="60" hidden="false" customHeight="false" outlineLevel="0" collapsed="false">
      <c r="A142" s="16"/>
      <c r="B142" s="34"/>
      <c r="C142" s="21" t="s">
        <v>352</v>
      </c>
      <c r="D142" s="45" t="n">
        <v>1</v>
      </c>
      <c r="E142" s="28" t="s">
        <v>265</v>
      </c>
      <c r="F142" s="38"/>
      <c r="G142" s="28"/>
    </row>
    <row r="143" customFormat="false" ht="63" hidden="false" customHeight="false" outlineLevel="0" collapsed="false">
      <c r="A143" s="16" t="s">
        <v>1277</v>
      </c>
      <c r="B143" s="17" t="s">
        <v>355</v>
      </c>
      <c r="C143" s="21" t="s">
        <v>356</v>
      </c>
      <c r="D143" s="45" t="n">
        <v>1</v>
      </c>
      <c r="E143" s="28" t="s">
        <v>357</v>
      </c>
      <c r="F143" s="42" t="s">
        <v>1929</v>
      </c>
      <c r="G143" s="28"/>
    </row>
    <row r="144" customFormat="false" ht="60" hidden="false" customHeight="false" outlineLevel="0" collapsed="false">
      <c r="A144" s="16" t="s">
        <v>1930</v>
      </c>
      <c r="B144" s="17" t="s">
        <v>360</v>
      </c>
      <c r="C144" s="42" t="s">
        <v>361</v>
      </c>
      <c r="D144" s="32" t="n">
        <v>1</v>
      </c>
      <c r="E144" s="28" t="s">
        <v>110</v>
      </c>
      <c r="F144" s="28"/>
      <c r="G144" s="28"/>
    </row>
    <row r="145" customFormat="false" ht="15" hidden="false" customHeight="true" outlineLevel="0" collapsed="false">
      <c r="A145" s="16" t="s">
        <v>1279</v>
      </c>
      <c r="B145" s="160" t="s">
        <v>364</v>
      </c>
      <c r="C145" s="160"/>
      <c r="D145" s="160"/>
      <c r="E145" s="160"/>
      <c r="F145" s="160"/>
      <c r="G145" s="160"/>
      <c r="H145" s="3" t="n">
        <f aca="false">SUM(D146:D156)</f>
        <v>11</v>
      </c>
      <c r="I145" s="3" t="n">
        <f aca="false">COUNT(D146:D156)*2</f>
        <v>22</v>
      </c>
    </row>
    <row r="146" customFormat="false" ht="75" hidden="false" customHeight="false" outlineLevel="0" collapsed="false">
      <c r="A146" s="16" t="s">
        <v>1280</v>
      </c>
      <c r="B146" s="61" t="s">
        <v>1931</v>
      </c>
      <c r="C146" s="42" t="s">
        <v>1932</v>
      </c>
      <c r="D146" s="32" t="n">
        <v>1</v>
      </c>
      <c r="E146" s="28" t="s">
        <v>265</v>
      </c>
      <c r="F146" s="42" t="s">
        <v>1933</v>
      </c>
      <c r="G146" s="38"/>
    </row>
    <row r="147" customFormat="false" ht="47.25" hidden="false" customHeight="false" outlineLevel="0" collapsed="false">
      <c r="A147" s="16" t="s">
        <v>1284</v>
      </c>
      <c r="B147" s="17" t="s">
        <v>366</v>
      </c>
      <c r="C147" s="42" t="s">
        <v>367</v>
      </c>
      <c r="D147" s="32" t="n">
        <v>1</v>
      </c>
      <c r="E147" s="28" t="s">
        <v>82</v>
      </c>
      <c r="F147" s="28"/>
      <c r="G147" s="28"/>
    </row>
    <row r="148" customFormat="false" ht="30" hidden="false" customHeight="false" outlineLevel="0" collapsed="false">
      <c r="A148" s="16"/>
      <c r="B148" s="17"/>
      <c r="C148" s="42" t="s">
        <v>368</v>
      </c>
      <c r="D148" s="32" t="n">
        <v>1</v>
      </c>
      <c r="E148" s="28" t="s">
        <v>82</v>
      </c>
      <c r="F148" s="28"/>
      <c r="G148" s="28"/>
    </row>
    <row r="149" customFormat="false" ht="47.25" hidden="false" customHeight="false" outlineLevel="0" collapsed="false">
      <c r="A149" s="16" t="s">
        <v>1286</v>
      </c>
      <c r="B149" s="17" t="s">
        <v>370</v>
      </c>
      <c r="C149" s="21" t="s">
        <v>1934</v>
      </c>
      <c r="D149" s="32" t="n">
        <v>1</v>
      </c>
      <c r="E149" s="28" t="s">
        <v>108</v>
      </c>
      <c r="F149" s="28"/>
      <c r="G149" s="28"/>
    </row>
    <row r="150" customFormat="false" ht="15.75" hidden="false" customHeight="false" outlineLevel="0" collapsed="false">
      <c r="A150" s="16"/>
      <c r="B150" s="17"/>
      <c r="C150" s="92" t="s">
        <v>1935</v>
      </c>
      <c r="D150" s="32" t="n">
        <v>1</v>
      </c>
      <c r="E150" s="92" t="s">
        <v>108</v>
      </c>
      <c r="F150" s="28"/>
      <c r="G150" s="28"/>
    </row>
    <row r="151" customFormat="false" ht="60" hidden="false" customHeight="false" outlineLevel="0" collapsed="false">
      <c r="A151" s="16"/>
      <c r="B151" s="17"/>
      <c r="C151" s="223" t="s">
        <v>1936</v>
      </c>
      <c r="D151" s="32" t="n">
        <v>1</v>
      </c>
      <c r="E151" s="92" t="s">
        <v>476</v>
      </c>
      <c r="F151" s="28"/>
      <c r="G151" s="28"/>
    </row>
    <row r="152" customFormat="false" ht="47.25" hidden="false" customHeight="false" outlineLevel="0" collapsed="false">
      <c r="A152" s="16" t="s">
        <v>1289</v>
      </c>
      <c r="B152" s="34" t="s">
        <v>1937</v>
      </c>
      <c r="C152" s="21" t="s">
        <v>1290</v>
      </c>
      <c r="D152" s="32" t="n">
        <v>1</v>
      </c>
      <c r="E152" s="104" t="s">
        <v>265</v>
      </c>
      <c r="F152" s="28"/>
      <c r="G152" s="28"/>
    </row>
    <row r="153" customFormat="false" ht="45" hidden="false" customHeight="false" outlineLevel="0" collapsed="false">
      <c r="A153" s="16"/>
      <c r="B153" s="34"/>
      <c r="C153" s="21" t="s">
        <v>1291</v>
      </c>
      <c r="D153" s="32" t="n">
        <v>1</v>
      </c>
      <c r="E153" s="28" t="s">
        <v>112</v>
      </c>
      <c r="F153" s="28"/>
      <c r="G153" s="28"/>
    </row>
    <row r="154" customFormat="false" ht="45" hidden="false" customHeight="false" outlineLevel="0" collapsed="false">
      <c r="A154" s="16" t="s">
        <v>1292</v>
      </c>
      <c r="B154" s="21" t="s">
        <v>377</v>
      </c>
      <c r="C154" s="21" t="s">
        <v>1938</v>
      </c>
      <c r="D154" s="32" t="n">
        <v>1</v>
      </c>
      <c r="E154" s="28" t="s">
        <v>265</v>
      </c>
      <c r="F154" s="28"/>
      <c r="G154" s="28"/>
    </row>
    <row r="155" customFormat="false" ht="15" hidden="false" customHeight="false" outlineLevel="0" collapsed="false">
      <c r="A155" s="16"/>
      <c r="B155" s="21"/>
      <c r="C155" s="21" t="s">
        <v>381</v>
      </c>
      <c r="D155" s="32" t="n">
        <v>1</v>
      </c>
      <c r="E155" s="28" t="s">
        <v>380</v>
      </c>
      <c r="F155" s="28"/>
      <c r="G155" s="28"/>
    </row>
    <row r="156" customFormat="false" ht="63" hidden="false" customHeight="false" outlineLevel="0" collapsed="false">
      <c r="A156" s="16" t="s">
        <v>1294</v>
      </c>
      <c r="B156" s="17" t="s">
        <v>383</v>
      </c>
      <c r="C156" s="24" t="s">
        <v>384</v>
      </c>
      <c r="D156" s="32" t="n">
        <v>1</v>
      </c>
      <c r="E156" s="28" t="s">
        <v>108</v>
      </c>
      <c r="F156" s="21" t="s">
        <v>385</v>
      </c>
      <c r="G156" s="28"/>
    </row>
    <row r="157" customFormat="false" ht="15" hidden="false" customHeight="true" outlineLevel="0" collapsed="false">
      <c r="A157" s="16" t="s">
        <v>1298</v>
      </c>
      <c r="B157" s="160" t="s">
        <v>390</v>
      </c>
      <c r="C157" s="160"/>
      <c r="D157" s="160"/>
      <c r="E157" s="160"/>
      <c r="F157" s="160"/>
      <c r="G157" s="160"/>
      <c r="H157" s="3" t="n">
        <f aca="false">SUM(D158:D175)</f>
        <v>18</v>
      </c>
      <c r="I157" s="3" t="n">
        <f aca="false">COUNT(D158:D175)*2</f>
        <v>36</v>
      </c>
    </row>
    <row r="158" customFormat="false" ht="31.5" hidden="false" customHeight="false" outlineLevel="0" collapsed="false">
      <c r="A158" s="16" t="s">
        <v>1303</v>
      </c>
      <c r="B158" s="17" t="s">
        <v>392</v>
      </c>
      <c r="C158" s="174" t="s">
        <v>393</v>
      </c>
      <c r="D158" s="32" t="n">
        <v>1</v>
      </c>
      <c r="E158" s="28" t="s">
        <v>82</v>
      </c>
      <c r="F158" s="28"/>
      <c r="G158" s="28"/>
    </row>
    <row r="159" customFormat="false" ht="30" hidden="false" customHeight="false" outlineLevel="0" collapsed="false">
      <c r="A159" s="16"/>
      <c r="B159" s="17"/>
      <c r="C159" s="42" t="s">
        <v>394</v>
      </c>
      <c r="D159" s="32" t="n">
        <v>1</v>
      </c>
      <c r="E159" s="28" t="s">
        <v>82</v>
      </c>
      <c r="F159" s="28"/>
      <c r="G159" s="28"/>
    </row>
    <row r="160" customFormat="false" ht="30" hidden="false" customHeight="false" outlineLevel="0" collapsed="false">
      <c r="A160" s="16"/>
      <c r="B160" s="17"/>
      <c r="C160" s="42" t="s">
        <v>395</v>
      </c>
      <c r="D160" s="32" t="n">
        <v>1</v>
      </c>
      <c r="E160" s="28" t="s">
        <v>82</v>
      </c>
      <c r="F160" s="28"/>
      <c r="G160" s="28"/>
    </row>
    <row r="161" customFormat="false" ht="30" hidden="false" customHeight="false" outlineLevel="0" collapsed="false">
      <c r="A161" s="16"/>
      <c r="B161" s="17"/>
      <c r="C161" s="42" t="s">
        <v>396</v>
      </c>
      <c r="D161" s="32" t="n">
        <v>1</v>
      </c>
      <c r="E161" s="28" t="s">
        <v>82</v>
      </c>
      <c r="F161" s="28"/>
      <c r="G161" s="28"/>
    </row>
    <row r="162" customFormat="false" ht="45" hidden="false" customHeight="false" outlineLevel="0" collapsed="false">
      <c r="A162" s="16" t="s">
        <v>397</v>
      </c>
      <c r="B162" s="34" t="s">
        <v>398</v>
      </c>
      <c r="C162" s="42" t="s">
        <v>1939</v>
      </c>
      <c r="D162" s="32" t="n">
        <v>1</v>
      </c>
      <c r="E162" s="92" t="s">
        <v>82</v>
      </c>
      <c r="F162" s="42" t="s">
        <v>400</v>
      </c>
      <c r="G162" s="28"/>
    </row>
    <row r="163" customFormat="false" ht="30" hidden="false" customHeight="false" outlineLevel="0" collapsed="false">
      <c r="A163" s="16"/>
      <c r="B163" s="34"/>
      <c r="C163" s="21" t="s">
        <v>401</v>
      </c>
      <c r="D163" s="32" t="n">
        <v>1</v>
      </c>
      <c r="E163" s="28" t="s">
        <v>82</v>
      </c>
      <c r="F163" s="21"/>
      <c r="G163" s="28"/>
    </row>
    <row r="164" customFormat="false" ht="45" hidden="false" customHeight="false" outlineLevel="0" collapsed="false">
      <c r="A164" s="16"/>
      <c r="B164" s="34"/>
      <c r="C164" s="85" t="s">
        <v>1305</v>
      </c>
      <c r="D164" s="32" t="n">
        <v>1</v>
      </c>
      <c r="E164" s="28" t="s">
        <v>82</v>
      </c>
      <c r="F164" s="21"/>
      <c r="G164" s="28"/>
    </row>
    <row r="165" customFormat="false" ht="47.25" hidden="false" customHeight="false" outlineLevel="0" collapsed="false">
      <c r="A165" s="16" t="s">
        <v>1306</v>
      </c>
      <c r="B165" s="17" t="s">
        <v>403</v>
      </c>
      <c r="C165" s="24" t="s">
        <v>1940</v>
      </c>
      <c r="D165" s="32" t="n">
        <v>1</v>
      </c>
      <c r="E165" s="28" t="s">
        <v>82</v>
      </c>
      <c r="F165" s="28"/>
      <c r="G165" s="28"/>
    </row>
    <row r="166" customFormat="false" ht="47.25" hidden="false" customHeight="false" outlineLevel="0" collapsed="false">
      <c r="A166" s="16" t="s">
        <v>1308</v>
      </c>
      <c r="B166" s="17" t="s">
        <v>406</v>
      </c>
      <c r="C166" s="24" t="s">
        <v>1309</v>
      </c>
      <c r="D166" s="32" t="n">
        <v>1</v>
      </c>
      <c r="E166" s="28" t="s">
        <v>82</v>
      </c>
      <c r="F166" s="28"/>
      <c r="G166" s="28"/>
    </row>
    <row r="167" customFormat="false" ht="47.25" hidden="false" customHeight="false" outlineLevel="0" collapsed="false">
      <c r="A167" s="16" t="s">
        <v>1310</v>
      </c>
      <c r="B167" s="17" t="s">
        <v>409</v>
      </c>
      <c r="C167" s="23" t="s">
        <v>1941</v>
      </c>
      <c r="D167" s="32" t="n">
        <v>1</v>
      </c>
      <c r="E167" s="28" t="s">
        <v>82</v>
      </c>
      <c r="F167" s="28" t="s">
        <v>1942</v>
      </c>
      <c r="G167" s="28"/>
    </row>
    <row r="168" customFormat="false" ht="30" hidden="false" customHeight="false" outlineLevel="0" collapsed="false">
      <c r="A168" s="16"/>
      <c r="B168" s="17"/>
      <c r="C168" s="23" t="s">
        <v>1943</v>
      </c>
      <c r="D168" s="32" t="n">
        <v>1</v>
      </c>
      <c r="E168" s="28" t="s">
        <v>82</v>
      </c>
      <c r="F168" s="28" t="s">
        <v>1944</v>
      </c>
      <c r="G168" s="28"/>
    </row>
    <row r="169" customFormat="false" ht="47.25" hidden="false" customHeight="false" outlineLevel="0" collapsed="false">
      <c r="A169" s="16" t="s">
        <v>1315</v>
      </c>
      <c r="B169" s="17" t="s">
        <v>413</v>
      </c>
      <c r="C169" s="24" t="s">
        <v>1945</v>
      </c>
      <c r="D169" s="32" t="n">
        <v>1</v>
      </c>
      <c r="E169" s="28" t="s">
        <v>82</v>
      </c>
      <c r="F169" s="28"/>
      <c r="G169" s="28"/>
    </row>
    <row r="170" customFormat="false" ht="30" hidden="false" customHeight="false" outlineLevel="0" collapsed="false">
      <c r="A170" s="16"/>
      <c r="B170" s="17"/>
      <c r="C170" s="24" t="s">
        <v>1946</v>
      </c>
      <c r="D170" s="32" t="n">
        <v>1</v>
      </c>
      <c r="E170" s="28" t="s">
        <v>110</v>
      </c>
      <c r="F170" s="28"/>
      <c r="G170" s="28"/>
    </row>
    <row r="171" customFormat="false" ht="30" hidden="false" customHeight="false" outlineLevel="0" collapsed="false">
      <c r="A171" s="16"/>
      <c r="B171" s="17"/>
      <c r="C171" s="21" t="s">
        <v>1947</v>
      </c>
      <c r="D171" s="32" t="n">
        <v>1</v>
      </c>
      <c r="E171" s="28" t="s">
        <v>110</v>
      </c>
      <c r="F171" s="28"/>
      <c r="G171" s="28"/>
    </row>
    <row r="172" customFormat="false" ht="120" hidden="false" customHeight="false" outlineLevel="0" collapsed="false">
      <c r="A172" s="16" t="s">
        <v>416</v>
      </c>
      <c r="B172" s="17" t="s">
        <v>417</v>
      </c>
      <c r="C172" s="21" t="s">
        <v>1948</v>
      </c>
      <c r="D172" s="32" t="n">
        <v>1</v>
      </c>
      <c r="E172" s="28" t="s">
        <v>419</v>
      </c>
      <c r="F172" s="21" t="s">
        <v>1949</v>
      </c>
      <c r="G172" s="28"/>
    </row>
    <row r="173" customFormat="false" ht="47.25" hidden="false" customHeight="false" outlineLevel="0" collapsed="false">
      <c r="A173" s="16" t="s">
        <v>1319</v>
      </c>
      <c r="B173" s="17" t="s">
        <v>422</v>
      </c>
      <c r="C173" s="24" t="s">
        <v>1950</v>
      </c>
      <c r="D173" s="32" t="n">
        <v>1</v>
      </c>
      <c r="E173" s="28" t="s">
        <v>82</v>
      </c>
      <c r="F173" s="28"/>
      <c r="G173" s="28"/>
    </row>
    <row r="174" customFormat="false" ht="45" hidden="false" customHeight="false" outlineLevel="0" collapsed="false">
      <c r="A174" s="16"/>
      <c r="B174" s="17"/>
      <c r="C174" s="221" t="s">
        <v>1951</v>
      </c>
      <c r="D174" s="32" t="n">
        <v>1</v>
      </c>
      <c r="E174" s="28" t="s">
        <v>108</v>
      </c>
      <c r="F174" s="28"/>
      <c r="G174" s="28"/>
    </row>
    <row r="175" customFormat="false" ht="45" hidden="false" customHeight="false" outlineLevel="0" collapsed="false">
      <c r="A175" s="16" t="s">
        <v>1952</v>
      </c>
      <c r="B175" s="150" t="s">
        <v>427</v>
      </c>
      <c r="C175" s="21" t="s">
        <v>1953</v>
      </c>
      <c r="D175" s="32" t="n">
        <v>1</v>
      </c>
      <c r="E175" s="28" t="s">
        <v>149</v>
      </c>
      <c r="F175" s="38"/>
      <c r="G175" s="38"/>
    </row>
    <row r="176" customFormat="false" ht="15" hidden="false" customHeight="true" outlineLevel="0" collapsed="false">
      <c r="A176" s="16" t="s">
        <v>429</v>
      </c>
      <c r="B176" s="208" t="s">
        <v>430</v>
      </c>
      <c r="C176" s="208"/>
      <c r="D176" s="208"/>
      <c r="E176" s="208"/>
      <c r="F176" s="208"/>
      <c r="G176" s="208"/>
      <c r="H176" s="3" t="n">
        <f aca="false">SUM(D177:D182)</f>
        <v>6</v>
      </c>
      <c r="I176" s="3" t="n">
        <f aca="false">COUNT(D177:D182)*2</f>
        <v>12</v>
      </c>
    </row>
    <row r="177" customFormat="false" ht="63" hidden="false" customHeight="false" outlineLevel="0" collapsed="false">
      <c r="A177" s="16" t="s">
        <v>1322</v>
      </c>
      <c r="B177" s="17" t="s">
        <v>432</v>
      </c>
      <c r="C177" s="21" t="s">
        <v>433</v>
      </c>
      <c r="D177" s="32" t="n">
        <v>1</v>
      </c>
      <c r="E177" s="28" t="s">
        <v>110</v>
      </c>
      <c r="F177" s="24"/>
      <c r="G177" s="28"/>
    </row>
    <row r="178" customFormat="false" ht="15.75" hidden="false" customHeight="false" outlineLevel="0" collapsed="false">
      <c r="A178" s="16"/>
      <c r="B178" s="17"/>
      <c r="C178" s="21" t="s">
        <v>1954</v>
      </c>
      <c r="D178" s="32" t="n">
        <v>1</v>
      </c>
      <c r="E178" s="28" t="s">
        <v>110</v>
      </c>
      <c r="F178" s="24"/>
      <c r="G178" s="28"/>
    </row>
    <row r="179" customFormat="false" ht="47.25" hidden="false" customHeight="false" outlineLevel="0" collapsed="false">
      <c r="A179" s="16" t="s">
        <v>1323</v>
      </c>
      <c r="B179" s="17" t="s">
        <v>435</v>
      </c>
      <c r="C179" s="24" t="s">
        <v>1955</v>
      </c>
      <c r="D179" s="32" t="n">
        <v>1</v>
      </c>
      <c r="E179" s="28" t="s">
        <v>110</v>
      </c>
      <c r="F179" s="92"/>
      <c r="G179" s="28"/>
    </row>
    <row r="180" customFormat="false" ht="15.75" hidden="false" customHeight="false" outlineLevel="0" collapsed="false">
      <c r="A180" s="16"/>
      <c r="B180" s="17"/>
      <c r="C180" s="21" t="s">
        <v>1956</v>
      </c>
      <c r="D180" s="32" t="n">
        <v>1</v>
      </c>
      <c r="E180" s="28" t="s">
        <v>110</v>
      </c>
      <c r="F180" s="92"/>
      <c r="G180" s="28"/>
    </row>
    <row r="181" customFormat="false" ht="15.75" hidden="false" customHeight="false" outlineLevel="0" collapsed="false">
      <c r="A181" s="16"/>
      <c r="B181" s="17"/>
      <c r="C181" s="21" t="s">
        <v>438</v>
      </c>
      <c r="D181" s="32" t="n">
        <v>1</v>
      </c>
      <c r="E181" s="28" t="s">
        <v>110</v>
      </c>
      <c r="F181" s="92"/>
      <c r="G181" s="28"/>
    </row>
    <row r="182" customFormat="false" ht="60" hidden="false" customHeight="false" outlineLevel="0" collapsed="false">
      <c r="A182" s="16" t="s">
        <v>439</v>
      </c>
      <c r="B182" s="76" t="s">
        <v>440</v>
      </c>
      <c r="C182" s="65" t="s">
        <v>441</v>
      </c>
      <c r="D182" s="63" t="n">
        <v>1</v>
      </c>
      <c r="E182" s="215" t="s">
        <v>82</v>
      </c>
      <c r="F182" s="38"/>
      <c r="G182" s="38"/>
    </row>
    <row r="183" customFormat="false" ht="15" hidden="false" customHeight="true" outlineLevel="0" collapsed="false">
      <c r="A183" s="16" t="s">
        <v>1325</v>
      </c>
      <c r="B183" s="160" t="s">
        <v>443</v>
      </c>
      <c r="C183" s="160"/>
      <c r="D183" s="160"/>
      <c r="E183" s="160"/>
      <c r="F183" s="160"/>
      <c r="G183" s="160"/>
      <c r="H183" s="3" t="n">
        <f aca="false">SUM(D184:D188)</f>
        <v>5</v>
      </c>
      <c r="I183" s="3" t="n">
        <f aca="false">COUNT(D184:D188)*2</f>
        <v>10</v>
      </c>
    </row>
    <row r="184" customFormat="false" ht="45" hidden="false" customHeight="false" outlineLevel="0" collapsed="false">
      <c r="A184" s="16" t="s">
        <v>444</v>
      </c>
      <c r="B184" s="17" t="s">
        <v>445</v>
      </c>
      <c r="C184" s="24" t="s">
        <v>1957</v>
      </c>
      <c r="D184" s="32" t="n">
        <v>1</v>
      </c>
      <c r="E184" s="28" t="s">
        <v>108</v>
      </c>
      <c r="F184" s="28"/>
      <c r="G184" s="28"/>
    </row>
    <row r="185" customFormat="false" ht="30" hidden="false" customHeight="false" outlineLevel="0" collapsed="false">
      <c r="A185" s="16"/>
      <c r="B185" s="17"/>
      <c r="C185" s="24" t="s">
        <v>1958</v>
      </c>
      <c r="D185" s="32" t="n">
        <v>1</v>
      </c>
      <c r="E185" s="28" t="s">
        <v>108</v>
      </c>
      <c r="F185" s="28"/>
      <c r="G185" s="28"/>
    </row>
    <row r="186" customFormat="false" ht="30" hidden="false" customHeight="false" outlineLevel="0" collapsed="false">
      <c r="A186" s="16"/>
      <c r="B186" s="17"/>
      <c r="C186" s="24" t="s">
        <v>1959</v>
      </c>
      <c r="D186" s="32" t="n">
        <v>1</v>
      </c>
      <c r="E186" s="28" t="s">
        <v>108</v>
      </c>
      <c r="F186" s="28"/>
      <c r="G186" s="28"/>
    </row>
    <row r="187" customFormat="false" ht="47.25" hidden="false" customHeight="false" outlineLevel="0" collapsed="false">
      <c r="A187" s="16" t="s">
        <v>1960</v>
      </c>
      <c r="B187" s="17" t="s">
        <v>1961</v>
      </c>
      <c r="C187" s="24" t="s">
        <v>1962</v>
      </c>
      <c r="D187" s="32" t="n">
        <v>1</v>
      </c>
      <c r="E187" s="28" t="s">
        <v>108</v>
      </c>
      <c r="F187" s="28"/>
      <c r="G187" s="28"/>
    </row>
    <row r="188" customFormat="false" ht="60" hidden="false" customHeight="false" outlineLevel="0" collapsed="false">
      <c r="A188" s="16" t="s">
        <v>1963</v>
      </c>
      <c r="B188" s="21" t="s">
        <v>1964</v>
      </c>
      <c r="C188" s="42" t="s">
        <v>1965</v>
      </c>
      <c r="D188" s="32" t="n">
        <v>1</v>
      </c>
      <c r="E188" s="28" t="s">
        <v>265</v>
      </c>
      <c r="F188" s="38"/>
      <c r="G188" s="38"/>
    </row>
    <row r="189" customFormat="false" ht="15" hidden="false" customHeight="true" outlineLevel="0" collapsed="false">
      <c r="A189" s="16" t="s">
        <v>1327</v>
      </c>
      <c r="B189" s="160" t="s">
        <v>1966</v>
      </c>
      <c r="C189" s="160"/>
      <c r="D189" s="160"/>
      <c r="E189" s="160"/>
      <c r="F189" s="160"/>
      <c r="G189" s="160"/>
      <c r="H189" s="3" t="n">
        <f aca="false">SUM(D190:D193)</f>
        <v>4</v>
      </c>
      <c r="I189" s="3" t="n">
        <f aca="false">COUNT(D190:D193)*2</f>
        <v>8</v>
      </c>
    </row>
    <row r="190" customFormat="false" ht="63" hidden="false" customHeight="false" outlineLevel="0" collapsed="false">
      <c r="A190" s="16" t="s">
        <v>1328</v>
      </c>
      <c r="B190" s="17" t="s">
        <v>461</v>
      </c>
      <c r="C190" s="17" t="s">
        <v>462</v>
      </c>
      <c r="D190" s="32" t="n">
        <v>1</v>
      </c>
      <c r="E190" s="28" t="s">
        <v>149</v>
      </c>
      <c r="F190" s="92"/>
      <c r="G190" s="28"/>
    </row>
    <row r="191" customFormat="false" ht="75" hidden="false" customHeight="false" outlineLevel="0" collapsed="false">
      <c r="A191" s="16" t="s">
        <v>1329</v>
      </c>
      <c r="B191" s="17" t="s">
        <v>464</v>
      </c>
      <c r="C191" s="21" t="s">
        <v>465</v>
      </c>
      <c r="D191" s="32" t="n">
        <v>1</v>
      </c>
      <c r="E191" s="28" t="s">
        <v>112</v>
      </c>
      <c r="F191" s="21" t="s">
        <v>466</v>
      </c>
      <c r="G191" s="28"/>
    </row>
    <row r="192" customFormat="false" ht="30" hidden="false" customHeight="false" outlineLevel="0" collapsed="false">
      <c r="A192" s="16"/>
      <c r="B192" s="17"/>
      <c r="C192" s="21" t="s">
        <v>1330</v>
      </c>
      <c r="D192" s="32" t="n">
        <v>1</v>
      </c>
      <c r="E192" s="28" t="s">
        <v>149</v>
      </c>
      <c r="F192" s="28"/>
      <c r="G192" s="28"/>
    </row>
    <row r="193" customFormat="false" ht="63" hidden="false" customHeight="false" outlineLevel="0" collapsed="false">
      <c r="A193" s="16" t="s">
        <v>1331</v>
      </c>
      <c r="B193" s="17" t="s">
        <v>1967</v>
      </c>
      <c r="C193" s="65" t="s">
        <v>469</v>
      </c>
      <c r="D193" s="32" t="n">
        <v>1</v>
      </c>
      <c r="E193" s="28" t="s">
        <v>82</v>
      </c>
      <c r="F193" s="24"/>
      <c r="G193" s="28"/>
    </row>
    <row r="194" customFormat="false" ht="21" hidden="false" customHeight="false" outlineLevel="0" collapsed="false">
      <c r="A194" s="207"/>
      <c r="B194" s="13" t="s">
        <v>470</v>
      </c>
      <c r="C194" s="13"/>
      <c r="D194" s="13"/>
      <c r="E194" s="13"/>
      <c r="F194" s="13"/>
      <c r="G194" s="13"/>
      <c r="H194" s="3" t="n">
        <f aca="false">H195+H202+H209+H218+H226+H229+H234+H245+H253+H256+H259+H266+H269+H292+H299</f>
        <v>103</v>
      </c>
      <c r="I194" s="3" t="n">
        <f aca="false">I195+I202+I209+I218+I226+I229+I234+I245+I253+I256+I259+I266+I269+I292+I299</f>
        <v>206</v>
      </c>
    </row>
    <row r="195" customFormat="false" ht="15" hidden="false" customHeight="true" outlineLevel="0" collapsed="false">
      <c r="A195" s="14" t="s">
        <v>1332</v>
      </c>
      <c r="B195" s="208" t="s">
        <v>1333</v>
      </c>
      <c r="C195" s="208"/>
      <c r="D195" s="208"/>
      <c r="E195" s="208"/>
      <c r="F195" s="208"/>
      <c r="G195" s="208"/>
      <c r="H195" s="3" t="n">
        <f aca="false">SUM(D196:D201)</f>
        <v>6</v>
      </c>
      <c r="I195" s="3" t="n">
        <f aca="false">COUNT(D196:D201)*2</f>
        <v>12</v>
      </c>
    </row>
    <row r="196" customFormat="false" ht="47.25" hidden="false" customHeight="false" outlineLevel="0" collapsed="false">
      <c r="A196" s="16" t="s">
        <v>1334</v>
      </c>
      <c r="B196" s="218" t="s">
        <v>474</v>
      </c>
      <c r="C196" s="21" t="s">
        <v>1968</v>
      </c>
      <c r="D196" s="45" t="n">
        <v>1</v>
      </c>
      <c r="E196" s="28" t="s">
        <v>476</v>
      </c>
      <c r="F196" s="37"/>
      <c r="G196" s="38"/>
    </row>
    <row r="197" customFormat="false" ht="60" hidden="false" customHeight="false" outlineLevel="0" collapsed="false">
      <c r="A197" s="16"/>
      <c r="B197" s="218"/>
      <c r="C197" s="21" t="s">
        <v>477</v>
      </c>
      <c r="D197" s="45" t="n">
        <v>1</v>
      </c>
      <c r="E197" s="28" t="s">
        <v>476</v>
      </c>
      <c r="F197" s="21" t="s">
        <v>478</v>
      </c>
      <c r="G197" s="38"/>
    </row>
    <row r="198" customFormat="false" ht="45" hidden="false" customHeight="false" outlineLevel="0" collapsed="false">
      <c r="A198" s="16" t="s">
        <v>1348</v>
      </c>
      <c r="B198" s="17" t="s">
        <v>480</v>
      </c>
      <c r="C198" s="24" t="s">
        <v>1969</v>
      </c>
      <c r="D198" s="45" t="n">
        <v>1</v>
      </c>
      <c r="E198" s="28" t="s">
        <v>1970</v>
      </c>
      <c r="F198" s="28"/>
      <c r="G198" s="28"/>
    </row>
    <row r="199" customFormat="false" ht="30" hidden="false" customHeight="false" outlineLevel="0" collapsed="false">
      <c r="A199" s="16"/>
      <c r="B199" s="17"/>
      <c r="C199" s="21" t="s">
        <v>1971</v>
      </c>
      <c r="D199" s="45" t="n">
        <v>1</v>
      </c>
      <c r="E199" s="28" t="s">
        <v>1970</v>
      </c>
      <c r="F199" s="28"/>
      <c r="G199" s="28"/>
    </row>
    <row r="200" customFormat="false" ht="30" hidden="false" customHeight="false" outlineLevel="0" collapsed="false">
      <c r="A200" s="16"/>
      <c r="B200" s="17"/>
      <c r="C200" s="21" t="s">
        <v>486</v>
      </c>
      <c r="D200" s="45" t="n">
        <v>1</v>
      </c>
      <c r="E200" s="28" t="s">
        <v>476</v>
      </c>
      <c r="F200" s="28"/>
      <c r="G200" s="28"/>
    </row>
    <row r="201" customFormat="false" ht="63" hidden="false" customHeight="false" outlineLevel="0" collapsed="false">
      <c r="A201" s="16" t="s">
        <v>1972</v>
      </c>
      <c r="B201" s="17" t="s">
        <v>490</v>
      </c>
      <c r="C201" s="24" t="s">
        <v>1973</v>
      </c>
      <c r="D201" s="45" t="n">
        <v>1</v>
      </c>
      <c r="E201" s="28" t="s">
        <v>110</v>
      </c>
      <c r="F201" s="28"/>
      <c r="G201" s="28"/>
    </row>
    <row r="202" customFormat="false" ht="15" hidden="false" customHeight="true" outlineLevel="0" collapsed="false">
      <c r="A202" s="16" t="s">
        <v>1974</v>
      </c>
      <c r="B202" s="208" t="s">
        <v>493</v>
      </c>
      <c r="C202" s="208"/>
      <c r="D202" s="208"/>
      <c r="E202" s="208"/>
      <c r="F202" s="208"/>
      <c r="G202" s="208"/>
      <c r="H202" s="3" t="n">
        <f aca="false">SUM(D203:D208)</f>
        <v>6</v>
      </c>
      <c r="I202" s="3" t="n">
        <f aca="false">COUNT(D203:D208)*2</f>
        <v>12</v>
      </c>
    </row>
    <row r="203" customFormat="false" ht="150" hidden="false" customHeight="false" outlineLevel="0" collapsed="false">
      <c r="A203" s="16" t="s">
        <v>1975</v>
      </c>
      <c r="B203" s="17" t="s">
        <v>495</v>
      </c>
      <c r="C203" s="212" t="s">
        <v>1976</v>
      </c>
      <c r="D203" s="224" t="n">
        <v>1</v>
      </c>
      <c r="E203" s="212" t="s">
        <v>1977</v>
      </c>
      <c r="F203" s="212" t="s">
        <v>1978</v>
      </c>
      <c r="G203" s="28"/>
    </row>
    <row r="204" customFormat="false" ht="150" hidden="false" customHeight="false" outlineLevel="0" collapsed="false">
      <c r="A204" s="16"/>
      <c r="B204" s="17"/>
      <c r="C204" s="212" t="s">
        <v>1979</v>
      </c>
      <c r="D204" s="224" t="n">
        <v>1</v>
      </c>
      <c r="E204" s="212" t="s">
        <v>112</v>
      </c>
      <c r="F204" s="212" t="s">
        <v>1980</v>
      </c>
      <c r="G204" s="28"/>
    </row>
    <row r="205" customFormat="false" ht="75" hidden="false" customHeight="false" outlineLevel="0" collapsed="false">
      <c r="A205" s="16"/>
      <c r="B205" s="17"/>
      <c r="C205" s="212" t="s">
        <v>1981</v>
      </c>
      <c r="D205" s="224" t="n">
        <v>1</v>
      </c>
      <c r="E205" s="212" t="s">
        <v>476</v>
      </c>
      <c r="F205" s="212" t="s">
        <v>1982</v>
      </c>
      <c r="G205" s="28"/>
    </row>
    <row r="206" customFormat="false" ht="75" hidden="false" customHeight="false" outlineLevel="0" collapsed="false">
      <c r="A206" s="16"/>
      <c r="B206" s="17"/>
      <c r="C206" s="212" t="s">
        <v>1983</v>
      </c>
      <c r="D206" s="224" t="n">
        <v>1</v>
      </c>
      <c r="E206" s="212" t="s">
        <v>112</v>
      </c>
      <c r="F206" s="212" t="s">
        <v>1984</v>
      </c>
      <c r="G206" s="28"/>
    </row>
    <row r="207" customFormat="false" ht="60" hidden="false" customHeight="false" outlineLevel="0" collapsed="false">
      <c r="A207" s="16" t="s">
        <v>1985</v>
      </c>
      <c r="B207" s="17" t="s">
        <v>501</v>
      </c>
      <c r="C207" s="24" t="s">
        <v>1986</v>
      </c>
      <c r="D207" s="224" t="n">
        <v>1</v>
      </c>
      <c r="E207" s="225" t="s">
        <v>546</v>
      </c>
      <c r="F207" s="24" t="s">
        <v>1987</v>
      </c>
      <c r="G207" s="28"/>
    </row>
    <row r="208" customFormat="false" ht="45" hidden="false" customHeight="false" outlineLevel="0" collapsed="false">
      <c r="A208" s="16"/>
      <c r="B208" s="17"/>
      <c r="C208" s="24" t="s">
        <v>1988</v>
      </c>
      <c r="D208" s="224" t="n">
        <v>1</v>
      </c>
      <c r="E208" s="92" t="s">
        <v>546</v>
      </c>
      <c r="F208" s="24" t="s">
        <v>1989</v>
      </c>
      <c r="G208" s="28"/>
    </row>
    <row r="209" customFormat="false" ht="15" hidden="false" customHeight="true" outlineLevel="0" collapsed="false">
      <c r="A209" s="16" t="s">
        <v>1351</v>
      </c>
      <c r="B209" s="208" t="s">
        <v>1990</v>
      </c>
      <c r="C209" s="208"/>
      <c r="D209" s="208"/>
      <c r="E209" s="208"/>
      <c r="F209" s="208"/>
      <c r="G209" s="208"/>
      <c r="H209" s="3" t="n">
        <f aca="false">SUM(D210:D217)</f>
        <v>8</v>
      </c>
      <c r="I209" s="3" t="n">
        <f aca="false">COUNT(D210:D217)*2</f>
        <v>16</v>
      </c>
    </row>
    <row r="210" customFormat="false" ht="63" hidden="false" customHeight="false" outlineLevel="0" collapsed="false">
      <c r="A210" s="16" t="s">
        <v>1352</v>
      </c>
      <c r="B210" s="17" t="s">
        <v>1991</v>
      </c>
      <c r="C210" s="24" t="s">
        <v>1992</v>
      </c>
      <c r="D210" s="32" t="n">
        <v>1</v>
      </c>
      <c r="E210" s="28" t="s">
        <v>265</v>
      </c>
      <c r="F210" s="28"/>
      <c r="G210" s="28"/>
    </row>
    <row r="211" customFormat="false" ht="63" hidden="false" customHeight="false" outlineLevel="0" collapsed="false">
      <c r="A211" s="78"/>
      <c r="B211" s="17"/>
      <c r="C211" s="17" t="s">
        <v>1993</v>
      </c>
      <c r="D211" s="32" t="n">
        <v>1</v>
      </c>
      <c r="E211" s="24" t="s">
        <v>265</v>
      </c>
      <c r="F211" s="28"/>
      <c r="G211" s="28"/>
    </row>
    <row r="212" customFormat="false" ht="75" hidden="false" customHeight="false" outlineLevel="0" collapsed="false">
      <c r="A212" s="16" t="s">
        <v>1354</v>
      </c>
      <c r="B212" s="21" t="s">
        <v>1994</v>
      </c>
      <c r="C212" s="24" t="s">
        <v>1995</v>
      </c>
      <c r="D212" s="32" t="n">
        <v>1</v>
      </c>
      <c r="E212" s="24" t="s">
        <v>112</v>
      </c>
      <c r="F212" s="24" t="s">
        <v>1996</v>
      </c>
      <c r="G212" s="28"/>
    </row>
    <row r="213" customFormat="false" ht="30" hidden="false" customHeight="false" outlineLevel="0" collapsed="false">
      <c r="A213" s="78"/>
      <c r="B213" s="17"/>
      <c r="C213" s="42" t="s">
        <v>1997</v>
      </c>
      <c r="D213" s="32" t="n">
        <v>1</v>
      </c>
      <c r="E213" s="24" t="s">
        <v>112</v>
      </c>
      <c r="F213" s="28"/>
      <c r="G213" s="28"/>
    </row>
    <row r="214" customFormat="false" ht="15.75" hidden="false" customHeight="false" outlineLevel="0" collapsed="false">
      <c r="A214" s="78"/>
      <c r="B214" s="17"/>
      <c r="C214" s="42" t="s">
        <v>516</v>
      </c>
      <c r="D214" s="32" t="n">
        <v>1</v>
      </c>
      <c r="E214" s="24" t="s">
        <v>112</v>
      </c>
      <c r="F214" s="28"/>
      <c r="G214" s="28"/>
    </row>
    <row r="215" customFormat="false" ht="30" hidden="false" customHeight="false" outlineLevel="0" collapsed="false">
      <c r="A215" s="78"/>
      <c r="B215" s="28"/>
      <c r="C215" s="42" t="s">
        <v>517</v>
      </c>
      <c r="D215" s="32" t="n">
        <v>1</v>
      </c>
      <c r="E215" s="24" t="s">
        <v>265</v>
      </c>
      <c r="F215" s="28"/>
      <c r="G215" s="28"/>
    </row>
    <row r="216" customFormat="false" ht="47.25" hidden="false" customHeight="false" outlineLevel="0" collapsed="false">
      <c r="A216" s="78"/>
      <c r="B216" s="28"/>
      <c r="C216" s="61" t="s">
        <v>1998</v>
      </c>
      <c r="D216" s="32" t="n">
        <v>1</v>
      </c>
      <c r="E216" s="24" t="s">
        <v>265</v>
      </c>
      <c r="F216" s="21"/>
      <c r="G216" s="28"/>
    </row>
    <row r="217" customFormat="false" ht="31.5" hidden="false" customHeight="false" outlineLevel="0" collapsed="false">
      <c r="A217" s="78"/>
      <c r="B217" s="28"/>
      <c r="C217" s="61" t="s">
        <v>1358</v>
      </c>
      <c r="D217" s="32" t="n">
        <v>1</v>
      </c>
      <c r="E217" s="17" t="s">
        <v>265</v>
      </c>
      <c r="F217" s="21" t="s">
        <v>520</v>
      </c>
      <c r="G217" s="28"/>
    </row>
    <row r="218" customFormat="false" ht="15" hidden="false" customHeight="true" outlineLevel="0" collapsed="false">
      <c r="A218" s="16" t="s">
        <v>1999</v>
      </c>
      <c r="B218" s="208" t="s">
        <v>522</v>
      </c>
      <c r="C218" s="208"/>
      <c r="D218" s="208"/>
      <c r="E218" s="208"/>
      <c r="F218" s="208"/>
      <c r="G218" s="208"/>
      <c r="H218" s="3" t="n">
        <f aca="false">SUM(D219:D225)</f>
        <v>7</v>
      </c>
      <c r="I218" s="3" t="n">
        <f aca="false">COUNT(D219:D225)*2</f>
        <v>14</v>
      </c>
    </row>
    <row r="219" customFormat="false" ht="75" hidden="false" customHeight="false" outlineLevel="0" collapsed="false">
      <c r="A219" s="16" t="s">
        <v>2000</v>
      </c>
      <c r="B219" s="17" t="s">
        <v>524</v>
      </c>
      <c r="C219" s="21" t="s">
        <v>525</v>
      </c>
      <c r="D219" s="32" t="n">
        <v>1</v>
      </c>
      <c r="E219" s="28" t="s">
        <v>110</v>
      </c>
      <c r="F219" s="24" t="s">
        <v>2001</v>
      </c>
      <c r="G219" s="28"/>
    </row>
    <row r="220" customFormat="false" ht="60" hidden="false" customHeight="false" outlineLevel="0" collapsed="false">
      <c r="A220" s="16" t="s">
        <v>2002</v>
      </c>
      <c r="B220" s="21" t="s">
        <v>528</v>
      </c>
      <c r="C220" s="17" t="s">
        <v>2003</v>
      </c>
      <c r="D220" s="32" t="n">
        <v>1</v>
      </c>
      <c r="E220" s="28" t="s">
        <v>265</v>
      </c>
      <c r="F220" s="21" t="s">
        <v>532</v>
      </c>
      <c r="G220" s="28"/>
    </row>
    <row r="221" customFormat="false" ht="47.25" hidden="false" customHeight="false" outlineLevel="0" collapsed="false">
      <c r="A221" s="16" t="s">
        <v>2004</v>
      </c>
      <c r="B221" s="17" t="s">
        <v>534</v>
      </c>
      <c r="C221" s="21" t="s">
        <v>2005</v>
      </c>
      <c r="D221" s="32" t="n">
        <v>1</v>
      </c>
      <c r="E221" s="28" t="s">
        <v>112</v>
      </c>
      <c r="F221" s="28"/>
      <c r="G221" s="28"/>
    </row>
    <row r="222" customFormat="false" ht="30" hidden="false" customHeight="false" outlineLevel="0" collapsed="false">
      <c r="A222" s="16"/>
      <c r="B222" s="17"/>
      <c r="C222" s="21" t="s">
        <v>536</v>
      </c>
      <c r="D222" s="32" t="n">
        <v>1</v>
      </c>
      <c r="E222" s="28" t="s">
        <v>476</v>
      </c>
      <c r="F222" s="28"/>
      <c r="G222" s="28"/>
    </row>
    <row r="223" customFormat="false" ht="15.75" hidden="false" customHeight="false" outlineLevel="0" collapsed="false">
      <c r="A223" s="16"/>
      <c r="B223" s="17"/>
      <c r="C223" s="21" t="s">
        <v>2006</v>
      </c>
      <c r="D223" s="32" t="n">
        <v>1</v>
      </c>
      <c r="E223" s="28" t="s">
        <v>265</v>
      </c>
      <c r="F223" s="28"/>
      <c r="G223" s="28"/>
    </row>
    <row r="224" customFormat="false" ht="47.25" hidden="false" customHeight="false" outlineLevel="0" collapsed="false">
      <c r="A224" s="16" t="s">
        <v>2007</v>
      </c>
      <c r="B224" s="218" t="s">
        <v>542</v>
      </c>
      <c r="C224" s="82" t="s">
        <v>2008</v>
      </c>
      <c r="D224" s="32" t="n">
        <v>1</v>
      </c>
      <c r="E224" s="28" t="s">
        <v>112</v>
      </c>
      <c r="F224" s="21" t="s">
        <v>2009</v>
      </c>
      <c r="G224" s="38"/>
    </row>
    <row r="225" customFormat="false" ht="90" hidden="false" customHeight="false" outlineLevel="0" collapsed="false">
      <c r="A225" s="16"/>
      <c r="B225" s="226"/>
      <c r="C225" s="34" t="s">
        <v>2010</v>
      </c>
      <c r="D225" s="32" t="n">
        <v>1</v>
      </c>
      <c r="E225" s="215" t="s">
        <v>112</v>
      </c>
      <c r="F225" s="65" t="s">
        <v>2011</v>
      </c>
      <c r="G225" s="46"/>
    </row>
    <row r="226" customFormat="false" ht="15" hidden="false" customHeight="true" outlineLevel="0" collapsed="false">
      <c r="A226" s="16" t="s">
        <v>1359</v>
      </c>
      <c r="B226" s="208" t="s">
        <v>2012</v>
      </c>
      <c r="C226" s="208"/>
      <c r="D226" s="208"/>
      <c r="E226" s="208"/>
      <c r="F226" s="208"/>
      <c r="G226" s="208"/>
      <c r="H226" s="3" t="n">
        <f aca="false">SUM(D227:D228)</f>
        <v>2</v>
      </c>
      <c r="I226" s="3" t="n">
        <f aca="false">COUNT(D227:D228)*2</f>
        <v>4</v>
      </c>
    </row>
    <row r="227" customFormat="false" ht="60" hidden="false" customHeight="false" outlineLevel="0" collapsed="false">
      <c r="A227" s="16" t="s">
        <v>2013</v>
      </c>
      <c r="B227" s="227" t="s">
        <v>551</v>
      </c>
      <c r="C227" s="83" t="s">
        <v>552</v>
      </c>
      <c r="D227" s="45" t="n">
        <v>1</v>
      </c>
      <c r="E227" s="28" t="s">
        <v>110</v>
      </c>
      <c r="F227" s="85" t="s">
        <v>2014</v>
      </c>
      <c r="G227" s="38"/>
    </row>
    <row r="228" customFormat="false" ht="60" hidden="false" customHeight="false" outlineLevel="0" collapsed="false">
      <c r="A228" s="16" t="s">
        <v>1360</v>
      </c>
      <c r="B228" s="21" t="s">
        <v>555</v>
      </c>
      <c r="C228" s="24" t="s">
        <v>2015</v>
      </c>
      <c r="D228" s="45" t="n">
        <v>1</v>
      </c>
      <c r="E228" s="28" t="s">
        <v>110</v>
      </c>
      <c r="F228" s="24" t="s">
        <v>2016</v>
      </c>
      <c r="G228" s="28"/>
    </row>
    <row r="229" customFormat="false" ht="15" hidden="false" customHeight="true" outlineLevel="0" collapsed="false">
      <c r="A229" s="16" t="s">
        <v>1362</v>
      </c>
      <c r="B229" s="208" t="s">
        <v>2017</v>
      </c>
      <c r="C229" s="208"/>
      <c r="D229" s="208"/>
      <c r="E229" s="208"/>
      <c r="F229" s="208"/>
      <c r="G229" s="208"/>
      <c r="H229" s="3" t="n">
        <f aca="false">SUM(D230:D233)</f>
        <v>4</v>
      </c>
      <c r="I229" s="3" t="n">
        <f aca="false">COUNT(D230:D233)*2</f>
        <v>8</v>
      </c>
    </row>
    <row r="230" customFormat="false" ht="45" hidden="false" customHeight="false" outlineLevel="0" collapsed="false">
      <c r="A230" s="16" t="s">
        <v>1363</v>
      </c>
      <c r="B230" s="21" t="s">
        <v>2018</v>
      </c>
      <c r="C230" s="85" t="s">
        <v>2019</v>
      </c>
      <c r="D230" s="32" t="n">
        <v>1</v>
      </c>
      <c r="E230" s="28" t="s">
        <v>476</v>
      </c>
      <c r="F230" s="28"/>
      <c r="G230" s="28"/>
    </row>
    <row r="231" customFormat="false" ht="45" hidden="false" customHeight="false" outlineLevel="0" collapsed="false">
      <c r="A231" s="66" t="s">
        <v>1366</v>
      </c>
      <c r="B231" s="164" t="s">
        <v>564</v>
      </c>
      <c r="C231" s="85" t="s">
        <v>565</v>
      </c>
      <c r="D231" s="32" t="n">
        <v>1</v>
      </c>
      <c r="E231" s="28" t="s">
        <v>476</v>
      </c>
      <c r="F231" s="37"/>
      <c r="G231" s="67"/>
    </row>
    <row r="232" customFormat="false" ht="60" hidden="false" customHeight="false" outlineLevel="0" collapsed="false">
      <c r="A232" s="16"/>
      <c r="B232" s="21"/>
      <c r="C232" s="21" t="s">
        <v>2020</v>
      </c>
      <c r="D232" s="32" t="n">
        <v>1</v>
      </c>
      <c r="E232" s="28" t="s">
        <v>265</v>
      </c>
      <c r="F232" s="24"/>
      <c r="G232" s="28"/>
    </row>
    <row r="233" customFormat="false" ht="30" hidden="false" customHeight="false" outlineLevel="0" collapsed="false">
      <c r="A233" s="16"/>
      <c r="B233" s="21"/>
      <c r="C233" s="21" t="s">
        <v>2021</v>
      </c>
      <c r="D233" s="32" t="n">
        <v>1</v>
      </c>
      <c r="E233" s="28" t="s">
        <v>476</v>
      </c>
      <c r="F233" s="73" t="s">
        <v>2022</v>
      </c>
      <c r="G233" s="28"/>
    </row>
    <row r="234" customFormat="false" ht="15" hidden="false" customHeight="true" outlineLevel="0" collapsed="false">
      <c r="A234" s="16" t="s">
        <v>1370</v>
      </c>
      <c r="B234" s="208" t="s">
        <v>2023</v>
      </c>
      <c r="C234" s="208"/>
      <c r="D234" s="208"/>
      <c r="E234" s="208"/>
      <c r="F234" s="208"/>
      <c r="G234" s="208"/>
      <c r="H234" s="3" t="n">
        <f aca="false">SUM(D235:D244)</f>
        <v>10</v>
      </c>
      <c r="I234" s="3" t="n">
        <f aca="false">COUNT(D235:D244)*2</f>
        <v>20</v>
      </c>
    </row>
    <row r="235" customFormat="false" ht="47.25" hidden="false" customHeight="false" outlineLevel="0" collapsed="false">
      <c r="A235" s="16" t="s">
        <v>2024</v>
      </c>
      <c r="B235" s="34" t="s">
        <v>2025</v>
      </c>
      <c r="C235" s="21" t="s">
        <v>2026</v>
      </c>
      <c r="D235" s="45" t="n">
        <v>1</v>
      </c>
      <c r="E235" s="26" t="s">
        <v>51</v>
      </c>
      <c r="F235" s="21" t="s">
        <v>2027</v>
      </c>
      <c r="G235" s="28"/>
    </row>
    <row r="236" customFormat="false" ht="75" hidden="false" customHeight="false" outlineLevel="0" collapsed="false">
      <c r="A236" s="16"/>
      <c r="B236" s="34"/>
      <c r="C236" s="21" t="s">
        <v>574</v>
      </c>
      <c r="D236" s="45" t="n">
        <v>1</v>
      </c>
      <c r="E236" s="26" t="s">
        <v>265</v>
      </c>
      <c r="F236" s="21" t="s">
        <v>575</v>
      </c>
      <c r="G236" s="28"/>
    </row>
    <row r="237" customFormat="false" ht="75" hidden="false" customHeight="false" outlineLevel="0" collapsed="false">
      <c r="A237" s="16"/>
      <c r="B237" s="34"/>
      <c r="C237" s="21" t="s">
        <v>576</v>
      </c>
      <c r="D237" s="32" t="n">
        <v>1</v>
      </c>
      <c r="E237" s="28" t="s">
        <v>265</v>
      </c>
      <c r="F237" s="21" t="s">
        <v>577</v>
      </c>
      <c r="G237" s="28"/>
    </row>
    <row r="238" customFormat="false" ht="63" hidden="false" customHeight="false" outlineLevel="0" collapsed="false">
      <c r="A238" s="16" t="s">
        <v>1371</v>
      </c>
      <c r="B238" s="17" t="s">
        <v>579</v>
      </c>
      <c r="C238" s="17" t="s">
        <v>580</v>
      </c>
      <c r="D238" s="32" t="n">
        <v>1</v>
      </c>
      <c r="E238" s="28" t="s">
        <v>476</v>
      </c>
      <c r="F238" s="28"/>
      <c r="G238" s="28"/>
    </row>
    <row r="239" customFormat="false" ht="60" hidden="false" customHeight="false" outlineLevel="0" collapsed="false">
      <c r="A239" s="16"/>
      <c r="B239" s="17"/>
      <c r="C239" s="21" t="s">
        <v>581</v>
      </c>
      <c r="D239" s="32" t="n">
        <v>1</v>
      </c>
      <c r="E239" s="28" t="s">
        <v>112</v>
      </c>
      <c r="F239" s="28"/>
      <c r="G239" s="28"/>
    </row>
    <row r="240" customFormat="false" ht="47.25" hidden="false" customHeight="false" outlineLevel="0" collapsed="false">
      <c r="A240" s="16" t="s">
        <v>1373</v>
      </c>
      <c r="B240" s="17" t="s">
        <v>583</v>
      </c>
      <c r="C240" s="179" t="s">
        <v>584</v>
      </c>
      <c r="D240" s="45" t="n">
        <v>1</v>
      </c>
      <c r="E240" s="26" t="s">
        <v>110</v>
      </c>
      <c r="F240" s="21"/>
      <c r="G240" s="28"/>
    </row>
    <row r="241" customFormat="false" ht="60" hidden="false" customHeight="false" outlineLevel="0" collapsed="false">
      <c r="A241" s="16"/>
      <c r="B241" s="17"/>
      <c r="C241" s="21" t="s">
        <v>586</v>
      </c>
      <c r="D241" s="45" t="n">
        <v>1</v>
      </c>
      <c r="E241" s="26" t="s">
        <v>82</v>
      </c>
      <c r="F241" s="21" t="s">
        <v>587</v>
      </c>
      <c r="G241" s="28"/>
    </row>
    <row r="242" customFormat="false" ht="45" hidden="false" customHeight="false" outlineLevel="0" collapsed="false">
      <c r="A242" s="16"/>
      <c r="B242" s="17"/>
      <c r="C242" s="21" t="s">
        <v>588</v>
      </c>
      <c r="D242" s="45" t="n">
        <v>1</v>
      </c>
      <c r="E242" s="26" t="s">
        <v>82</v>
      </c>
      <c r="F242" s="85" t="s">
        <v>589</v>
      </c>
      <c r="G242" s="28"/>
    </row>
    <row r="243" customFormat="false" ht="30" hidden="false" customHeight="false" outlineLevel="0" collapsed="false">
      <c r="A243" s="16"/>
      <c r="B243" s="17"/>
      <c r="C243" s="21" t="s">
        <v>590</v>
      </c>
      <c r="D243" s="45" t="n">
        <v>1</v>
      </c>
      <c r="E243" s="26" t="s">
        <v>112</v>
      </c>
      <c r="F243" s="21"/>
      <c r="G243" s="28"/>
    </row>
    <row r="244" customFormat="false" ht="63" hidden="false" customHeight="false" outlineLevel="0" collapsed="false">
      <c r="A244" s="16" t="s">
        <v>2028</v>
      </c>
      <c r="B244" s="17" t="s">
        <v>592</v>
      </c>
      <c r="C244" s="95" t="s">
        <v>2029</v>
      </c>
      <c r="D244" s="32" t="n">
        <v>1</v>
      </c>
      <c r="E244" s="28" t="s">
        <v>51</v>
      </c>
      <c r="F244" s="28"/>
      <c r="G244" s="28"/>
    </row>
    <row r="245" customFormat="false" ht="15" hidden="false" customHeight="true" outlineLevel="0" collapsed="false">
      <c r="A245" s="16" t="s">
        <v>1374</v>
      </c>
      <c r="B245" s="208" t="s">
        <v>2030</v>
      </c>
      <c r="C245" s="208"/>
      <c r="D245" s="208"/>
      <c r="E245" s="208"/>
      <c r="F245" s="208"/>
      <c r="G245" s="208"/>
      <c r="H245" s="3" t="n">
        <f aca="false">SUM(D246:D252)</f>
        <v>7</v>
      </c>
      <c r="I245" s="3" t="n">
        <f aca="false">COUNT(D246:D252)*2</f>
        <v>14</v>
      </c>
    </row>
    <row r="246" customFormat="false" ht="60" hidden="false" customHeight="false" outlineLevel="0" collapsed="false">
      <c r="A246" s="16" t="s">
        <v>1375</v>
      </c>
      <c r="B246" s="17" t="s">
        <v>601</v>
      </c>
      <c r="C246" s="24" t="s">
        <v>2031</v>
      </c>
      <c r="D246" s="32" t="n">
        <v>1</v>
      </c>
      <c r="E246" s="28" t="s">
        <v>476</v>
      </c>
      <c r="F246" s="24" t="s">
        <v>2032</v>
      </c>
      <c r="G246" s="28"/>
    </row>
    <row r="247" customFormat="false" ht="63" hidden="false" customHeight="false" outlineLevel="0" collapsed="false">
      <c r="A247" s="16" t="s">
        <v>1377</v>
      </c>
      <c r="B247" s="17" t="s">
        <v>605</v>
      </c>
      <c r="C247" s="24" t="s">
        <v>607</v>
      </c>
      <c r="D247" s="32" t="n">
        <v>1</v>
      </c>
      <c r="E247" s="28" t="s">
        <v>476</v>
      </c>
      <c r="F247" s="88" t="s">
        <v>2033</v>
      </c>
      <c r="G247" s="28"/>
    </row>
    <row r="248" customFormat="false" ht="135" hidden="false" customHeight="false" outlineLevel="0" collapsed="false">
      <c r="A248" s="16" t="s">
        <v>1379</v>
      </c>
      <c r="B248" s="34" t="s">
        <v>613</v>
      </c>
      <c r="C248" s="24" t="s">
        <v>2034</v>
      </c>
      <c r="D248" s="32" t="n">
        <v>1</v>
      </c>
      <c r="E248" s="28" t="s">
        <v>476</v>
      </c>
      <c r="F248" s="24" t="s">
        <v>2035</v>
      </c>
      <c r="G248" s="28"/>
    </row>
    <row r="249" customFormat="false" ht="90" hidden="false" customHeight="false" outlineLevel="0" collapsed="false">
      <c r="A249" s="16"/>
      <c r="B249" s="34"/>
      <c r="C249" s="24" t="s">
        <v>2036</v>
      </c>
      <c r="D249" s="32" t="n">
        <v>1</v>
      </c>
      <c r="E249" s="28" t="s">
        <v>476</v>
      </c>
      <c r="F249" s="24" t="s">
        <v>2037</v>
      </c>
      <c r="G249" s="28"/>
    </row>
    <row r="250" customFormat="false" ht="31.5" hidden="false" customHeight="false" outlineLevel="0" collapsed="false">
      <c r="A250" s="16" t="s">
        <v>1381</v>
      </c>
      <c r="B250" s="17" t="s">
        <v>617</v>
      </c>
      <c r="C250" s="24" t="s">
        <v>2038</v>
      </c>
      <c r="D250" s="32" t="n">
        <v>1</v>
      </c>
      <c r="E250" s="28" t="s">
        <v>99</v>
      </c>
      <c r="F250" s="24" t="s">
        <v>2039</v>
      </c>
      <c r="G250" s="28"/>
    </row>
    <row r="251" customFormat="false" ht="105" hidden="false" customHeight="false" outlineLevel="0" collapsed="false">
      <c r="A251" s="16" t="s">
        <v>1383</v>
      </c>
      <c r="B251" s="17" t="s">
        <v>621</v>
      </c>
      <c r="C251" s="24" t="s">
        <v>2040</v>
      </c>
      <c r="D251" s="32" t="n">
        <v>1</v>
      </c>
      <c r="E251" s="28" t="s">
        <v>476</v>
      </c>
      <c r="F251" s="21" t="s">
        <v>2041</v>
      </c>
      <c r="G251" s="28"/>
    </row>
    <row r="252" customFormat="false" ht="30" hidden="false" customHeight="false" outlineLevel="0" collapsed="false">
      <c r="A252" s="16"/>
      <c r="B252" s="17"/>
      <c r="C252" s="21" t="s">
        <v>624</v>
      </c>
      <c r="D252" s="32" t="n">
        <v>1</v>
      </c>
      <c r="E252" s="28" t="s">
        <v>476</v>
      </c>
      <c r="F252" s="28"/>
      <c r="G252" s="28"/>
    </row>
    <row r="253" customFormat="false" ht="15" hidden="false" customHeight="true" outlineLevel="0" collapsed="false">
      <c r="A253" s="16" t="s">
        <v>1388</v>
      </c>
      <c r="B253" s="208" t="s">
        <v>650</v>
      </c>
      <c r="C253" s="208"/>
      <c r="D253" s="208"/>
      <c r="E253" s="208"/>
      <c r="F253" s="208"/>
      <c r="G253" s="208"/>
      <c r="H253" s="3" t="n">
        <f aca="false">SUM(D254:D255)</f>
        <v>2</v>
      </c>
      <c r="I253" s="3" t="n">
        <f aca="false">COUNT(D254:D255)*2</f>
        <v>4</v>
      </c>
    </row>
    <row r="254" customFormat="false" ht="31.5" hidden="false" customHeight="false" outlineLevel="0" collapsed="false">
      <c r="A254" s="16" t="s">
        <v>1389</v>
      </c>
      <c r="B254" s="218" t="s">
        <v>665</v>
      </c>
      <c r="C254" s="21" t="s">
        <v>671</v>
      </c>
      <c r="D254" s="45" t="n">
        <v>1</v>
      </c>
      <c r="E254" s="104" t="s">
        <v>265</v>
      </c>
      <c r="F254" s="38"/>
      <c r="G254" s="38"/>
    </row>
    <row r="255" customFormat="false" ht="30" hidden="false" customHeight="false" outlineLevel="0" collapsed="false">
      <c r="A255" s="16"/>
      <c r="B255" s="218"/>
      <c r="C255" s="21" t="s">
        <v>2042</v>
      </c>
      <c r="D255" s="45" t="n">
        <v>1</v>
      </c>
      <c r="E255" s="28" t="s">
        <v>265</v>
      </c>
      <c r="F255" s="38"/>
      <c r="G255" s="38"/>
    </row>
    <row r="256" customFormat="false" ht="15" hidden="false" customHeight="true" outlineLevel="0" collapsed="false">
      <c r="A256" s="16" t="s">
        <v>1391</v>
      </c>
      <c r="B256" s="208" t="s">
        <v>692</v>
      </c>
      <c r="C256" s="208"/>
      <c r="D256" s="208"/>
      <c r="E256" s="208"/>
      <c r="F256" s="208"/>
      <c r="G256" s="208"/>
      <c r="H256" s="3" t="n">
        <f aca="false">SUM(D257:D258)</f>
        <v>2</v>
      </c>
      <c r="I256" s="3" t="n">
        <f aca="false">COUNT(D257:D258)*2</f>
        <v>4</v>
      </c>
    </row>
    <row r="257" customFormat="false" ht="47.25" hidden="false" customHeight="false" outlineLevel="0" collapsed="false">
      <c r="A257" s="16" t="s">
        <v>1392</v>
      </c>
      <c r="B257" s="218" t="s">
        <v>694</v>
      </c>
      <c r="C257" s="21" t="s">
        <v>695</v>
      </c>
      <c r="D257" s="45" t="n">
        <v>1</v>
      </c>
      <c r="E257" s="28" t="s">
        <v>82</v>
      </c>
      <c r="F257" s="38"/>
      <c r="G257" s="38"/>
    </row>
    <row r="258" customFormat="false" ht="47.25" hidden="false" customHeight="false" outlineLevel="0" collapsed="false">
      <c r="A258" s="16" t="s">
        <v>1394</v>
      </c>
      <c r="B258" s="17" t="s">
        <v>697</v>
      </c>
      <c r="C258" s="24" t="s">
        <v>2043</v>
      </c>
      <c r="D258" s="45" t="n">
        <v>1</v>
      </c>
      <c r="E258" s="28" t="s">
        <v>265</v>
      </c>
      <c r="F258" s="28"/>
      <c r="G258" s="28"/>
    </row>
    <row r="259" customFormat="false" ht="15" hidden="false" customHeight="true" outlineLevel="0" collapsed="false">
      <c r="A259" s="16" t="s">
        <v>2044</v>
      </c>
      <c r="B259" s="208" t="s">
        <v>2045</v>
      </c>
      <c r="C259" s="208"/>
      <c r="D259" s="208"/>
      <c r="E259" s="208"/>
      <c r="F259" s="208"/>
      <c r="G259" s="208"/>
      <c r="H259" s="3" t="n">
        <f aca="false">SUM(D260:D265)</f>
        <v>6</v>
      </c>
      <c r="I259" s="3" t="n">
        <f aca="false">COUNT(D260:D265)*2</f>
        <v>12</v>
      </c>
    </row>
    <row r="260" customFormat="false" ht="31.5" hidden="false" customHeight="false" outlineLevel="0" collapsed="false">
      <c r="A260" s="16" t="s">
        <v>2046</v>
      </c>
      <c r="B260" s="17" t="s">
        <v>2047</v>
      </c>
      <c r="C260" s="24" t="s">
        <v>2048</v>
      </c>
      <c r="D260" s="32" t="n">
        <v>1</v>
      </c>
      <c r="E260" s="28" t="s">
        <v>476</v>
      </c>
      <c r="F260" s="28"/>
      <c r="G260" s="28"/>
    </row>
    <row r="261" customFormat="false" ht="30" hidden="false" customHeight="false" outlineLevel="0" collapsed="false">
      <c r="A261" s="16"/>
      <c r="B261" s="17"/>
      <c r="C261" s="24" t="s">
        <v>2049</v>
      </c>
      <c r="D261" s="32" t="n">
        <v>1</v>
      </c>
      <c r="E261" s="28" t="s">
        <v>51</v>
      </c>
      <c r="F261" s="28"/>
      <c r="G261" s="28"/>
    </row>
    <row r="262" customFormat="false" ht="45" hidden="false" customHeight="false" outlineLevel="0" collapsed="false">
      <c r="A262" s="16"/>
      <c r="B262" s="17"/>
      <c r="C262" s="24" t="s">
        <v>2050</v>
      </c>
      <c r="D262" s="32" t="n">
        <v>1</v>
      </c>
      <c r="E262" s="28" t="s">
        <v>476</v>
      </c>
      <c r="F262" s="28"/>
      <c r="G262" s="28"/>
    </row>
    <row r="263" customFormat="false" ht="45" hidden="false" customHeight="false" outlineLevel="0" collapsed="false">
      <c r="A263" s="16"/>
      <c r="B263" s="17"/>
      <c r="C263" s="24" t="s">
        <v>2051</v>
      </c>
      <c r="D263" s="32" t="n">
        <v>1</v>
      </c>
      <c r="E263" s="28" t="s">
        <v>265</v>
      </c>
      <c r="F263" s="28"/>
      <c r="G263" s="28"/>
    </row>
    <row r="264" customFormat="false" ht="30" hidden="false" customHeight="false" outlineLevel="0" collapsed="false">
      <c r="A264" s="16"/>
      <c r="B264" s="17"/>
      <c r="C264" s="88" t="s">
        <v>2052</v>
      </c>
      <c r="D264" s="32" t="n">
        <v>1</v>
      </c>
      <c r="E264" s="28" t="s">
        <v>476</v>
      </c>
      <c r="F264" s="28"/>
      <c r="G264" s="28"/>
    </row>
    <row r="265" customFormat="false" ht="75" hidden="false" customHeight="false" outlineLevel="0" collapsed="false">
      <c r="A265" s="16" t="s">
        <v>2053</v>
      </c>
      <c r="B265" s="17" t="s">
        <v>2054</v>
      </c>
      <c r="C265" s="212" t="s">
        <v>2055</v>
      </c>
      <c r="D265" s="32" t="n">
        <v>1</v>
      </c>
      <c r="E265" s="28" t="s">
        <v>476</v>
      </c>
      <c r="F265" s="28"/>
      <c r="G265" s="28"/>
    </row>
    <row r="266" customFormat="false" ht="15" hidden="false" customHeight="true" outlineLevel="0" collapsed="false">
      <c r="A266" s="16" t="s">
        <v>1397</v>
      </c>
      <c r="B266" s="208" t="s">
        <v>2056</v>
      </c>
      <c r="C266" s="208"/>
      <c r="D266" s="208"/>
      <c r="E266" s="208"/>
      <c r="F266" s="208"/>
      <c r="G266" s="208"/>
      <c r="H266" s="3" t="n">
        <f aca="false">SUM(D267:D268)</f>
        <v>2</v>
      </c>
      <c r="I266" s="3" t="n">
        <f aca="false">COUNT(D267:D268)*2</f>
        <v>4</v>
      </c>
    </row>
    <row r="267" customFormat="false" ht="47.25" hidden="false" customHeight="false" outlineLevel="0" collapsed="false">
      <c r="A267" s="16" t="s">
        <v>1399</v>
      </c>
      <c r="B267" s="17" t="s">
        <v>1400</v>
      </c>
      <c r="C267" s="17" t="s">
        <v>1401</v>
      </c>
      <c r="D267" s="32" t="n">
        <v>1</v>
      </c>
      <c r="E267" s="28" t="s">
        <v>112</v>
      </c>
      <c r="F267" s="28"/>
      <c r="G267" s="28"/>
    </row>
    <row r="268" customFormat="false" ht="63" hidden="false" customHeight="false" outlineLevel="0" collapsed="false">
      <c r="A268" s="16" t="s">
        <v>1419</v>
      </c>
      <c r="B268" s="218" t="s">
        <v>2057</v>
      </c>
      <c r="C268" s="150" t="s">
        <v>2058</v>
      </c>
      <c r="D268" s="45" t="n">
        <v>1</v>
      </c>
      <c r="E268" s="28" t="s">
        <v>112</v>
      </c>
      <c r="F268" s="38"/>
      <c r="G268" s="38"/>
    </row>
    <row r="269" customFormat="false" ht="15" hidden="false" customHeight="true" outlineLevel="0" collapsed="false">
      <c r="A269" s="16" t="s">
        <v>2059</v>
      </c>
      <c r="B269" s="208" t="s">
        <v>2060</v>
      </c>
      <c r="C269" s="208"/>
      <c r="D269" s="208"/>
      <c r="E269" s="208"/>
      <c r="F269" s="208"/>
      <c r="G269" s="208"/>
      <c r="H269" s="3" t="n">
        <f aca="false">SUM(D270:D291)</f>
        <v>22</v>
      </c>
      <c r="I269" s="3" t="n">
        <f aca="false">COUNT(D270:D291)*2</f>
        <v>44</v>
      </c>
    </row>
    <row r="270" customFormat="false" ht="110.25" hidden="false" customHeight="false" outlineLevel="0" collapsed="false">
      <c r="A270" s="16" t="s">
        <v>2061</v>
      </c>
      <c r="B270" s="17" t="s">
        <v>2062</v>
      </c>
      <c r="C270" s="65" t="s">
        <v>2063</v>
      </c>
      <c r="D270" s="63" t="n">
        <v>1</v>
      </c>
      <c r="E270" s="212" t="s">
        <v>51</v>
      </c>
      <c r="F270" s="212" t="s">
        <v>2064</v>
      </c>
      <c r="G270" s="28"/>
    </row>
    <row r="271" customFormat="false" ht="90" hidden="false" customHeight="false" outlineLevel="0" collapsed="false">
      <c r="A271" s="16"/>
      <c r="B271" s="17"/>
      <c r="C271" s="212" t="s">
        <v>2065</v>
      </c>
      <c r="D271" s="63" t="n">
        <v>1</v>
      </c>
      <c r="E271" s="212" t="s">
        <v>51</v>
      </c>
      <c r="F271" s="212" t="s">
        <v>2066</v>
      </c>
      <c r="G271" s="28"/>
    </row>
    <row r="272" customFormat="false" ht="45" hidden="false" customHeight="false" outlineLevel="0" collapsed="false">
      <c r="A272" s="16"/>
      <c r="B272" s="17"/>
      <c r="C272" s="212" t="s">
        <v>2067</v>
      </c>
      <c r="D272" s="63" t="n">
        <v>1</v>
      </c>
      <c r="E272" s="212" t="s">
        <v>51</v>
      </c>
      <c r="F272" s="212" t="s">
        <v>2068</v>
      </c>
      <c r="G272" s="28"/>
    </row>
    <row r="273" customFormat="false" ht="45" hidden="false" customHeight="false" outlineLevel="0" collapsed="false">
      <c r="A273" s="16"/>
      <c r="B273" s="17"/>
      <c r="C273" s="212" t="s">
        <v>2069</v>
      </c>
      <c r="D273" s="63" t="n">
        <v>1</v>
      </c>
      <c r="E273" s="228" t="s">
        <v>265</v>
      </c>
      <c r="F273" s="212" t="s">
        <v>2070</v>
      </c>
      <c r="G273" s="28"/>
    </row>
    <row r="274" customFormat="false" ht="15.75" hidden="false" customHeight="false" outlineLevel="0" collapsed="false">
      <c r="A274" s="16"/>
      <c r="B274" s="17"/>
      <c r="C274" s="212" t="s">
        <v>2071</v>
      </c>
      <c r="D274" s="63" t="n">
        <v>1</v>
      </c>
      <c r="E274" s="228" t="s">
        <v>265</v>
      </c>
      <c r="F274" s="212" t="s">
        <v>2072</v>
      </c>
      <c r="G274" s="28"/>
    </row>
    <row r="275" customFormat="false" ht="60" hidden="false" customHeight="false" outlineLevel="0" collapsed="false">
      <c r="A275" s="16"/>
      <c r="B275" s="17"/>
      <c r="C275" s="212" t="s">
        <v>2073</v>
      </c>
      <c r="D275" s="63" t="n">
        <v>1</v>
      </c>
      <c r="E275" s="228" t="s">
        <v>265</v>
      </c>
      <c r="F275" s="65" t="s">
        <v>2074</v>
      </c>
      <c r="G275" s="28"/>
    </row>
    <row r="276" customFormat="false" ht="63" hidden="false" customHeight="false" outlineLevel="0" collapsed="false">
      <c r="A276" s="16" t="s">
        <v>2075</v>
      </c>
      <c r="B276" s="218" t="s">
        <v>2076</v>
      </c>
      <c r="C276" s="150" t="s">
        <v>2077</v>
      </c>
      <c r="D276" s="63" t="n">
        <v>1</v>
      </c>
      <c r="E276" s="212" t="s">
        <v>149</v>
      </c>
      <c r="F276" s="150" t="s">
        <v>2078</v>
      </c>
      <c r="G276" s="38"/>
    </row>
    <row r="277" customFormat="false" ht="409.5" hidden="false" customHeight="false" outlineLevel="0" collapsed="false">
      <c r="A277" s="16" t="s">
        <v>2079</v>
      </c>
      <c r="B277" s="17" t="s">
        <v>2080</v>
      </c>
      <c r="C277" s="65" t="s">
        <v>2081</v>
      </c>
      <c r="D277" s="63" t="n">
        <v>1</v>
      </c>
      <c r="E277" s="212" t="s">
        <v>265</v>
      </c>
      <c r="F277" s="65" t="s">
        <v>2082</v>
      </c>
      <c r="G277" s="28"/>
    </row>
    <row r="278" customFormat="false" ht="180" hidden="false" customHeight="false" outlineLevel="0" collapsed="false">
      <c r="A278" s="16"/>
      <c r="B278" s="17"/>
      <c r="C278" s="65" t="s">
        <v>1771</v>
      </c>
      <c r="D278" s="63" t="n">
        <v>1</v>
      </c>
      <c r="E278" s="212" t="s">
        <v>265</v>
      </c>
      <c r="F278" s="65" t="s">
        <v>2083</v>
      </c>
      <c r="G278" s="28"/>
    </row>
    <row r="279" customFormat="false" ht="135" hidden="false" customHeight="false" outlineLevel="0" collapsed="false">
      <c r="A279" s="16"/>
      <c r="B279" s="17"/>
      <c r="C279" s="65" t="s">
        <v>1773</v>
      </c>
      <c r="D279" s="63" t="n">
        <v>1</v>
      </c>
      <c r="E279" s="212" t="s">
        <v>265</v>
      </c>
      <c r="F279" s="65" t="s">
        <v>2084</v>
      </c>
      <c r="G279" s="28"/>
    </row>
    <row r="280" customFormat="false" ht="195" hidden="false" customHeight="false" outlineLevel="0" collapsed="false">
      <c r="A280" s="16"/>
      <c r="B280" s="17"/>
      <c r="C280" s="65" t="s">
        <v>2085</v>
      </c>
      <c r="D280" s="63" t="n">
        <v>1</v>
      </c>
      <c r="E280" s="212" t="s">
        <v>265</v>
      </c>
      <c r="F280" s="65" t="s">
        <v>2086</v>
      </c>
      <c r="G280" s="28"/>
    </row>
    <row r="281" customFormat="false" ht="225" hidden="false" customHeight="false" outlineLevel="0" collapsed="false">
      <c r="A281" s="16"/>
      <c r="B281" s="17"/>
      <c r="C281" s="65" t="s">
        <v>2087</v>
      </c>
      <c r="D281" s="63" t="n">
        <v>1</v>
      </c>
      <c r="E281" s="212" t="s">
        <v>265</v>
      </c>
      <c r="F281" s="65" t="s">
        <v>2088</v>
      </c>
      <c r="G281" s="28"/>
    </row>
    <row r="282" customFormat="false" ht="330" hidden="false" customHeight="false" outlineLevel="0" collapsed="false">
      <c r="A282" s="16"/>
      <c r="B282" s="17"/>
      <c r="C282" s="65" t="s">
        <v>2089</v>
      </c>
      <c r="D282" s="63" t="n">
        <v>1</v>
      </c>
      <c r="E282" s="212" t="s">
        <v>265</v>
      </c>
      <c r="F282" s="65" t="s">
        <v>2090</v>
      </c>
      <c r="G282" s="28"/>
    </row>
    <row r="283" customFormat="false" ht="30" hidden="false" customHeight="false" outlineLevel="0" collapsed="false">
      <c r="A283" s="16"/>
      <c r="B283" s="17"/>
      <c r="C283" s="65" t="s">
        <v>2091</v>
      </c>
      <c r="D283" s="63" t="n">
        <v>1</v>
      </c>
      <c r="E283" s="212" t="s">
        <v>265</v>
      </c>
      <c r="F283" s="215"/>
      <c r="G283" s="28"/>
    </row>
    <row r="284" customFormat="false" ht="63" hidden="false" customHeight="false" outlineLevel="0" collapsed="false">
      <c r="A284" s="16" t="s">
        <v>2092</v>
      </c>
      <c r="B284" s="17" t="s">
        <v>2093</v>
      </c>
      <c r="C284" s="157" t="s">
        <v>2094</v>
      </c>
      <c r="D284" s="63" t="n">
        <v>1</v>
      </c>
      <c r="E284" s="215" t="s">
        <v>265</v>
      </c>
      <c r="F284" s="215" t="s">
        <v>2095</v>
      </c>
      <c r="G284" s="28"/>
    </row>
    <row r="285" customFormat="false" ht="75" hidden="false" customHeight="false" outlineLevel="0" collapsed="false">
      <c r="A285" s="16"/>
      <c r="B285" s="17"/>
      <c r="C285" s="157" t="s">
        <v>2096</v>
      </c>
      <c r="D285" s="63" t="n">
        <v>1</v>
      </c>
      <c r="E285" s="215" t="s">
        <v>51</v>
      </c>
      <c r="F285" s="65" t="s">
        <v>2097</v>
      </c>
      <c r="G285" s="28"/>
    </row>
    <row r="286" customFormat="false" ht="45" hidden="false" customHeight="false" outlineLevel="0" collapsed="false">
      <c r="A286" s="16"/>
      <c r="B286" s="17"/>
      <c r="C286" s="157" t="s">
        <v>2098</v>
      </c>
      <c r="D286" s="63" t="n">
        <v>1</v>
      </c>
      <c r="E286" s="215" t="s">
        <v>265</v>
      </c>
      <c r="F286" s="65" t="s">
        <v>2099</v>
      </c>
      <c r="G286" s="28"/>
    </row>
    <row r="287" customFormat="false" ht="30" hidden="false" customHeight="false" outlineLevel="0" collapsed="false">
      <c r="A287" s="16"/>
      <c r="B287" s="17"/>
      <c r="C287" s="157" t="s">
        <v>2100</v>
      </c>
      <c r="D287" s="63" t="n">
        <v>1</v>
      </c>
      <c r="E287" s="215" t="s">
        <v>265</v>
      </c>
      <c r="F287" s="65" t="s">
        <v>2101</v>
      </c>
      <c r="G287" s="28"/>
    </row>
    <row r="288" customFormat="false" ht="90" hidden="false" customHeight="false" outlineLevel="0" collapsed="false">
      <c r="A288" s="16"/>
      <c r="B288" s="17"/>
      <c r="C288" s="157" t="s">
        <v>2102</v>
      </c>
      <c r="D288" s="63" t="n">
        <v>1</v>
      </c>
      <c r="E288" s="215" t="s">
        <v>265</v>
      </c>
      <c r="F288" s="65" t="s">
        <v>2103</v>
      </c>
      <c r="G288" s="28"/>
    </row>
    <row r="289" customFormat="false" ht="45" hidden="false" customHeight="false" outlineLevel="0" collapsed="false">
      <c r="A289" s="16"/>
      <c r="B289" s="17"/>
      <c r="C289" s="157" t="s">
        <v>2104</v>
      </c>
      <c r="D289" s="63" t="n">
        <v>1</v>
      </c>
      <c r="E289" s="215" t="s">
        <v>265</v>
      </c>
      <c r="F289" s="65" t="s">
        <v>2105</v>
      </c>
      <c r="G289" s="28"/>
    </row>
    <row r="290" customFormat="false" ht="30" hidden="false" customHeight="false" outlineLevel="0" collapsed="false">
      <c r="A290" s="16"/>
      <c r="B290" s="17"/>
      <c r="C290" s="157" t="s">
        <v>2106</v>
      </c>
      <c r="D290" s="63" t="n">
        <v>1</v>
      </c>
      <c r="E290" s="215" t="s">
        <v>265</v>
      </c>
      <c r="F290" s="65" t="s">
        <v>2107</v>
      </c>
      <c r="G290" s="28"/>
    </row>
    <row r="291" customFormat="false" ht="45" hidden="false" customHeight="false" outlineLevel="0" collapsed="false">
      <c r="A291" s="16"/>
      <c r="B291" s="17"/>
      <c r="C291" s="157" t="s">
        <v>2108</v>
      </c>
      <c r="D291" s="63" t="n">
        <v>1</v>
      </c>
      <c r="E291" s="215" t="s">
        <v>265</v>
      </c>
      <c r="F291" s="65" t="s">
        <v>2109</v>
      </c>
      <c r="G291" s="28"/>
    </row>
    <row r="292" customFormat="false" ht="15" hidden="false" customHeight="true" outlineLevel="0" collapsed="false">
      <c r="A292" s="16" t="s">
        <v>2110</v>
      </c>
      <c r="B292" s="208" t="s">
        <v>2111</v>
      </c>
      <c r="C292" s="208"/>
      <c r="D292" s="208"/>
      <c r="E292" s="208"/>
      <c r="F292" s="208"/>
      <c r="G292" s="208"/>
      <c r="H292" s="3" t="n">
        <f aca="false">SUM(D293:D298)</f>
        <v>6</v>
      </c>
      <c r="I292" s="3" t="n">
        <f aca="false">COUNT(D293:D298)*2</f>
        <v>12</v>
      </c>
    </row>
    <row r="293" customFormat="false" ht="31.5" hidden="false" customHeight="false" outlineLevel="0" collapsed="false">
      <c r="A293" s="16" t="s">
        <v>2112</v>
      </c>
      <c r="B293" s="17" t="s">
        <v>2113</v>
      </c>
      <c r="C293" s="24" t="s">
        <v>2114</v>
      </c>
      <c r="D293" s="32" t="n">
        <v>1</v>
      </c>
      <c r="E293" s="92" t="s">
        <v>265</v>
      </c>
      <c r="F293" s="92"/>
      <c r="G293" s="28"/>
    </row>
    <row r="294" customFormat="false" ht="30" hidden="false" customHeight="false" outlineLevel="0" collapsed="false">
      <c r="A294" s="16"/>
      <c r="B294" s="17"/>
      <c r="C294" s="88" t="s">
        <v>2115</v>
      </c>
      <c r="D294" s="32" t="n">
        <v>1</v>
      </c>
      <c r="E294" s="92" t="s">
        <v>153</v>
      </c>
      <c r="F294" s="92"/>
      <c r="G294" s="28"/>
    </row>
    <row r="295" customFormat="false" ht="90" hidden="false" customHeight="false" outlineLevel="0" collapsed="false">
      <c r="A295" s="16"/>
      <c r="B295" s="17"/>
      <c r="C295" s="24" t="s">
        <v>2116</v>
      </c>
      <c r="D295" s="32" t="n">
        <v>1</v>
      </c>
      <c r="E295" s="92" t="s">
        <v>112</v>
      </c>
      <c r="F295" s="24" t="s">
        <v>2117</v>
      </c>
      <c r="G295" s="28"/>
    </row>
    <row r="296" customFormat="false" ht="30" hidden="false" customHeight="false" outlineLevel="0" collapsed="false">
      <c r="A296" s="16"/>
      <c r="B296" s="17"/>
      <c r="C296" s="24" t="s">
        <v>2118</v>
      </c>
      <c r="D296" s="32" t="n">
        <v>1</v>
      </c>
      <c r="E296" s="24" t="s">
        <v>153</v>
      </c>
      <c r="F296" s="24"/>
      <c r="G296" s="28"/>
    </row>
    <row r="297" customFormat="false" ht="47.25" hidden="false" customHeight="false" outlineLevel="0" collapsed="false">
      <c r="A297" s="16" t="s">
        <v>2119</v>
      </c>
      <c r="B297" s="17" t="s">
        <v>2120</v>
      </c>
      <c r="C297" s="24" t="s">
        <v>2121</v>
      </c>
      <c r="D297" s="32" t="n">
        <v>1</v>
      </c>
      <c r="E297" s="225" t="s">
        <v>164</v>
      </c>
      <c r="F297" s="24" t="s">
        <v>2122</v>
      </c>
      <c r="G297" s="28"/>
    </row>
    <row r="298" customFormat="false" ht="63" hidden="false" customHeight="false" outlineLevel="0" collapsed="false">
      <c r="A298" s="16" t="s">
        <v>2123</v>
      </c>
      <c r="B298" s="17" t="s">
        <v>2124</v>
      </c>
      <c r="C298" s="24" t="s">
        <v>2125</v>
      </c>
      <c r="D298" s="32" t="n">
        <v>1</v>
      </c>
      <c r="E298" s="92" t="s">
        <v>265</v>
      </c>
      <c r="F298" s="92"/>
      <c r="G298" s="28"/>
    </row>
    <row r="299" customFormat="false" ht="15" hidden="false" customHeight="true" outlineLevel="0" collapsed="false">
      <c r="A299" s="16" t="s">
        <v>1481</v>
      </c>
      <c r="B299" s="160" t="s">
        <v>1482</v>
      </c>
      <c r="C299" s="160"/>
      <c r="D299" s="160"/>
      <c r="E299" s="160"/>
      <c r="F299" s="160"/>
      <c r="G299" s="160"/>
      <c r="H299" s="3" t="n">
        <f aca="false">SUM(D300:D312)</f>
        <v>13</v>
      </c>
      <c r="I299" s="3" t="n">
        <f aca="false">COUNT(D300:D312)*2</f>
        <v>26</v>
      </c>
    </row>
    <row r="300" customFormat="false" ht="60" hidden="false" customHeight="false" outlineLevel="0" collapsed="false">
      <c r="A300" s="16" t="s">
        <v>1489</v>
      </c>
      <c r="B300" s="61" t="s">
        <v>1490</v>
      </c>
      <c r="C300" s="85" t="s">
        <v>1497</v>
      </c>
      <c r="D300" s="45" t="n">
        <v>1</v>
      </c>
      <c r="E300" s="24" t="s">
        <v>265</v>
      </c>
      <c r="F300" s="229" t="s">
        <v>2126</v>
      </c>
      <c r="G300" s="38"/>
    </row>
    <row r="301" customFormat="false" ht="90" hidden="false" customHeight="false" outlineLevel="0" collapsed="false">
      <c r="A301" s="16"/>
      <c r="B301" s="61"/>
      <c r="C301" s="85" t="s">
        <v>1503</v>
      </c>
      <c r="D301" s="45" t="n">
        <v>1</v>
      </c>
      <c r="E301" s="24" t="s">
        <v>265</v>
      </c>
      <c r="F301" s="42" t="s">
        <v>2127</v>
      </c>
      <c r="G301" s="38"/>
    </row>
    <row r="302" customFormat="false" ht="47.25" hidden="false" customHeight="false" outlineLevel="0" collapsed="false">
      <c r="A302" s="16" t="s">
        <v>2128</v>
      </c>
      <c r="B302" s="61" t="s">
        <v>2129</v>
      </c>
      <c r="C302" s="85" t="s">
        <v>2130</v>
      </c>
      <c r="D302" s="45" t="n">
        <v>1</v>
      </c>
      <c r="E302" s="24" t="s">
        <v>265</v>
      </c>
      <c r="F302" s="85" t="s">
        <v>2131</v>
      </c>
      <c r="G302" s="38"/>
    </row>
    <row r="303" customFormat="false" ht="60" hidden="false" customHeight="false" outlineLevel="0" collapsed="false">
      <c r="A303" s="16"/>
      <c r="B303" s="61"/>
      <c r="C303" s="85" t="s">
        <v>2132</v>
      </c>
      <c r="D303" s="45" t="n">
        <v>1</v>
      </c>
      <c r="E303" s="24" t="s">
        <v>476</v>
      </c>
      <c r="F303" s="85" t="s">
        <v>2133</v>
      </c>
      <c r="G303" s="38"/>
    </row>
    <row r="304" customFormat="false" ht="45" hidden="false" customHeight="false" outlineLevel="0" collapsed="false">
      <c r="A304" s="16"/>
      <c r="B304" s="61"/>
      <c r="C304" s="85" t="s">
        <v>2134</v>
      </c>
      <c r="D304" s="45" t="n">
        <v>1</v>
      </c>
      <c r="E304" s="24" t="s">
        <v>2135</v>
      </c>
      <c r="F304" s="85"/>
      <c r="G304" s="38"/>
    </row>
    <row r="305" customFormat="false" ht="75" hidden="false" customHeight="false" outlineLevel="0" collapsed="false">
      <c r="A305" s="16"/>
      <c r="B305" s="61"/>
      <c r="C305" s="85" t="s">
        <v>2136</v>
      </c>
      <c r="D305" s="45" t="n">
        <v>1</v>
      </c>
      <c r="E305" s="24" t="s">
        <v>2135</v>
      </c>
      <c r="F305" s="85" t="s">
        <v>2137</v>
      </c>
      <c r="G305" s="38"/>
    </row>
    <row r="306" customFormat="false" ht="47.25" hidden="false" customHeight="false" outlineLevel="0" collapsed="false">
      <c r="A306" s="16" t="s">
        <v>2138</v>
      </c>
      <c r="B306" s="61" t="s">
        <v>2139</v>
      </c>
      <c r="C306" s="85" t="s">
        <v>2140</v>
      </c>
      <c r="D306" s="45" t="n">
        <v>1</v>
      </c>
      <c r="E306" s="24" t="s">
        <v>2135</v>
      </c>
      <c r="F306" s="42"/>
      <c r="G306" s="38"/>
    </row>
    <row r="307" customFormat="false" ht="30" hidden="false" customHeight="false" outlineLevel="0" collapsed="false">
      <c r="A307" s="16"/>
      <c r="B307" s="61"/>
      <c r="C307" s="85" t="s">
        <v>2141</v>
      </c>
      <c r="D307" s="45" t="n">
        <v>1</v>
      </c>
      <c r="E307" s="24" t="s">
        <v>2135</v>
      </c>
      <c r="F307" s="42" t="s">
        <v>2142</v>
      </c>
      <c r="G307" s="38"/>
    </row>
    <row r="308" customFormat="false" ht="30" hidden="false" customHeight="false" outlineLevel="0" collapsed="false">
      <c r="A308" s="16"/>
      <c r="B308" s="61"/>
      <c r="C308" s="85" t="s">
        <v>2143</v>
      </c>
      <c r="D308" s="45" t="n">
        <v>1</v>
      </c>
      <c r="E308" s="24" t="s">
        <v>2135</v>
      </c>
      <c r="F308" s="42"/>
      <c r="G308" s="38"/>
    </row>
    <row r="309" customFormat="false" ht="47.25" hidden="false" customHeight="false" outlineLevel="0" collapsed="false">
      <c r="A309" s="16" t="s">
        <v>2144</v>
      </c>
      <c r="B309" s="61" t="s">
        <v>2145</v>
      </c>
      <c r="C309" s="85" t="s">
        <v>2146</v>
      </c>
      <c r="D309" s="45" t="n">
        <v>1</v>
      </c>
      <c r="E309" s="28" t="s">
        <v>265</v>
      </c>
      <c r="F309" s="38"/>
      <c r="G309" s="38"/>
    </row>
    <row r="310" customFormat="false" ht="45" hidden="false" customHeight="false" outlineLevel="0" collapsed="false">
      <c r="A310" s="16"/>
      <c r="B310" s="61"/>
      <c r="C310" s="85" t="s">
        <v>2147</v>
      </c>
      <c r="D310" s="45" t="n">
        <v>1</v>
      </c>
      <c r="E310" s="28" t="s">
        <v>265</v>
      </c>
      <c r="F310" s="38"/>
      <c r="G310" s="38"/>
    </row>
    <row r="311" customFormat="false" ht="47.25" hidden="false" customHeight="false" outlineLevel="0" collapsed="false">
      <c r="A311" s="16" t="s">
        <v>2148</v>
      </c>
      <c r="B311" s="61" t="s">
        <v>2149</v>
      </c>
      <c r="C311" s="85" t="s">
        <v>2150</v>
      </c>
      <c r="D311" s="45" t="n">
        <v>1</v>
      </c>
      <c r="E311" s="28" t="s">
        <v>265</v>
      </c>
      <c r="F311" s="42" t="s">
        <v>2151</v>
      </c>
      <c r="G311" s="38"/>
    </row>
    <row r="312" customFormat="false" ht="45" hidden="false" customHeight="false" outlineLevel="0" collapsed="false">
      <c r="A312" s="16"/>
      <c r="B312" s="61"/>
      <c r="C312" s="85" t="s">
        <v>2152</v>
      </c>
      <c r="D312" s="45" t="n">
        <v>1</v>
      </c>
      <c r="E312" s="28" t="s">
        <v>265</v>
      </c>
      <c r="F312" s="42" t="s">
        <v>2153</v>
      </c>
      <c r="G312" s="38"/>
    </row>
    <row r="313" customFormat="false" ht="21" hidden="false" customHeight="false" outlineLevel="0" collapsed="false">
      <c r="A313" s="230"/>
      <c r="B313" s="13" t="s">
        <v>727</v>
      </c>
      <c r="C313" s="13"/>
      <c r="D313" s="13"/>
      <c r="E313" s="13"/>
      <c r="F313" s="13"/>
      <c r="G313" s="13"/>
      <c r="H313" s="3" t="n">
        <f aca="false">H314+H319+H333+H343+H358+H371</f>
        <v>67</v>
      </c>
      <c r="I313" s="3" t="n">
        <f aca="false">I314+I319+I333+I343+I358+I371</f>
        <v>134</v>
      </c>
    </row>
    <row r="314" customFormat="false" ht="15" hidden="false" customHeight="true" outlineLevel="0" collapsed="false">
      <c r="A314" s="16" t="s">
        <v>1603</v>
      </c>
      <c r="B314" s="160" t="s">
        <v>2154</v>
      </c>
      <c r="C314" s="160"/>
      <c r="D314" s="160"/>
      <c r="E314" s="160"/>
      <c r="F314" s="160"/>
      <c r="G314" s="160"/>
      <c r="H314" s="3" t="n">
        <f aca="false">SUM(D315:D318)</f>
        <v>4</v>
      </c>
      <c r="I314" s="3" t="n">
        <f aca="false">COUNT(D315:D318)*2</f>
        <v>8</v>
      </c>
    </row>
    <row r="315" customFormat="false" ht="63" hidden="false" customHeight="false" outlineLevel="0" collapsed="false">
      <c r="A315" s="91" t="s">
        <v>2155</v>
      </c>
      <c r="B315" s="61" t="s">
        <v>2156</v>
      </c>
      <c r="C315" s="24" t="s">
        <v>2157</v>
      </c>
      <c r="D315" s="32" t="n">
        <v>1</v>
      </c>
      <c r="E315" s="92" t="s">
        <v>265</v>
      </c>
      <c r="F315" s="24" t="s">
        <v>2158</v>
      </c>
      <c r="G315" s="231"/>
    </row>
    <row r="316" customFormat="false" ht="47.25" hidden="false" customHeight="false" outlineLevel="0" collapsed="false">
      <c r="A316" s="91" t="s">
        <v>1604</v>
      </c>
      <c r="B316" s="61" t="s">
        <v>2159</v>
      </c>
      <c r="C316" s="21" t="s">
        <v>732</v>
      </c>
      <c r="D316" s="32" t="n">
        <v>1</v>
      </c>
      <c r="E316" s="92" t="s">
        <v>265</v>
      </c>
      <c r="F316" s="24" t="s">
        <v>1605</v>
      </c>
      <c r="G316" s="231"/>
    </row>
    <row r="317" customFormat="false" ht="30" hidden="false" customHeight="false" outlineLevel="0" collapsed="false">
      <c r="A317" s="91"/>
      <c r="B317" s="61"/>
      <c r="C317" s="21" t="s">
        <v>734</v>
      </c>
      <c r="D317" s="32" t="n">
        <v>1</v>
      </c>
      <c r="E317" s="92" t="s">
        <v>265</v>
      </c>
      <c r="F317" s="92"/>
      <c r="G317" s="231"/>
    </row>
    <row r="318" customFormat="false" ht="63" hidden="false" customHeight="false" outlineLevel="0" collapsed="false">
      <c r="A318" s="91" t="s">
        <v>1607</v>
      </c>
      <c r="B318" s="61" t="s">
        <v>2160</v>
      </c>
      <c r="C318" s="88" t="s">
        <v>737</v>
      </c>
      <c r="D318" s="32" t="n">
        <v>1</v>
      </c>
      <c r="E318" s="92" t="s">
        <v>265</v>
      </c>
      <c r="F318" s="85" t="s">
        <v>738</v>
      </c>
      <c r="G318" s="231"/>
    </row>
    <row r="319" customFormat="false" ht="15" hidden="false" customHeight="true" outlineLevel="0" collapsed="false">
      <c r="A319" s="91" t="s">
        <v>1609</v>
      </c>
      <c r="B319" s="160" t="s">
        <v>2161</v>
      </c>
      <c r="C319" s="160"/>
      <c r="D319" s="160"/>
      <c r="E319" s="160"/>
      <c r="F319" s="160"/>
      <c r="G319" s="160"/>
      <c r="H319" s="3" t="n">
        <f aca="false">SUM(D320:D332)</f>
        <v>13</v>
      </c>
      <c r="I319" s="3" t="n">
        <f aca="false">COUNT(D320:D332)*2</f>
        <v>26</v>
      </c>
    </row>
    <row r="320" customFormat="false" ht="45" hidden="false" customHeight="false" outlineLevel="0" collapsed="false">
      <c r="A320" s="91" t="s">
        <v>1610</v>
      </c>
      <c r="B320" s="17" t="s">
        <v>745</v>
      </c>
      <c r="C320" s="21" t="s">
        <v>746</v>
      </c>
      <c r="D320" s="45" t="n">
        <v>1</v>
      </c>
      <c r="E320" s="92" t="s">
        <v>82</v>
      </c>
      <c r="F320" s="42" t="s">
        <v>2162</v>
      </c>
      <c r="G320" s="232"/>
    </row>
    <row r="321" customFormat="false" ht="45" hidden="false" customHeight="false" outlineLevel="0" collapsed="false">
      <c r="A321" s="91"/>
      <c r="B321" s="17"/>
      <c r="C321" s="21" t="s">
        <v>747</v>
      </c>
      <c r="D321" s="45" t="n">
        <v>1</v>
      </c>
      <c r="E321" s="92" t="s">
        <v>110</v>
      </c>
      <c r="F321" s="42" t="s">
        <v>748</v>
      </c>
      <c r="G321" s="232"/>
    </row>
    <row r="322" customFormat="false" ht="60" hidden="false" customHeight="false" outlineLevel="0" collapsed="false">
      <c r="A322" s="91"/>
      <c r="B322" s="17"/>
      <c r="C322" s="21" t="s">
        <v>2163</v>
      </c>
      <c r="D322" s="45" t="n">
        <v>1</v>
      </c>
      <c r="E322" s="92" t="s">
        <v>110</v>
      </c>
      <c r="F322" s="42" t="s">
        <v>750</v>
      </c>
      <c r="G322" s="232"/>
    </row>
    <row r="323" customFormat="false" ht="75" hidden="false" customHeight="false" outlineLevel="0" collapsed="false">
      <c r="A323" s="91"/>
      <c r="B323" s="17"/>
      <c r="C323" s="21" t="s">
        <v>751</v>
      </c>
      <c r="D323" s="45" t="n">
        <v>1</v>
      </c>
      <c r="E323" s="92" t="s">
        <v>110</v>
      </c>
      <c r="F323" s="42" t="s">
        <v>752</v>
      </c>
      <c r="G323" s="232"/>
    </row>
    <row r="324" customFormat="false" ht="60" hidden="false" customHeight="false" outlineLevel="0" collapsed="false">
      <c r="A324" s="91"/>
      <c r="B324" s="17"/>
      <c r="C324" s="21" t="s">
        <v>753</v>
      </c>
      <c r="D324" s="45" t="n">
        <v>1</v>
      </c>
      <c r="E324" s="92" t="s">
        <v>82</v>
      </c>
      <c r="F324" s="42" t="s">
        <v>754</v>
      </c>
      <c r="G324" s="232"/>
    </row>
    <row r="325" customFormat="false" ht="30" hidden="false" customHeight="false" outlineLevel="0" collapsed="false">
      <c r="A325" s="91"/>
      <c r="B325" s="17"/>
      <c r="C325" s="24" t="s">
        <v>2164</v>
      </c>
      <c r="D325" s="45" t="n">
        <v>1</v>
      </c>
      <c r="E325" s="92" t="s">
        <v>82</v>
      </c>
      <c r="F325" s="42"/>
      <c r="G325" s="232"/>
    </row>
    <row r="326" customFormat="false" ht="60" hidden="false" customHeight="false" outlineLevel="0" collapsed="false">
      <c r="A326" s="91"/>
      <c r="B326" s="17"/>
      <c r="C326" s="24" t="s">
        <v>2165</v>
      </c>
      <c r="D326" s="45" t="n">
        <v>1</v>
      </c>
      <c r="E326" s="92" t="s">
        <v>82</v>
      </c>
      <c r="F326" s="42"/>
      <c r="G326" s="232"/>
    </row>
    <row r="327" customFormat="false" ht="63" hidden="false" customHeight="false" outlineLevel="0" collapsed="false">
      <c r="A327" s="91" t="s">
        <v>1614</v>
      </c>
      <c r="B327" s="17" t="s">
        <v>2166</v>
      </c>
      <c r="C327" s="21" t="s">
        <v>757</v>
      </c>
      <c r="D327" s="32" t="n">
        <v>1</v>
      </c>
      <c r="E327" s="92" t="s">
        <v>51</v>
      </c>
      <c r="F327" s="42" t="s">
        <v>2167</v>
      </c>
      <c r="G327" s="232"/>
    </row>
    <row r="328" customFormat="false" ht="30" hidden="false" customHeight="false" outlineLevel="0" collapsed="false">
      <c r="A328" s="91"/>
      <c r="B328" s="17"/>
      <c r="C328" s="21" t="s">
        <v>759</v>
      </c>
      <c r="D328" s="32" t="n">
        <v>1</v>
      </c>
      <c r="E328" s="92" t="s">
        <v>149</v>
      </c>
      <c r="F328" s="92"/>
      <c r="G328" s="232"/>
    </row>
    <row r="329" customFormat="false" ht="47.25" hidden="false" customHeight="false" outlineLevel="0" collapsed="false">
      <c r="A329" s="91" t="s">
        <v>1616</v>
      </c>
      <c r="B329" s="17" t="s">
        <v>2168</v>
      </c>
      <c r="C329" s="21" t="s">
        <v>762</v>
      </c>
      <c r="D329" s="32" t="n">
        <v>1</v>
      </c>
      <c r="E329" s="92" t="s">
        <v>82</v>
      </c>
      <c r="F329" s="92"/>
      <c r="G329" s="232"/>
    </row>
    <row r="330" customFormat="false" ht="60" hidden="false" customHeight="false" outlineLevel="0" collapsed="false">
      <c r="A330" s="91"/>
      <c r="B330" s="17"/>
      <c r="C330" s="85" t="s">
        <v>2169</v>
      </c>
      <c r="D330" s="32" t="n">
        <v>1</v>
      </c>
      <c r="E330" s="28" t="s">
        <v>110</v>
      </c>
      <c r="F330" s="24" t="s">
        <v>2170</v>
      </c>
      <c r="G330" s="232"/>
    </row>
    <row r="331" customFormat="false" ht="45" hidden="false" customHeight="false" outlineLevel="0" collapsed="false">
      <c r="A331" s="91"/>
      <c r="B331" s="17"/>
      <c r="C331" s="85" t="s">
        <v>2171</v>
      </c>
      <c r="D331" s="32" t="n">
        <v>1</v>
      </c>
      <c r="E331" s="28" t="s">
        <v>2172</v>
      </c>
      <c r="F331" s="24"/>
      <c r="G331" s="31"/>
    </row>
    <row r="332" customFormat="false" ht="45" hidden="false" customHeight="false" outlineLevel="0" collapsed="false">
      <c r="A332" s="91"/>
      <c r="B332" s="17"/>
      <c r="C332" s="85" t="s">
        <v>2173</v>
      </c>
      <c r="D332" s="32" t="n">
        <v>1</v>
      </c>
      <c r="E332" s="28" t="s">
        <v>149</v>
      </c>
      <c r="F332" s="24"/>
      <c r="G332" s="31"/>
    </row>
    <row r="333" customFormat="false" ht="15" hidden="false" customHeight="true" outlineLevel="0" collapsed="false">
      <c r="A333" s="91" t="s">
        <v>1617</v>
      </c>
      <c r="B333" s="160" t="s">
        <v>2174</v>
      </c>
      <c r="C333" s="160"/>
      <c r="D333" s="160"/>
      <c r="E333" s="160"/>
      <c r="F333" s="160"/>
      <c r="G333" s="160"/>
      <c r="H333" s="3" t="n">
        <f aca="false">SUM(D334:D342)</f>
        <v>9</v>
      </c>
      <c r="I333" s="3" t="n">
        <f aca="false">COUNT(D334:D342)*2</f>
        <v>18</v>
      </c>
    </row>
    <row r="334" customFormat="false" ht="47.25" hidden="false" customHeight="false" outlineLevel="0" collapsed="false">
      <c r="A334" s="91" t="s">
        <v>1618</v>
      </c>
      <c r="B334" s="17" t="s">
        <v>2175</v>
      </c>
      <c r="C334" s="24" t="s">
        <v>770</v>
      </c>
      <c r="D334" s="32" t="n">
        <v>1</v>
      </c>
      <c r="E334" s="92" t="s">
        <v>110</v>
      </c>
      <c r="F334" s="92"/>
      <c r="G334" s="232"/>
    </row>
    <row r="335" customFormat="false" ht="15.75" hidden="false" customHeight="false" outlineLevel="0" collapsed="false">
      <c r="A335" s="91"/>
      <c r="B335" s="17"/>
      <c r="C335" s="24" t="s">
        <v>2176</v>
      </c>
      <c r="D335" s="32" t="n">
        <v>1</v>
      </c>
      <c r="E335" s="92" t="s">
        <v>110</v>
      </c>
      <c r="F335" s="92"/>
      <c r="G335" s="232"/>
    </row>
    <row r="336" customFormat="false" ht="30" hidden="false" customHeight="false" outlineLevel="0" collapsed="false">
      <c r="A336" s="91"/>
      <c r="B336" s="17"/>
      <c r="C336" s="233" t="s">
        <v>2177</v>
      </c>
      <c r="D336" s="32" t="n">
        <v>1</v>
      </c>
      <c r="E336" s="92" t="s">
        <v>110</v>
      </c>
      <c r="F336" s="92"/>
      <c r="G336" s="232"/>
    </row>
    <row r="337" customFormat="false" ht="15.75" hidden="false" customHeight="false" outlineLevel="0" collapsed="false">
      <c r="A337" s="91"/>
      <c r="B337" s="17"/>
      <c r="C337" s="24" t="s">
        <v>2178</v>
      </c>
      <c r="D337" s="32" t="n">
        <v>1</v>
      </c>
      <c r="E337" s="92" t="s">
        <v>110</v>
      </c>
      <c r="F337" s="92"/>
      <c r="G337" s="232"/>
    </row>
    <row r="338" customFormat="false" ht="15.75" hidden="false" customHeight="false" outlineLevel="0" collapsed="false">
      <c r="A338" s="91"/>
      <c r="B338" s="17"/>
      <c r="C338" s="24" t="s">
        <v>2179</v>
      </c>
      <c r="D338" s="32" t="n">
        <v>1</v>
      </c>
      <c r="E338" s="92" t="s">
        <v>110</v>
      </c>
      <c r="F338" s="92"/>
      <c r="G338" s="232"/>
    </row>
    <row r="339" customFormat="false" ht="30" hidden="false" customHeight="false" outlineLevel="0" collapsed="false">
      <c r="A339" s="91"/>
      <c r="B339" s="17"/>
      <c r="C339" s="24" t="s">
        <v>2180</v>
      </c>
      <c r="D339" s="32" t="n">
        <v>1</v>
      </c>
      <c r="E339" s="92" t="s">
        <v>110</v>
      </c>
      <c r="F339" s="92"/>
      <c r="G339" s="232"/>
    </row>
    <row r="340" customFormat="false" ht="30" hidden="false" customHeight="false" outlineLevel="0" collapsed="false">
      <c r="A340" s="91"/>
      <c r="B340" s="17"/>
      <c r="C340" s="24" t="s">
        <v>2181</v>
      </c>
      <c r="D340" s="32" t="n">
        <v>1</v>
      </c>
      <c r="E340" s="92" t="s">
        <v>110</v>
      </c>
      <c r="F340" s="92"/>
      <c r="G340" s="232"/>
    </row>
    <row r="341" customFormat="false" ht="47.25" hidden="false" customHeight="false" outlineLevel="0" collapsed="false">
      <c r="A341" s="91" t="s">
        <v>1619</v>
      </c>
      <c r="B341" s="17" t="s">
        <v>2182</v>
      </c>
      <c r="C341" s="24" t="s">
        <v>774</v>
      </c>
      <c r="D341" s="32" t="n">
        <v>1</v>
      </c>
      <c r="E341" s="92" t="s">
        <v>110</v>
      </c>
      <c r="F341" s="92"/>
      <c r="G341" s="232"/>
    </row>
    <row r="342" customFormat="false" ht="45" hidden="false" customHeight="false" outlineLevel="0" collapsed="false">
      <c r="A342" s="91"/>
      <c r="B342" s="17"/>
      <c r="C342" s="24" t="s">
        <v>775</v>
      </c>
      <c r="D342" s="32" t="n">
        <v>1</v>
      </c>
      <c r="E342" s="92" t="s">
        <v>149</v>
      </c>
      <c r="F342" s="92"/>
      <c r="G342" s="232"/>
    </row>
    <row r="343" customFormat="false" ht="15" hidden="false" customHeight="true" outlineLevel="0" collapsed="false">
      <c r="A343" s="91" t="s">
        <v>1620</v>
      </c>
      <c r="B343" s="160" t="s">
        <v>2183</v>
      </c>
      <c r="C343" s="160"/>
      <c r="D343" s="160"/>
      <c r="E343" s="160"/>
      <c r="F343" s="160"/>
      <c r="G343" s="160"/>
      <c r="H343" s="3" t="n">
        <f aca="false">SUM(D344:D357)</f>
        <v>14</v>
      </c>
      <c r="I343" s="3" t="n">
        <f aca="false">COUNT(D344:D357)*2</f>
        <v>28</v>
      </c>
    </row>
    <row r="344" customFormat="false" ht="75" hidden="false" customHeight="false" outlineLevel="0" collapsed="false">
      <c r="A344" s="91" t="s">
        <v>1621</v>
      </c>
      <c r="B344" s="42" t="s">
        <v>779</v>
      </c>
      <c r="C344" s="24" t="s">
        <v>780</v>
      </c>
      <c r="D344" s="200" t="n">
        <v>1</v>
      </c>
      <c r="E344" s="92" t="s">
        <v>51</v>
      </c>
      <c r="F344" s="42" t="s">
        <v>781</v>
      </c>
      <c r="G344" s="232"/>
    </row>
    <row r="345" customFormat="false" ht="105" hidden="false" customHeight="false" outlineLevel="0" collapsed="false">
      <c r="A345" s="91"/>
      <c r="B345" s="21"/>
      <c r="C345" s="85" t="s">
        <v>782</v>
      </c>
      <c r="D345" s="45" t="n">
        <v>1</v>
      </c>
      <c r="E345" s="92" t="s">
        <v>51</v>
      </c>
      <c r="F345" s="85" t="s">
        <v>783</v>
      </c>
      <c r="G345" s="232"/>
    </row>
    <row r="346" customFormat="false" ht="45" hidden="false" customHeight="false" outlineLevel="0" collapsed="false">
      <c r="A346" s="91"/>
      <c r="B346" s="21"/>
      <c r="C346" s="24" t="s">
        <v>788</v>
      </c>
      <c r="D346" s="32" t="n">
        <v>1</v>
      </c>
      <c r="E346" s="92" t="s">
        <v>51</v>
      </c>
      <c r="F346" s="42" t="s">
        <v>789</v>
      </c>
      <c r="G346" s="232"/>
    </row>
    <row r="347" customFormat="false" ht="30" hidden="false" customHeight="false" outlineLevel="0" collapsed="false">
      <c r="A347" s="91"/>
      <c r="B347" s="21"/>
      <c r="C347" s="85" t="s">
        <v>784</v>
      </c>
      <c r="D347" s="32" t="n">
        <v>1</v>
      </c>
      <c r="E347" s="92" t="s">
        <v>51</v>
      </c>
      <c r="F347" s="38" t="s">
        <v>785</v>
      </c>
      <c r="G347" s="232"/>
    </row>
    <row r="348" customFormat="false" ht="60" hidden="false" customHeight="false" outlineLevel="0" collapsed="false">
      <c r="A348" s="91"/>
      <c r="B348" s="21"/>
      <c r="C348" s="85" t="s">
        <v>786</v>
      </c>
      <c r="D348" s="32" t="n">
        <v>1</v>
      </c>
      <c r="E348" s="92" t="s">
        <v>51</v>
      </c>
      <c r="F348" s="24" t="s">
        <v>787</v>
      </c>
      <c r="G348" s="232"/>
    </row>
    <row r="349" customFormat="false" ht="30" hidden="false" customHeight="false" outlineLevel="0" collapsed="false">
      <c r="A349" s="91"/>
      <c r="B349" s="21"/>
      <c r="C349" s="209" t="s">
        <v>790</v>
      </c>
      <c r="D349" s="32" t="n">
        <v>1</v>
      </c>
      <c r="E349" s="92" t="s">
        <v>51</v>
      </c>
      <c r="F349" s="42"/>
      <c r="G349" s="232"/>
    </row>
    <row r="350" customFormat="false" ht="60" hidden="false" customHeight="false" outlineLevel="0" collapsed="false">
      <c r="A350" s="91" t="s">
        <v>1627</v>
      </c>
      <c r="B350" s="21" t="s">
        <v>2184</v>
      </c>
      <c r="C350" s="191" t="s">
        <v>793</v>
      </c>
      <c r="D350" s="32" t="n">
        <v>1</v>
      </c>
      <c r="E350" s="50" t="s">
        <v>110</v>
      </c>
      <c r="F350" s="85" t="s">
        <v>794</v>
      </c>
      <c r="G350" s="232"/>
    </row>
    <row r="351" customFormat="false" ht="45" hidden="false" customHeight="false" outlineLevel="0" collapsed="false">
      <c r="A351" s="91"/>
      <c r="B351" s="21"/>
      <c r="C351" s="191" t="s">
        <v>795</v>
      </c>
      <c r="D351" s="32" t="n">
        <v>1</v>
      </c>
      <c r="E351" s="50" t="s">
        <v>110</v>
      </c>
      <c r="F351" s="85" t="s">
        <v>796</v>
      </c>
      <c r="G351" s="232"/>
    </row>
    <row r="352" customFormat="false" ht="45" hidden="false" customHeight="false" outlineLevel="0" collapsed="false">
      <c r="A352" s="91"/>
      <c r="B352" s="21"/>
      <c r="C352" s="21" t="s">
        <v>2185</v>
      </c>
      <c r="D352" s="32" t="n">
        <v>1</v>
      </c>
      <c r="E352" s="50" t="s">
        <v>110</v>
      </c>
      <c r="F352" s="85" t="s">
        <v>2186</v>
      </c>
      <c r="G352" s="232"/>
    </row>
    <row r="353" customFormat="false" ht="60" hidden="false" customHeight="false" outlineLevel="0" collapsed="false">
      <c r="A353" s="91"/>
      <c r="B353" s="21"/>
      <c r="C353" s="174" t="s">
        <v>797</v>
      </c>
      <c r="D353" s="32" t="n">
        <v>1</v>
      </c>
      <c r="E353" s="50" t="s">
        <v>110</v>
      </c>
      <c r="F353" s="52" t="s">
        <v>798</v>
      </c>
      <c r="G353" s="232"/>
    </row>
    <row r="354" customFormat="false" ht="30" hidden="false" customHeight="false" outlineLevel="0" collapsed="false">
      <c r="A354" s="91"/>
      <c r="B354" s="21"/>
      <c r="C354" s="24" t="s">
        <v>2187</v>
      </c>
      <c r="D354" s="32" t="n">
        <v>1</v>
      </c>
      <c r="E354" s="50" t="s">
        <v>110</v>
      </c>
      <c r="F354" s="92"/>
      <c r="G354" s="232"/>
    </row>
    <row r="355" customFormat="false" ht="30" hidden="false" customHeight="false" outlineLevel="0" collapsed="false">
      <c r="A355" s="91"/>
      <c r="B355" s="21"/>
      <c r="C355" s="24" t="s">
        <v>799</v>
      </c>
      <c r="D355" s="32" t="n">
        <v>1</v>
      </c>
      <c r="E355" s="50" t="s">
        <v>110</v>
      </c>
      <c r="F355" s="92"/>
      <c r="G355" s="232"/>
    </row>
    <row r="356" customFormat="false" ht="45" hidden="false" customHeight="false" outlineLevel="0" collapsed="false">
      <c r="A356" s="91"/>
      <c r="B356" s="21"/>
      <c r="C356" s="42" t="s">
        <v>2188</v>
      </c>
      <c r="D356" s="32" t="n">
        <v>1</v>
      </c>
      <c r="E356" s="50" t="s">
        <v>110</v>
      </c>
      <c r="F356" s="42"/>
      <c r="G356" s="232"/>
    </row>
    <row r="357" customFormat="false" ht="45" hidden="false" customHeight="false" outlineLevel="0" collapsed="false">
      <c r="A357" s="91"/>
      <c r="B357" s="21"/>
      <c r="C357" s="42" t="s">
        <v>2189</v>
      </c>
      <c r="D357" s="32" t="n">
        <v>1</v>
      </c>
      <c r="E357" s="50" t="s">
        <v>110</v>
      </c>
      <c r="F357" s="42" t="s">
        <v>2190</v>
      </c>
      <c r="G357" s="232"/>
    </row>
    <row r="358" customFormat="false" ht="15" hidden="false" customHeight="true" outlineLevel="0" collapsed="false">
      <c r="A358" s="98" t="s">
        <v>1628</v>
      </c>
      <c r="B358" s="160" t="s">
        <v>801</v>
      </c>
      <c r="C358" s="160"/>
      <c r="D358" s="160"/>
      <c r="E358" s="160"/>
      <c r="F358" s="160"/>
      <c r="G358" s="160"/>
      <c r="H358" s="3" t="n">
        <f aca="false">SUM(D359:D370)</f>
        <v>12</v>
      </c>
      <c r="I358" s="3" t="n">
        <f aca="false">COUNT(D359:D370)*2</f>
        <v>24</v>
      </c>
    </row>
    <row r="359" customFormat="false" ht="60" hidden="false" customHeight="false" outlineLevel="0" collapsed="false">
      <c r="A359" s="91" t="s">
        <v>1629</v>
      </c>
      <c r="B359" s="21" t="s">
        <v>803</v>
      </c>
      <c r="C359" s="24" t="s">
        <v>2191</v>
      </c>
      <c r="D359" s="32" t="n">
        <v>1</v>
      </c>
      <c r="E359" s="92" t="s">
        <v>82</v>
      </c>
      <c r="F359" s="92"/>
      <c r="G359" s="232"/>
    </row>
    <row r="360" customFormat="false" ht="60" hidden="false" customHeight="false" outlineLevel="0" collapsed="false">
      <c r="A360" s="91" t="s">
        <v>1633</v>
      </c>
      <c r="B360" s="21" t="s">
        <v>2192</v>
      </c>
      <c r="C360" s="21" t="s">
        <v>807</v>
      </c>
      <c r="D360" s="32" t="n">
        <v>1</v>
      </c>
      <c r="E360" s="92" t="s">
        <v>110</v>
      </c>
      <c r="F360" s="24" t="s">
        <v>808</v>
      </c>
      <c r="G360" s="232"/>
    </row>
    <row r="361" customFormat="false" ht="45" hidden="false" customHeight="false" outlineLevel="0" collapsed="false">
      <c r="A361" s="91"/>
      <c r="B361" s="21"/>
      <c r="C361" s="21" t="s">
        <v>809</v>
      </c>
      <c r="D361" s="32" t="n">
        <v>1</v>
      </c>
      <c r="E361" s="92" t="s">
        <v>110</v>
      </c>
      <c r="F361" s="24" t="s">
        <v>810</v>
      </c>
      <c r="G361" s="232"/>
    </row>
    <row r="362" customFormat="false" ht="60" hidden="false" customHeight="false" outlineLevel="0" collapsed="false">
      <c r="A362" s="91" t="s">
        <v>1635</v>
      </c>
      <c r="B362" s="21" t="s">
        <v>2193</v>
      </c>
      <c r="C362" s="21" t="s">
        <v>2194</v>
      </c>
      <c r="D362" s="32" t="n">
        <v>1</v>
      </c>
      <c r="E362" s="92" t="s">
        <v>265</v>
      </c>
      <c r="F362" s="92"/>
      <c r="G362" s="232"/>
    </row>
    <row r="363" customFormat="false" ht="30" hidden="false" customHeight="false" outlineLevel="0" collapsed="false">
      <c r="A363" s="91"/>
      <c r="B363" s="21"/>
      <c r="C363" s="21" t="s">
        <v>1638</v>
      </c>
      <c r="D363" s="32" t="n">
        <v>1</v>
      </c>
      <c r="E363" s="92" t="s">
        <v>265</v>
      </c>
      <c r="F363" s="92"/>
      <c r="G363" s="232"/>
    </row>
    <row r="364" customFormat="false" ht="45" hidden="false" customHeight="false" outlineLevel="0" collapsed="false">
      <c r="A364" s="91"/>
      <c r="B364" s="21"/>
      <c r="C364" s="85" t="s">
        <v>1639</v>
      </c>
      <c r="D364" s="32" t="n">
        <v>1</v>
      </c>
      <c r="E364" s="92" t="s">
        <v>265</v>
      </c>
      <c r="F364" s="92"/>
      <c r="G364" s="232"/>
    </row>
    <row r="365" customFormat="false" ht="30" hidden="false" customHeight="false" outlineLevel="0" collapsed="false">
      <c r="A365" s="91"/>
      <c r="B365" s="21"/>
      <c r="C365" s="21" t="s">
        <v>816</v>
      </c>
      <c r="D365" s="32" t="n">
        <v>1</v>
      </c>
      <c r="E365" s="92" t="s">
        <v>110</v>
      </c>
      <c r="F365" s="24" t="s">
        <v>817</v>
      </c>
      <c r="G365" s="232"/>
    </row>
    <row r="366" customFormat="false" ht="60" hidden="false" customHeight="false" outlineLevel="0" collapsed="false">
      <c r="A366" s="91"/>
      <c r="B366" s="21"/>
      <c r="C366" s="21" t="s">
        <v>818</v>
      </c>
      <c r="D366" s="32" t="n">
        <v>1</v>
      </c>
      <c r="E366" s="92" t="s">
        <v>110</v>
      </c>
      <c r="F366" s="24" t="s">
        <v>819</v>
      </c>
      <c r="G366" s="232"/>
    </row>
    <row r="367" customFormat="false" ht="30" hidden="false" customHeight="false" outlineLevel="0" collapsed="false">
      <c r="A367" s="91"/>
      <c r="B367" s="21"/>
      <c r="C367" s="21" t="s">
        <v>2195</v>
      </c>
      <c r="D367" s="32" t="n">
        <v>1</v>
      </c>
      <c r="E367" s="92" t="s">
        <v>110</v>
      </c>
      <c r="F367" s="24"/>
      <c r="G367" s="232"/>
    </row>
    <row r="368" customFormat="false" ht="30" hidden="false" customHeight="false" outlineLevel="0" collapsed="false">
      <c r="A368" s="91"/>
      <c r="B368" s="21"/>
      <c r="C368" s="21" t="s">
        <v>2196</v>
      </c>
      <c r="D368" s="32" t="n">
        <v>1</v>
      </c>
      <c r="E368" s="92" t="s">
        <v>265</v>
      </c>
      <c r="F368" s="24"/>
      <c r="G368" s="232"/>
    </row>
    <row r="369" customFormat="false" ht="30" hidden="false" customHeight="false" outlineLevel="0" collapsed="false">
      <c r="A369" s="91"/>
      <c r="B369" s="21"/>
      <c r="C369" s="21" t="s">
        <v>2197</v>
      </c>
      <c r="D369" s="32" t="n">
        <v>1</v>
      </c>
      <c r="E369" s="92" t="s">
        <v>82</v>
      </c>
      <c r="F369" s="24"/>
      <c r="G369" s="232"/>
    </row>
    <row r="370" customFormat="false" ht="45" hidden="false" customHeight="false" outlineLevel="0" collapsed="false">
      <c r="A370" s="91" t="s">
        <v>2198</v>
      </c>
      <c r="B370" s="85" t="s">
        <v>2199</v>
      </c>
      <c r="C370" s="42" t="s">
        <v>2200</v>
      </c>
      <c r="D370" s="32" t="n">
        <v>1</v>
      </c>
      <c r="E370" s="92" t="s">
        <v>110</v>
      </c>
      <c r="F370" s="234"/>
      <c r="G370" s="231"/>
    </row>
    <row r="371" customFormat="false" ht="37.5" hidden="false" customHeight="true" outlineLevel="0" collapsed="false">
      <c r="A371" s="16" t="s">
        <v>1640</v>
      </c>
      <c r="B371" s="160" t="s">
        <v>2201</v>
      </c>
      <c r="C371" s="160"/>
      <c r="D371" s="160"/>
      <c r="E371" s="160"/>
      <c r="F371" s="160"/>
      <c r="G371" s="160"/>
      <c r="H371" s="3" t="n">
        <f aca="false">SUM(D372:D386)</f>
        <v>15</v>
      </c>
      <c r="I371" s="3" t="n">
        <f aca="false">COUNT(D372:D386)*2</f>
        <v>30</v>
      </c>
    </row>
    <row r="372" customFormat="false" ht="78.75" hidden="false" customHeight="false" outlineLevel="0" collapsed="false">
      <c r="A372" s="91" t="s">
        <v>1641</v>
      </c>
      <c r="B372" s="17" t="s">
        <v>2202</v>
      </c>
      <c r="C372" s="42" t="s">
        <v>828</v>
      </c>
      <c r="D372" s="32" t="n">
        <v>1</v>
      </c>
      <c r="E372" s="92" t="s">
        <v>82</v>
      </c>
      <c r="F372" s="92"/>
      <c r="G372" s="232"/>
    </row>
    <row r="373" customFormat="false" ht="30" hidden="false" customHeight="false" outlineLevel="0" collapsed="false">
      <c r="A373" s="91"/>
      <c r="B373" s="17"/>
      <c r="C373" s="42" t="s">
        <v>829</v>
      </c>
      <c r="D373" s="32" t="n">
        <v>1</v>
      </c>
      <c r="E373" s="92" t="s">
        <v>82</v>
      </c>
      <c r="F373" s="92"/>
      <c r="G373" s="232"/>
    </row>
    <row r="374" customFormat="false" ht="45" hidden="false" customHeight="false" outlineLevel="0" collapsed="false">
      <c r="A374" s="91"/>
      <c r="B374" s="17"/>
      <c r="C374" s="42" t="s">
        <v>830</v>
      </c>
      <c r="D374" s="32" t="n">
        <v>1</v>
      </c>
      <c r="E374" s="92" t="s">
        <v>110</v>
      </c>
      <c r="F374" s="92"/>
      <c r="G374" s="232"/>
    </row>
    <row r="375" customFormat="false" ht="45" hidden="false" customHeight="false" outlineLevel="0" collapsed="false">
      <c r="A375" s="91"/>
      <c r="B375" s="17"/>
      <c r="C375" s="42" t="s">
        <v>831</v>
      </c>
      <c r="D375" s="32" t="n">
        <v>1</v>
      </c>
      <c r="E375" s="92" t="s">
        <v>82</v>
      </c>
      <c r="F375" s="92"/>
      <c r="G375" s="232"/>
    </row>
    <row r="376" customFormat="false" ht="30" hidden="false" customHeight="false" outlineLevel="0" collapsed="false">
      <c r="A376" s="91"/>
      <c r="B376" s="17"/>
      <c r="C376" s="65" t="s">
        <v>832</v>
      </c>
      <c r="D376" s="32" t="n">
        <v>1</v>
      </c>
      <c r="E376" s="92" t="s">
        <v>82</v>
      </c>
      <c r="F376" s="92"/>
      <c r="G376" s="232"/>
    </row>
    <row r="377" customFormat="false" ht="31.5" hidden="false" customHeight="false" outlineLevel="0" collapsed="false">
      <c r="A377" s="91" t="s">
        <v>1642</v>
      </c>
      <c r="B377" s="153" t="s">
        <v>834</v>
      </c>
      <c r="C377" s="21" t="s">
        <v>835</v>
      </c>
      <c r="D377" s="45" t="n">
        <v>1</v>
      </c>
      <c r="E377" s="92" t="s">
        <v>82</v>
      </c>
      <c r="F377" s="42" t="s">
        <v>836</v>
      </c>
      <c r="G377" s="232"/>
    </row>
    <row r="378" customFormat="false" ht="60" hidden="false" customHeight="false" outlineLevel="0" collapsed="false">
      <c r="A378" s="91"/>
      <c r="B378" s="153"/>
      <c r="C378" s="21" t="s">
        <v>837</v>
      </c>
      <c r="D378" s="45" t="n">
        <v>1</v>
      </c>
      <c r="E378" s="92" t="s">
        <v>82</v>
      </c>
      <c r="F378" s="42" t="s">
        <v>838</v>
      </c>
      <c r="G378" s="232"/>
    </row>
    <row r="379" customFormat="false" ht="30" hidden="false" customHeight="false" outlineLevel="0" collapsed="false">
      <c r="A379" s="91"/>
      <c r="B379" s="153"/>
      <c r="C379" s="21" t="s">
        <v>839</v>
      </c>
      <c r="D379" s="45" t="n">
        <v>1</v>
      </c>
      <c r="E379" s="92" t="s">
        <v>110</v>
      </c>
      <c r="F379" s="21" t="s">
        <v>840</v>
      </c>
      <c r="G379" s="232"/>
    </row>
    <row r="380" customFormat="false" ht="30" hidden="false" customHeight="false" outlineLevel="0" collapsed="false">
      <c r="A380" s="91"/>
      <c r="B380" s="153"/>
      <c r="C380" s="221" t="s">
        <v>841</v>
      </c>
      <c r="D380" s="45" t="n">
        <v>1</v>
      </c>
      <c r="E380" s="92" t="s">
        <v>149</v>
      </c>
      <c r="F380" s="21" t="s">
        <v>2203</v>
      </c>
      <c r="G380" s="232"/>
    </row>
    <row r="381" customFormat="false" ht="45" hidden="false" customHeight="false" outlineLevel="0" collapsed="false">
      <c r="A381" s="91"/>
      <c r="B381" s="153"/>
      <c r="C381" s="21" t="s">
        <v>842</v>
      </c>
      <c r="D381" s="45" t="n">
        <v>1</v>
      </c>
      <c r="E381" s="92" t="s">
        <v>110</v>
      </c>
      <c r="F381" s="42" t="s">
        <v>843</v>
      </c>
      <c r="G381" s="232"/>
    </row>
    <row r="382" customFormat="false" ht="75" hidden="false" customHeight="false" outlineLevel="0" collapsed="false">
      <c r="A382" s="91"/>
      <c r="B382" s="153"/>
      <c r="C382" s="21" t="s">
        <v>844</v>
      </c>
      <c r="D382" s="45" t="n">
        <v>1</v>
      </c>
      <c r="E382" s="92" t="s">
        <v>265</v>
      </c>
      <c r="F382" s="42" t="s">
        <v>845</v>
      </c>
      <c r="G382" s="232"/>
    </row>
    <row r="383" customFormat="false" ht="47.25" hidden="false" customHeight="false" outlineLevel="0" collapsed="false">
      <c r="A383" s="91" t="s">
        <v>1646</v>
      </c>
      <c r="B383" s="17" t="s">
        <v>2204</v>
      </c>
      <c r="C383" s="52" t="s">
        <v>2205</v>
      </c>
      <c r="D383" s="32" t="n">
        <v>1</v>
      </c>
      <c r="E383" s="101" t="s">
        <v>149</v>
      </c>
      <c r="F383" s="92"/>
      <c r="G383" s="232"/>
    </row>
    <row r="384" customFormat="false" ht="30" hidden="false" customHeight="false" outlineLevel="0" collapsed="false">
      <c r="A384" s="99"/>
      <c r="B384" s="17"/>
      <c r="C384" s="85" t="s">
        <v>849</v>
      </c>
      <c r="D384" s="32" t="n">
        <v>1</v>
      </c>
      <c r="E384" s="101" t="s">
        <v>51</v>
      </c>
      <c r="F384" s="101"/>
      <c r="G384" s="235"/>
    </row>
    <row r="385" customFormat="false" ht="45" hidden="false" customHeight="false" outlineLevel="0" collapsed="false">
      <c r="A385" s="99"/>
      <c r="B385" s="28"/>
      <c r="C385" s="85" t="s">
        <v>2206</v>
      </c>
      <c r="D385" s="32" t="n">
        <v>1</v>
      </c>
      <c r="E385" s="92" t="s">
        <v>51</v>
      </c>
      <c r="F385" s="101"/>
      <c r="G385" s="235"/>
    </row>
    <row r="386" customFormat="false" ht="30" hidden="false" customHeight="false" outlineLevel="0" collapsed="false">
      <c r="A386" s="99"/>
      <c r="B386" s="28"/>
      <c r="C386" s="164" t="s">
        <v>851</v>
      </c>
      <c r="D386" s="32" t="n">
        <v>1</v>
      </c>
      <c r="E386" s="92" t="s">
        <v>265</v>
      </c>
      <c r="F386" s="101"/>
      <c r="G386" s="235"/>
    </row>
    <row r="387" customFormat="false" ht="21" hidden="false" customHeight="false" outlineLevel="0" collapsed="false">
      <c r="A387" s="230"/>
      <c r="B387" s="13" t="s">
        <v>1648</v>
      </c>
      <c r="C387" s="13"/>
      <c r="D387" s="13"/>
      <c r="E387" s="13"/>
      <c r="F387" s="13"/>
      <c r="G387" s="13"/>
      <c r="H387" s="3" t="n">
        <f aca="false">H388+H390+H394+H415+H420+H424</f>
        <v>37</v>
      </c>
      <c r="I387" s="3" t="n">
        <f aca="false">I388+I390+I394+I415+I420+I424</f>
        <v>74</v>
      </c>
    </row>
    <row r="388" customFormat="false" ht="15" hidden="false" customHeight="true" outlineLevel="0" collapsed="false">
      <c r="A388" s="14" t="s">
        <v>1649</v>
      </c>
      <c r="B388" s="160" t="s">
        <v>1650</v>
      </c>
      <c r="C388" s="160"/>
      <c r="D388" s="160"/>
      <c r="E388" s="160"/>
      <c r="F388" s="160"/>
      <c r="G388" s="160"/>
      <c r="H388" s="3" t="n">
        <f aca="false">SUM(D389)</f>
        <v>1</v>
      </c>
      <c r="I388" s="3" t="n">
        <f aca="false">COUNT(D389)*2</f>
        <v>2</v>
      </c>
    </row>
    <row r="389" customFormat="false" ht="63" hidden="false" customHeight="false" outlineLevel="0" collapsed="false">
      <c r="A389" s="16" t="s">
        <v>1651</v>
      </c>
      <c r="B389" s="17" t="s">
        <v>1652</v>
      </c>
      <c r="C389" s="95" t="s">
        <v>1653</v>
      </c>
      <c r="D389" s="32" t="n">
        <v>1</v>
      </c>
      <c r="E389" s="28" t="s">
        <v>265</v>
      </c>
      <c r="F389" s="21" t="s">
        <v>2207</v>
      </c>
      <c r="G389" s="28"/>
    </row>
    <row r="390" customFormat="false" ht="15" hidden="false" customHeight="true" outlineLevel="0" collapsed="false">
      <c r="A390" s="16" t="s">
        <v>1660</v>
      </c>
      <c r="B390" s="160" t="s">
        <v>2208</v>
      </c>
      <c r="C390" s="160"/>
      <c r="D390" s="160"/>
      <c r="E390" s="160"/>
      <c r="F390" s="160"/>
      <c r="G390" s="160"/>
      <c r="H390" s="3" t="n">
        <f aca="false">SUM(D391:D393)</f>
        <v>3</v>
      </c>
      <c r="I390" s="3" t="n">
        <f aca="false">COUNT(D391:D393)*2</f>
        <v>6</v>
      </c>
    </row>
    <row r="391" customFormat="false" ht="90" hidden="false" customHeight="false" outlineLevel="0" collapsed="false">
      <c r="A391" s="16" t="s">
        <v>1661</v>
      </c>
      <c r="B391" s="17" t="s">
        <v>2209</v>
      </c>
      <c r="C391" s="24" t="s">
        <v>857</v>
      </c>
      <c r="D391" s="32" t="n">
        <v>1</v>
      </c>
      <c r="E391" s="28" t="s">
        <v>265</v>
      </c>
      <c r="F391" s="28"/>
      <c r="G391" s="28"/>
    </row>
    <row r="392" customFormat="false" ht="63" hidden="false" customHeight="false" outlineLevel="0" collapsed="false">
      <c r="A392" s="16" t="s">
        <v>1665</v>
      </c>
      <c r="B392" s="34" t="s">
        <v>2210</v>
      </c>
      <c r="C392" s="95" t="s">
        <v>2211</v>
      </c>
      <c r="D392" s="32" t="n">
        <v>1</v>
      </c>
      <c r="E392" s="28" t="s">
        <v>265</v>
      </c>
      <c r="F392" s="28"/>
      <c r="G392" s="28"/>
    </row>
    <row r="393" customFormat="false" ht="47.25" hidden="false" customHeight="false" outlineLevel="0" collapsed="false">
      <c r="A393" s="16"/>
      <c r="B393" s="104"/>
      <c r="C393" s="95" t="s">
        <v>865</v>
      </c>
      <c r="D393" s="32" t="n">
        <v>1</v>
      </c>
      <c r="E393" s="28" t="s">
        <v>149</v>
      </c>
      <c r="F393" s="28"/>
      <c r="G393" s="28"/>
    </row>
    <row r="394" customFormat="false" ht="15" hidden="false" customHeight="true" outlineLevel="0" collapsed="false">
      <c r="A394" s="16" t="s">
        <v>1666</v>
      </c>
      <c r="B394" s="160" t="s">
        <v>2212</v>
      </c>
      <c r="C394" s="160"/>
      <c r="D394" s="160"/>
      <c r="E394" s="160"/>
      <c r="F394" s="160"/>
      <c r="G394" s="160"/>
      <c r="H394" s="3" t="n">
        <f aca="false">SUM(D395:D414)</f>
        <v>20</v>
      </c>
      <c r="I394" s="3" t="n">
        <f aca="false">COUNT(D395:D414)*2</f>
        <v>40</v>
      </c>
    </row>
    <row r="395" customFormat="false" ht="47.25" hidden="false" customHeight="false" outlineLevel="0" collapsed="false">
      <c r="A395" s="16" t="s">
        <v>1667</v>
      </c>
      <c r="B395" s="17" t="s">
        <v>869</v>
      </c>
      <c r="C395" s="52" t="s">
        <v>870</v>
      </c>
      <c r="D395" s="45" t="n">
        <v>1</v>
      </c>
      <c r="E395" s="28" t="s">
        <v>476</v>
      </c>
      <c r="F395" s="28"/>
      <c r="G395" s="28"/>
    </row>
    <row r="396" customFormat="false" ht="30" hidden="false" customHeight="false" outlineLevel="0" collapsed="false">
      <c r="A396" s="16"/>
      <c r="B396" s="95"/>
      <c r="C396" s="21" t="s">
        <v>2213</v>
      </c>
      <c r="D396" s="45" t="n">
        <v>1</v>
      </c>
      <c r="E396" s="28" t="s">
        <v>108</v>
      </c>
      <c r="F396" s="28"/>
      <c r="G396" s="28"/>
    </row>
    <row r="397" customFormat="false" ht="60" hidden="false" customHeight="false" outlineLevel="0" collapsed="false">
      <c r="A397" s="16" t="s">
        <v>1668</v>
      </c>
      <c r="B397" s="17" t="s">
        <v>873</v>
      </c>
      <c r="C397" s="52" t="s">
        <v>2214</v>
      </c>
      <c r="D397" s="45" t="n">
        <v>1</v>
      </c>
      <c r="E397" s="28" t="s">
        <v>476</v>
      </c>
      <c r="F397" s="24"/>
      <c r="G397" s="28"/>
    </row>
    <row r="398" customFormat="false" ht="45" hidden="false" customHeight="false" outlineLevel="0" collapsed="false">
      <c r="A398" s="16"/>
      <c r="B398" s="17"/>
      <c r="C398" s="24" t="s">
        <v>2215</v>
      </c>
      <c r="D398" s="45" t="n">
        <v>1</v>
      </c>
      <c r="E398" s="28" t="s">
        <v>476</v>
      </c>
      <c r="F398" s="24"/>
      <c r="G398" s="28"/>
    </row>
    <row r="399" customFormat="false" ht="60" hidden="false" customHeight="false" outlineLevel="0" collapsed="false">
      <c r="A399" s="16"/>
      <c r="B399" s="17"/>
      <c r="C399" s="24" t="s">
        <v>2216</v>
      </c>
      <c r="D399" s="45" t="n">
        <v>1</v>
      </c>
      <c r="E399" s="28" t="s">
        <v>476</v>
      </c>
      <c r="F399" s="24"/>
      <c r="G399" s="28"/>
    </row>
    <row r="400" customFormat="false" ht="45" hidden="false" customHeight="false" outlineLevel="0" collapsed="false">
      <c r="A400" s="16"/>
      <c r="B400" s="17"/>
      <c r="C400" s="24" t="s">
        <v>2217</v>
      </c>
      <c r="D400" s="45" t="n">
        <v>1</v>
      </c>
      <c r="E400" s="28" t="s">
        <v>476</v>
      </c>
      <c r="F400" s="24"/>
      <c r="G400" s="28"/>
    </row>
    <row r="401" customFormat="false" ht="60" hidden="false" customHeight="false" outlineLevel="0" collapsed="false">
      <c r="A401" s="16"/>
      <c r="B401" s="17"/>
      <c r="C401" s="85" t="s">
        <v>2218</v>
      </c>
      <c r="D401" s="45" t="n">
        <v>1</v>
      </c>
      <c r="E401" s="28" t="s">
        <v>476</v>
      </c>
      <c r="F401" s="24"/>
      <c r="G401" s="28"/>
    </row>
    <row r="402" customFormat="false" ht="75" hidden="false" customHeight="false" outlineLevel="0" collapsed="false">
      <c r="A402" s="16"/>
      <c r="B402" s="17"/>
      <c r="C402" s="24" t="s">
        <v>2219</v>
      </c>
      <c r="D402" s="45" t="n">
        <v>1</v>
      </c>
      <c r="E402" s="28" t="s">
        <v>476</v>
      </c>
      <c r="F402" s="24" t="s">
        <v>2220</v>
      </c>
      <c r="G402" s="28"/>
    </row>
    <row r="403" customFormat="false" ht="45" hidden="false" customHeight="false" outlineLevel="0" collapsed="false">
      <c r="A403" s="16"/>
      <c r="B403" s="17"/>
      <c r="C403" s="24" t="s">
        <v>2221</v>
      </c>
      <c r="D403" s="45" t="n">
        <v>1</v>
      </c>
      <c r="E403" s="28" t="s">
        <v>476</v>
      </c>
      <c r="F403" s="24"/>
      <c r="G403" s="28"/>
    </row>
    <row r="404" customFormat="false" ht="45" hidden="false" customHeight="false" outlineLevel="0" collapsed="false">
      <c r="A404" s="16"/>
      <c r="B404" s="17"/>
      <c r="C404" s="52" t="s">
        <v>2222</v>
      </c>
      <c r="D404" s="45" t="n">
        <v>1</v>
      </c>
      <c r="E404" s="28" t="s">
        <v>476</v>
      </c>
      <c r="F404" s="24"/>
      <c r="G404" s="28"/>
    </row>
    <row r="405" customFormat="false" ht="45" hidden="false" customHeight="false" outlineLevel="0" collapsed="false">
      <c r="A405" s="16"/>
      <c r="B405" s="17"/>
      <c r="C405" s="24" t="s">
        <v>2223</v>
      </c>
      <c r="D405" s="45" t="n">
        <v>1</v>
      </c>
      <c r="E405" s="28" t="s">
        <v>476</v>
      </c>
      <c r="F405" s="24"/>
      <c r="G405" s="28"/>
    </row>
    <row r="406" customFormat="false" ht="60" hidden="false" customHeight="false" outlineLevel="0" collapsed="false">
      <c r="A406" s="16"/>
      <c r="B406" s="17"/>
      <c r="C406" s="52" t="s">
        <v>2224</v>
      </c>
      <c r="D406" s="45" t="n">
        <v>1</v>
      </c>
      <c r="E406" s="28" t="s">
        <v>476</v>
      </c>
      <c r="F406" s="24"/>
      <c r="G406" s="28"/>
    </row>
    <row r="407" customFormat="false" ht="90" hidden="false" customHeight="false" outlineLevel="0" collapsed="false">
      <c r="A407" s="16"/>
      <c r="B407" s="17"/>
      <c r="C407" s="24" t="s">
        <v>2225</v>
      </c>
      <c r="D407" s="45" t="n">
        <v>1</v>
      </c>
      <c r="E407" s="28" t="s">
        <v>476</v>
      </c>
      <c r="F407" s="24" t="s">
        <v>2226</v>
      </c>
      <c r="G407" s="28"/>
    </row>
    <row r="408" customFormat="false" ht="45" hidden="false" customHeight="false" outlineLevel="0" collapsed="false">
      <c r="A408" s="16"/>
      <c r="B408" s="17"/>
      <c r="C408" s="24" t="s">
        <v>2227</v>
      </c>
      <c r="D408" s="45" t="n">
        <v>1</v>
      </c>
      <c r="E408" s="28" t="s">
        <v>476</v>
      </c>
      <c r="F408" s="24"/>
      <c r="G408" s="28"/>
    </row>
    <row r="409" customFormat="false" ht="60" hidden="false" customHeight="false" outlineLevel="0" collapsed="false">
      <c r="A409" s="16"/>
      <c r="B409" s="17"/>
      <c r="C409" s="24" t="s">
        <v>2228</v>
      </c>
      <c r="D409" s="45" t="n">
        <v>1</v>
      </c>
      <c r="E409" s="28" t="s">
        <v>476</v>
      </c>
      <c r="F409" s="24"/>
      <c r="G409" s="28"/>
    </row>
    <row r="410" customFormat="false" ht="60" hidden="false" customHeight="false" outlineLevel="0" collapsed="false">
      <c r="A410" s="16"/>
      <c r="B410" s="17"/>
      <c r="C410" s="24" t="s">
        <v>2229</v>
      </c>
      <c r="D410" s="45" t="n">
        <v>1</v>
      </c>
      <c r="E410" s="28" t="s">
        <v>476</v>
      </c>
      <c r="F410" s="24"/>
      <c r="G410" s="28"/>
    </row>
    <row r="411" customFormat="false" ht="60" hidden="false" customHeight="false" outlineLevel="0" collapsed="false">
      <c r="A411" s="16"/>
      <c r="B411" s="17"/>
      <c r="C411" s="24" t="s">
        <v>2230</v>
      </c>
      <c r="D411" s="45" t="n">
        <v>1</v>
      </c>
      <c r="E411" s="28" t="s">
        <v>476</v>
      </c>
      <c r="F411" s="37"/>
      <c r="G411" s="28"/>
    </row>
    <row r="412" customFormat="false" ht="60" hidden="false" customHeight="false" outlineLevel="0" collapsed="false">
      <c r="A412" s="16"/>
      <c r="B412" s="17"/>
      <c r="C412" s="24" t="s">
        <v>2231</v>
      </c>
      <c r="D412" s="45" t="n">
        <v>1</v>
      </c>
      <c r="E412" s="28" t="s">
        <v>476</v>
      </c>
      <c r="F412" s="24"/>
      <c r="G412" s="28"/>
    </row>
    <row r="413" customFormat="false" ht="31.5" hidden="false" customHeight="false" outlineLevel="0" collapsed="false">
      <c r="A413" s="16" t="s">
        <v>1680</v>
      </c>
      <c r="B413" s="17" t="s">
        <v>2232</v>
      </c>
      <c r="C413" s="42" t="s">
        <v>1681</v>
      </c>
      <c r="D413" s="45" t="n">
        <v>1</v>
      </c>
      <c r="E413" s="28" t="s">
        <v>265</v>
      </c>
      <c r="F413" s="92"/>
      <c r="G413" s="28"/>
    </row>
    <row r="414" customFormat="false" ht="60" hidden="false" customHeight="false" outlineLevel="0" collapsed="false">
      <c r="A414" s="16" t="s">
        <v>1682</v>
      </c>
      <c r="B414" s="17" t="s">
        <v>890</v>
      </c>
      <c r="C414" s="221" t="s">
        <v>891</v>
      </c>
      <c r="D414" s="45" t="n">
        <v>1</v>
      </c>
      <c r="E414" s="28" t="s">
        <v>82</v>
      </c>
      <c r="F414" s="24" t="s">
        <v>2233</v>
      </c>
      <c r="G414" s="28"/>
    </row>
    <row r="415" customFormat="false" ht="15" hidden="false" customHeight="true" outlineLevel="0" collapsed="false">
      <c r="A415" s="16" t="s">
        <v>1684</v>
      </c>
      <c r="B415" s="160" t="s">
        <v>1685</v>
      </c>
      <c r="C415" s="160"/>
      <c r="D415" s="160"/>
      <c r="E415" s="160"/>
      <c r="F415" s="160"/>
      <c r="G415" s="160"/>
      <c r="H415" s="3" t="n">
        <f aca="false">SUM(D416:D419)</f>
        <v>4</v>
      </c>
      <c r="I415" s="3" t="n">
        <f aca="false">COUNT(D416:D419)*2</f>
        <v>8</v>
      </c>
    </row>
    <row r="416" customFormat="false" ht="31.5" hidden="false" customHeight="false" outlineLevel="0" collapsed="false">
      <c r="A416" s="16" t="s">
        <v>1686</v>
      </c>
      <c r="B416" s="17" t="s">
        <v>1687</v>
      </c>
      <c r="C416" s="24" t="s">
        <v>1688</v>
      </c>
      <c r="D416" s="32" t="n">
        <v>1</v>
      </c>
      <c r="E416" s="28" t="s">
        <v>112</v>
      </c>
      <c r="F416" s="28"/>
      <c r="G416" s="28"/>
    </row>
    <row r="417" customFormat="false" ht="47.25" hidden="false" customHeight="false" outlineLevel="0" collapsed="false">
      <c r="A417" s="16" t="s">
        <v>1693</v>
      </c>
      <c r="B417" s="57" t="s">
        <v>1694</v>
      </c>
      <c r="C417" s="52" t="s">
        <v>1695</v>
      </c>
      <c r="D417" s="32" t="n">
        <v>1</v>
      </c>
      <c r="E417" s="28" t="s">
        <v>112</v>
      </c>
      <c r="F417" s="38"/>
      <c r="G417" s="38"/>
    </row>
    <row r="418" customFormat="false" ht="47.25" hidden="false" customHeight="false" outlineLevel="0" collapsed="false">
      <c r="A418" s="16" t="s">
        <v>1696</v>
      </c>
      <c r="B418" s="17" t="s">
        <v>1697</v>
      </c>
      <c r="C418" s="24" t="s">
        <v>2234</v>
      </c>
      <c r="D418" s="32" t="n">
        <v>1</v>
      </c>
      <c r="E418" s="28" t="s">
        <v>112</v>
      </c>
      <c r="F418" s="28"/>
      <c r="G418" s="28"/>
    </row>
    <row r="419" customFormat="false" ht="63" hidden="false" customHeight="false" outlineLevel="0" collapsed="false">
      <c r="A419" s="16" t="s">
        <v>1699</v>
      </c>
      <c r="B419" s="17" t="s">
        <v>1700</v>
      </c>
      <c r="C419" s="24" t="s">
        <v>1701</v>
      </c>
      <c r="D419" s="32" t="n">
        <v>1</v>
      </c>
      <c r="E419" s="28" t="s">
        <v>112</v>
      </c>
      <c r="F419" s="28"/>
      <c r="G419" s="28"/>
    </row>
    <row r="420" customFormat="false" ht="15" hidden="false" customHeight="true" outlineLevel="0" collapsed="false">
      <c r="A420" s="16" t="s">
        <v>1702</v>
      </c>
      <c r="B420" s="160" t="s">
        <v>894</v>
      </c>
      <c r="C420" s="160"/>
      <c r="D420" s="160"/>
      <c r="E420" s="160"/>
      <c r="F420" s="160"/>
      <c r="G420" s="160"/>
      <c r="H420" s="3" t="n">
        <f aca="false">SUM(D421:D423)</f>
        <v>3</v>
      </c>
      <c r="I420" s="3" t="n">
        <f aca="false">COUNT(D421:D423)*2</f>
        <v>6</v>
      </c>
    </row>
    <row r="421" customFormat="false" ht="63" hidden="false" customHeight="false" outlineLevel="0" collapsed="false">
      <c r="A421" s="16" t="s">
        <v>1703</v>
      </c>
      <c r="B421" s="17" t="s">
        <v>896</v>
      </c>
      <c r="C421" s="93" t="s">
        <v>2235</v>
      </c>
      <c r="D421" s="32" t="n">
        <v>1</v>
      </c>
      <c r="E421" s="28" t="s">
        <v>112</v>
      </c>
      <c r="F421" s="28"/>
      <c r="G421" s="28"/>
    </row>
    <row r="422" customFormat="false" ht="47.25" hidden="false" customHeight="false" outlineLevel="0" collapsed="false">
      <c r="A422" s="16" t="s">
        <v>1705</v>
      </c>
      <c r="B422" s="17" t="s">
        <v>899</v>
      </c>
      <c r="C422" s="21" t="s">
        <v>900</v>
      </c>
      <c r="D422" s="32" t="n">
        <v>1</v>
      </c>
      <c r="E422" s="28" t="s">
        <v>149</v>
      </c>
      <c r="F422" s="28"/>
      <c r="G422" s="28"/>
    </row>
    <row r="423" customFormat="false" ht="47.25" hidden="false" customHeight="false" outlineLevel="0" collapsed="false">
      <c r="A423" s="16" t="s">
        <v>901</v>
      </c>
      <c r="B423" s="153" t="s">
        <v>902</v>
      </c>
      <c r="C423" s="21" t="s">
        <v>903</v>
      </c>
      <c r="D423" s="32" t="n">
        <v>1</v>
      </c>
      <c r="E423" s="28" t="s">
        <v>265</v>
      </c>
      <c r="F423" s="38"/>
      <c r="G423" s="38"/>
    </row>
    <row r="424" customFormat="false" ht="18.75" hidden="false" customHeight="true" outlineLevel="0" collapsed="false">
      <c r="A424" s="192" t="s">
        <v>1707</v>
      </c>
      <c r="B424" s="146" t="s">
        <v>1708</v>
      </c>
      <c r="C424" s="146"/>
      <c r="D424" s="146"/>
      <c r="E424" s="146"/>
      <c r="F424" s="146"/>
      <c r="G424" s="146"/>
      <c r="H424" s="3" t="n">
        <f aca="false">SUM(D425:D430)</f>
        <v>6</v>
      </c>
      <c r="I424" s="3" t="n">
        <f aca="false">COUNT(D425:D430)*2</f>
        <v>12</v>
      </c>
    </row>
    <row r="425" customFormat="false" ht="47.25" hidden="false" customHeight="false" outlineLevel="0" collapsed="false">
      <c r="A425" s="16" t="s">
        <v>1709</v>
      </c>
      <c r="B425" s="153" t="s">
        <v>1710</v>
      </c>
      <c r="C425" s="38" t="s">
        <v>1711</v>
      </c>
      <c r="D425" s="45" t="n">
        <v>1</v>
      </c>
      <c r="E425" s="28" t="s">
        <v>265</v>
      </c>
      <c r="F425" s="38"/>
      <c r="G425" s="38"/>
    </row>
    <row r="426" customFormat="false" ht="15.75" hidden="false" customHeight="false" outlineLevel="0" collapsed="false">
      <c r="A426" s="16"/>
      <c r="B426" s="153"/>
      <c r="C426" s="38" t="s">
        <v>1712</v>
      </c>
      <c r="D426" s="45" t="n">
        <v>1</v>
      </c>
      <c r="E426" s="28" t="s">
        <v>51</v>
      </c>
      <c r="F426" s="38"/>
      <c r="G426" s="38"/>
    </row>
    <row r="427" customFormat="false" ht="15.75" hidden="false" customHeight="false" outlineLevel="0" collapsed="false">
      <c r="A427" s="16"/>
      <c r="B427" s="153"/>
      <c r="C427" s="38" t="s">
        <v>1713</v>
      </c>
      <c r="D427" s="45" t="n">
        <v>1</v>
      </c>
      <c r="E427" s="28" t="s">
        <v>51</v>
      </c>
      <c r="F427" s="38"/>
      <c r="G427" s="38"/>
    </row>
    <row r="428" customFormat="false" ht="15.75" hidden="false" customHeight="false" outlineLevel="0" collapsed="false">
      <c r="A428" s="16"/>
      <c r="B428" s="153"/>
      <c r="C428" s="38" t="s">
        <v>1714</v>
      </c>
      <c r="D428" s="45" t="n">
        <v>1</v>
      </c>
      <c r="E428" s="28" t="s">
        <v>265</v>
      </c>
      <c r="F428" s="38"/>
      <c r="G428" s="38"/>
    </row>
    <row r="429" customFormat="false" ht="31.5" hidden="false" customHeight="false" outlineLevel="0" collapsed="false">
      <c r="A429" s="16" t="s">
        <v>1715</v>
      </c>
      <c r="B429" s="153" t="s">
        <v>1716</v>
      </c>
      <c r="C429" s="38" t="s">
        <v>1717</v>
      </c>
      <c r="D429" s="45" t="n">
        <v>1</v>
      </c>
      <c r="E429" s="67" t="s">
        <v>265</v>
      </c>
      <c r="F429" s="38"/>
      <c r="G429" s="38"/>
    </row>
    <row r="430" customFormat="false" ht="15.75" hidden="false" customHeight="false" outlineLevel="0" collapsed="false">
      <c r="A430" s="16"/>
      <c r="B430" s="153"/>
      <c r="C430" s="38" t="s">
        <v>1718</v>
      </c>
      <c r="D430" s="45" t="n">
        <v>1</v>
      </c>
      <c r="E430" s="67" t="s">
        <v>265</v>
      </c>
      <c r="F430" s="38"/>
      <c r="G430" s="38"/>
    </row>
    <row r="431" customFormat="false" ht="21" hidden="false" customHeight="false" outlineLevel="0" collapsed="false">
      <c r="A431" s="230"/>
      <c r="B431" s="13" t="s">
        <v>2236</v>
      </c>
      <c r="C431" s="13"/>
      <c r="D431" s="13"/>
      <c r="E431" s="13"/>
      <c r="F431" s="13"/>
      <c r="G431" s="13"/>
      <c r="H431" s="3" t="n">
        <f aca="false">H432+H439+H444+H451</f>
        <v>17</v>
      </c>
      <c r="I431" s="3" t="n">
        <f aca="false">I432+I439+I444+I451</f>
        <v>34</v>
      </c>
    </row>
    <row r="432" customFormat="false" ht="15" hidden="false" customHeight="true" outlineLevel="0" collapsed="false">
      <c r="A432" s="14" t="s">
        <v>1719</v>
      </c>
      <c r="B432" s="160" t="s">
        <v>906</v>
      </c>
      <c r="C432" s="160"/>
      <c r="D432" s="160"/>
      <c r="E432" s="160"/>
      <c r="F432" s="160"/>
      <c r="G432" s="160"/>
      <c r="H432" s="3" t="n">
        <f aca="false">SUM(D433:D438)</f>
        <v>6</v>
      </c>
      <c r="I432" s="3" t="n">
        <f aca="false">COUNT(D433:D438)*2</f>
        <v>12</v>
      </c>
    </row>
    <row r="433" customFormat="false" ht="30" hidden="false" customHeight="false" outlineLevel="0" collapsed="false">
      <c r="A433" s="16" t="s">
        <v>1720</v>
      </c>
      <c r="B433" s="21" t="s">
        <v>908</v>
      </c>
      <c r="C433" s="21" t="s">
        <v>2237</v>
      </c>
      <c r="D433" s="32" t="n">
        <v>1</v>
      </c>
      <c r="E433" s="92" t="s">
        <v>476</v>
      </c>
      <c r="F433" s="92"/>
      <c r="G433" s="232"/>
    </row>
    <row r="434" customFormat="false" ht="30" hidden="false" customHeight="false" outlineLevel="0" collapsed="false">
      <c r="A434" s="16"/>
      <c r="B434" s="21"/>
      <c r="C434" s="21" t="s">
        <v>2238</v>
      </c>
      <c r="D434" s="32" t="n">
        <v>1</v>
      </c>
      <c r="E434" s="92" t="s">
        <v>476</v>
      </c>
      <c r="F434" s="92"/>
      <c r="G434" s="232"/>
    </row>
    <row r="435" customFormat="false" ht="30" hidden="false" customHeight="false" outlineLevel="0" collapsed="false">
      <c r="A435" s="16"/>
      <c r="B435" s="21"/>
      <c r="C435" s="21" t="s">
        <v>2239</v>
      </c>
      <c r="D435" s="32" t="n">
        <v>1</v>
      </c>
      <c r="E435" s="92" t="s">
        <v>476</v>
      </c>
      <c r="F435" s="92"/>
      <c r="G435" s="232"/>
    </row>
    <row r="436" customFormat="false" ht="30" hidden="false" customHeight="false" outlineLevel="0" collapsed="false">
      <c r="A436" s="16"/>
      <c r="B436" s="21"/>
      <c r="C436" s="21" t="s">
        <v>2240</v>
      </c>
      <c r="D436" s="32" t="n">
        <v>1</v>
      </c>
      <c r="E436" s="92" t="s">
        <v>476</v>
      </c>
      <c r="F436" s="92"/>
      <c r="G436" s="232"/>
    </row>
    <row r="437" customFormat="false" ht="30" hidden="false" customHeight="false" outlineLevel="0" collapsed="false">
      <c r="A437" s="16"/>
      <c r="B437" s="21"/>
      <c r="C437" s="24" t="s">
        <v>2241</v>
      </c>
      <c r="D437" s="32" t="n">
        <v>1</v>
      </c>
      <c r="E437" s="92" t="s">
        <v>476</v>
      </c>
      <c r="F437" s="92"/>
      <c r="G437" s="232"/>
    </row>
    <row r="438" customFormat="false" ht="30" hidden="false" customHeight="false" outlineLevel="0" collapsed="false">
      <c r="A438" s="16" t="s">
        <v>1731</v>
      </c>
      <c r="B438" s="21" t="s">
        <v>919</v>
      </c>
      <c r="C438" s="24" t="s">
        <v>2242</v>
      </c>
      <c r="D438" s="32" t="n">
        <v>1</v>
      </c>
      <c r="E438" s="92" t="s">
        <v>476</v>
      </c>
      <c r="F438" s="92"/>
      <c r="G438" s="232"/>
    </row>
    <row r="439" customFormat="false" ht="15" hidden="false" customHeight="true" outlineLevel="0" collapsed="false">
      <c r="A439" s="16" t="s">
        <v>1733</v>
      </c>
      <c r="B439" s="160" t="s">
        <v>922</v>
      </c>
      <c r="C439" s="160"/>
      <c r="D439" s="160"/>
      <c r="E439" s="160"/>
      <c r="F439" s="160"/>
      <c r="G439" s="160"/>
      <c r="H439" s="3" t="n">
        <f aca="false">SUM(D440:D443)</f>
        <v>4</v>
      </c>
      <c r="I439" s="3" t="n">
        <f aca="false">COUNT(D440:D443)*2</f>
        <v>8</v>
      </c>
    </row>
    <row r="440" customFormat="false" ht="30" hidden="false" customHeight="false" outlineLevel="0" collapsed="false">
      <c r="A440" s="16" t="s">
        <v>1734</v>
      </c>
      <c r="B440" s="21" t="s">
        <v>924</v>
      </c>
      <c r="C440" s="21" t="s">
        <v>2243</v>
      </c>
      <c r="D440" s="32" t="n">
        <v>1</v>
      </c>
      <c r="E440" s="92" t="s">
        <v>476</v>
      </c>
      <c r="F440" s="92"/>
      <c r="G440" s="232"/>
    </row>
    <row r="441" customFormat="false" ht="30" hidden="false" customHeight="false" outlineLevel="0" collapsed="false">
      <c r="A441" s="16"/>
      <c r="B441" s="21"/>
      <c r="C441" s="21" t="s">
        <v>2244</v>
      </c>
      <c r="D441" s="32" t="n">
        <v>1</v>
      </c>
      <c r="E441" s="92" t="s">
        <v>476</v>
      </c>
      <c r="F441" s="92"/>
      <c r="G441" s="232"/>
    </row>
    <row r="442" customFormat="false" ht="45" hidden="false" customHeight="false" outlineLevel="0" collapsed="false">
      <c r="A442" s="16"/>
      <c r="B442" s="21"/>
      <c r="C442" s="21" t="s">
        <v>2245</v>
      </c>
      <c r="D442" s="32" t="n">
        <v>1</v>
      </c>
      <c r="E442" s="92" t="s">
        <v>476</v>
      </c>
      <c r="F442" s="92"/>
      <c r="G442" s="232"/>
    </row>
    <row r="443" customFormat="false" ht="45" hidden="false" customHeight="false" outlineLevel="0" collapsed="false">
      <c r="A443" s="16"/>
      <c r="B443" s="21"/>
      <c r="C443" s="21" t="s">
        <v>2245</v>
      </c>
      <c r="D443" s="32" t="n">
        <v>1</v>
      </c>
      <c r="E443" s="92" t="s">
        <v>476</v>
      </c>
      <c r="F443" s="92"/>
      <c r="G443" s="232"/>
    </row>
    <row r="444" customFormat="false" ht="15" hidden="false" customHeight="true" outlineLevel="0" collapsed="false">
      <c r="A444" s="16" t="s">
        <v>1736</v>
      </c>
      <c r="B444" s="29" t="s">
        <v>933</v>
      </c>
      <c r="C444" s="29"/>
      <c r="D444" s="29"/>
      <c r="E444" s="29"/>
      <c r="F444" s="29"/>
      <c r="G444" s="29"/>
      <c r="H444" s="3" t="n">
        <f aca="false">SUM(D445:D450)</f>
        <v>6</v>
      </c>
      <c r="I444" s="3" t="n">
        <f aca="false">COUNT(D445:D450)*2</f>
        <v>12</v>
      </c>
    </row>
    <row r="445" customFormat="false" ht="45" hidden="false" customHeight="false" outlineLevel="0" collapsed="false">
      <c r="A445" s="16" t="s">
        <v>1737</v>
      </c>
      <c r="B445" s="21" t="s">
        <v>935</v>
      </c>
      <c r="C445" s="24" t="s">
        <v>2246</v>
      </c>
      <c r="D445" s="32" t="n">
        <v>1</v>
      </c>
      <c r="E445" s="92" t="s">
        <v>476</v>
      </c>
      <c r="F445" s="92"/>
      <c r="G445" s="232"/>
    </row>
    <row r="446" customFormat="false" ht="15" hidden="false" customHeight="false" outlineLevel="0" collapsed="false">
      <c r="A446" s="16"/>
      <c r="B446" s="21"/>
      <c r="C446" s="24" t="s">
        <v>2247</v>
      </c>
      <c r="D446" s="32" t="n">
        <v>1</v>
      </c>
      <c r="E446" s="92"/>
      <c r="F446" s="92"/>
      <c r="G446" s="232"/>
    </row>
    <row r="447" customFormat="false" ht="30.75" hidden="false" customHeight="false" outlineLevel="0" collapsed="false">
      <c r="A447" s="16"/>
      <c r="B447" s="21"/>
      <c r="C447" s="21" t="s">
        <v>936</v>
      </c>
      <c r="D447" s="32" t="n">
        <v>1</v>
      </c>
      <c r="E447" s="92" t="s">
        <v>476</v>
      </c>
      <c r="F447" s="92"/>
      <c r="G447" s="232"/>
    </row>
    <row r="448" customFormat="false" ht="47.25" hidden="false" customHeight="false" outlineLevel="0" collapsed="false">
      <c r="A448" s="16"/>
      <c r="B448" s="21"/>
      <c r="C448" s="236" t="s">
        <v>2248</v>
      </c>
      <c r="D448" s="32" t="n">
        <v>1</v>
      </c>
      <c r="E448" s="92" t="s">
        <v>476</v>
      </c>
      <c r="F448" s="95" t="s">
        <v>2249</v>
      </c>
      <c r="G448" s="232"/>
    </row>
    <row r="449" customFormat="false" ht="31.5" hidden="false" customHeight="false" outlineLevel="0" collapsed="false">
      <c r="A449" s="16"/>
      <c r="B449" s="21"/>
      <c r="C449" s="95" t="s">
        <v>2250</v>
      </c>
      <c r="D449" s="32" t="n">
        <v>1</v>
      </c>
      <c r="E449" s="92" t="s">
        <v>476</v>
      </c>
      <c r="F449" s="24" t="s">
        <v>2251</v>
      </c>
      <c r="G449" s="232"/>
    </row>
    <row r="450" customFormat="false" ht="45" hidden="false" customHeight="false" outlineLevel="0" collapsed="false">
      <c r="A450" s="16"/>
      <c r="B450" s="21"/>
      <c r="C450" s="157" t="s">
        <v>2252</v>
      </c>
      <c r="D450" s="32" t="n">
        <v>1</v>
      </c>
      <c r="E450" s="92" t="s">
        <v>476</v>
      </c>
      <c r="F450" s="24" t="s">
        <v>2253</v>
      </c>
      <c r="G450" s="154" t="s">
        <v>2254</v>
      </c>
    </row>
    <row r="451" customFormat="false" ht="15" hidden="false" customHeight="true" outlineLevel="0" collapsed="false">
      <c r="A451" s="16" t="s">
        <v>1745</v>
      </c>
      <c r="B451" s="237" t="s">
        <v>940</v>
      </c>
      <c r="C451" s="237"/>
      <c r="D451" s="237"/>
      <c r="E451" s="237"/>
      <c r="F451" s="237"/>
      <c r="G451" s="237"/>
      <c r="H451" s="3" t="n">
        <f aca="false">SUM(D452)</f>
        <v>1</v>
      </c>
      <c r="I451" s="3" t="n">
        <f aca="false">COUNT(D452)*2</f>
        <v>2</v>
      </c>
    </row>
    <row r="452" customFormat="false" ht="45" hidden="false" customHeight="false" outlineLevel="0" collapsed="false">
      <c r="A452" s="16" t="s">
        <v>1746</v>
      </c>
      <c r="B452" s="21" t="s">
        <v>942</v>
      </c>
      <c r="C452" s="24" t="s">
        <v>2255</v>
      </c>
      <c r="D452" s="32" t="n">
        <v>1</v>
      </c>
      <c r="E452" s="92" t="s">
        <v>476</v>
      </c>
      <c r="F452" s="92"/>
      <c r="G452" s="232"/>
    </row>
    <row r="453" customFormat="false" ht="15" hidden="false" customHeight="false" outlineLevel="0" collapsed="false">
      <c r="A453" s="52"/>
      <c r="B453" s="37"/>
      <c r="C453" s="37"/>
      <c r="E453" s="104"/>
      <c r="F453" s="37"/>
      <c r="G453" s="37"/>
    </row>
    <row r="454" customFormat="false" ht="15" hidden="false" customHeight="false" outlineLevel="0" collapsed="false">
      <c r="A454" s="52"/>
      <c r="B454" s="37"/>
      <c r="C454" s="37"/>
      <c r="E454" s="104"/>
      <c r="F454" s="37"/>
      <c r="G454" s="37"/>
    </row>
    <row r="455" customFormat="false" ht="46.5" hidden="false" customHeight="true" outlineLevel="0" collapsed="false">
      <c r="A455" s="107" t="s">
        <v>2256</v>
      </c>
      <c r="B455" s="107"/>
      <c r="C455" s="107"/>
      <c r="E455" s="104"/>
      <c r="F455" s="37"/>
      <c r="G455" s="37"/>
    </row>
    <row r="456" customFormat="false" ht="63" hidden="false" customHeight="false" outlineLevel="0" collapsed="false">
      <c r="A456" s="238"/>
      <c r="B456" s="109" t="s">
        <v>2257</v>
      </c>
      <c r="C456" s="239" t="n">
        <f aca="false">D482</f>
        <v>50</v>
      </c>
      <c r="E456" s="104"/>
      <c r="F456" s="37"/>
      <c r="G456" s="37"/>
    </row>
    <row r="457" customFormat="false" ht="31.5" hidden="false" customHeight="true" outlineLevel="0" collapsed="false">
      <c r="A457" s="238"/>
      <c r="B457" s="240" t="s">
        <v>949</v>
      </c>
      <c r="C457" s="240"/>
      <c r="E457" s="104"/>
      <c r="F457" s="37"/>
      <c r="G457" s="37"/>
    </row>
    <row r="458" customFormat="false" ht="21" hidden="false" customHeight="false" outlineLevel="0" collapsed="false">
      <c r="A458" s="16" t="s">
        <v>950</v>
      </c>
      <c r="B458" s="113" t="s">
        <v>951</v>
      </c>
      <c r="C458" s="224" t="n">
        <f aca="false">D474</f>
        <v>50</v>
      </c>
      <c r="E458" s="104"/>
      <c r="F458" s="37"/>
      <c r="G458" s="37"/>
    </row>
    <row r="459" customFormat="false" ht="21" hidden="false" customHeight="false" outlineLevel="0" collapsed="false">
      <c r="A459" s="16" t="s">
        <v>952</v>
      </c>
      <c r="B459" s="113" t="s">
        <v>953</v>
      </c>
      <c r="C459" s="224" t="n">
        <f aca="false">D475</f>
        <v>50</v>
      </c>
      <c r="E459" s="104"/>
      <c r="F459" s="37"/>
      <c r="G459" s="37"/>
    </row>
    <row r="460" customFormat="false" ht="21" hidden="false" customHeight="false" outlineLevel="0" collapsed="false">
      <c r="A460" s="16" t="s">
        <v>954</v>
      </c>
      <c r="B460" s="113" t="s">
        <v>955</v>
      </c>
      <c r="C460" s="224" t="n">
        <f aca="false">D476</f>
        <v>50</v>
      </c>
      <c r="E460" s="104"/>
      <c r="F460" s="37"/>
      <c r="G460" s="37"/>
    </row>
    <row r="461" customFormat="false" ht="21" hidden="false" customHeight="false" outlineLevel="0" collapsed="false">
      <c r="A461" s="16" t="s">
        <v>956</v>
      </c>
      <c r="B461" s="113" t="s">
        <v>957</v>
      </c>
      <c r="C461" s="224" t="n">
        <f aca="false">D477</f>
        <v>50</v>
      </c>
      <c r="E461" s="104"/>
      <c r="F461" s="37"/>
      <c r="G461" s="37"/>
    </row>
    <row r="462" customFormat="false" ht="21" hidden="false" customHeight="false" outlineLevel="0" collapsed="false">
      <c r="A462" s="16" t="s">
        <v>958</v>
      </c>
      <c r="B462" s="113" t="s">
        <v>959</v>
      </c>
      <c r="C462" s="224" t="n">
        <f aca="false">D478</f>
        <v>50</v>
      </c>
      <c r="E462" s="104"/>
      <c r="F462" s="37"/>
      <c r="G462" s="37"/>
    </row>
    <row r="463" customFormat="false" ht="21" hidden="false" customHeight="false" outlineLevel="0" collapsed="false">
      <c r="A463" s="16" t="s">
        <v>960</v>
      </c>
      <c r="B463" s="113" t="s">
        <v>961</v>
      </c>
      <c r="C463" s="224" t="n">
        <f aca="false">D479</f>
        <v>50</v>
      </c>
      <c r="E463" s="104"/>
      <c r="F463" s="37"/>
      <c r="G463" s="37"/>
    </row>
    <row r="464" customFormat="false" ht="21" hidden="false" customHeight="false" outlineLevel="0" collapsed="false">
      <c r="A464" s="16" t="s">
        <v>962</v>
      </c>
      <c r="B464" s="113" t="s">
        <v>963</v>
      </c>
      <c r="C464" s="224" t="n">
        <f aca="false">D480</f>
        <v>50</v>
      </c>
      <c r="E464" s="104"/>
      <c r="F464" s="37"/>
      <c r="G464" s="37"/>
    </row>
    <row r="465" customFormat="false" ht="21" hidden="false" customHeight="false" outlineLevel="0" collapsed="false">
      <c r="A465" s="16" t="s">
        <v>964</v>
      </c>
      <c r="B465" s="113" t="s">
        <v>965</v>
      </c>
      <c r="C465" s="224" t="n">
        <f aca="false">D481</f>
        <v>50</v>
      </c>
      <c r="E465" s="104"/>
      <c r="F465" s="37"/>
      <c r="G465" s="37"/>
    </row>
    <row r="466" customFormat="false" ht="15" hidden="false" customHeight="false" outlineLevel="0" collapsed="false">
      <c r="A466" s="52"/>
      <c r="B466" s="37"/>
      <c r="C466" s="37"/>
      <c r="E466" s="104"/>
      <c r="F466" s="37"/>
      <c r="G466" s="37"/>
    </row>
    <row r="467" customFormat="false" ht="15" hidden="false" customHeight="false" outlineLevel="0" collapsed="false">
      <c r="A467" s="52"/>
      <c r="B467" s="37"/>
      <c r="C467" s="37"/>
      <c r="E467" s="104"/>
      <c r="F467" s="37"/>
      <c r="G467" s="37"/>
    </row>
    <row r="468" customFormat="false" ht="15" hidden="false" customHeight="false" outlineLevel="0" collapsed="false">
      <c r="A468" s="52"/>
      <c r="B468" s="37"/>
      <c r="C468" s="37"/>
      <c r="E468" s="104"/>
      <c r="F468" s="37"/>
      <c r="G468" s="37"/>
    </row>
    <row r="469" customFormat="false" ht="15" hidden="false" customHeight="false" outlineLevel="0" collapsed="false">
      <c r="A469" s="52"/>
      <c r="B469" s="37"/>
      <c r="C469" s="37"/>
      <c r="E469" s="104"/>
      <c r="F469" s="37"/>
      <c r="G469" s="37"/>
    </row>
    <row r="470" customFormat="false" ht="15" hidden="false" customHeight="false" outlineLevel="0" collapsed="false">
      <c r="A470" s="52"/>
      <c r="B470" s="37"/>
      <c r="C470" s="37"/>
      <c r="E470" s="104"/>
      <c r="F470" s="37"/>
      <c r="G470" s="37"/>
    </row>
    <row r="471" customFormat="false" ht="15" hidden="false" customHeight="false" outlineLevel="0" collapsed="false">
      <c r="A471" s="106"/>
      <c r="B471" s="241"/>
      <c r="C471" s="241"/>
      <c r="D471" s="242"/>
      <c r="E471" s="104"/>
      <c r="F471" s="37"/>
      <c r="G471" s="37"/>
    </row>
    <row r="472" customFormat="false" ht="15" hidden="false" customHeight="false" outlineLevel="0" collapsed="false">
      <c r="A472" s="106"/>
      <c r="B472" s="241"/>
      <c r="C472" s="241"/>
      <c r="D472" s="242"/>
      <c r="E472" s="241"/>
      <c r="F472" s="37"/>
      <c r="G472" s="37"/>
    </row>
    <row r="473" customFormat="false" ht="15" hidden="false" customHeight="false" outlineLevel="0" collapsed="false">
      <c r="A473" s="106"/>
      <c r="B473" s="241" t="s">
        <v>966</v>
      </c>
      <c r="C473" s="241" t="s">
        <v>2258</v>
      </c>
      <c r="D473" s="242" t="s">
        <v>1756</v>
      </c>
      <c r="E473" s="241" t="n">
        <f aca="false">G2</f>
        <v>3</v>
      </c>
      <c r="F473" s="37"/>
      <c r="G473" s="37"/>
    </row>
    <row r="474" customFormat="false" ht="15" hidden="false" customHeight="false" outlineLevel="0" collapsed="false">
      <c r="A474" s="106" t="s">
        <v>950</v>
      </c>
      <c r="B474" s="241" t="n">
        <f aca="false">IF(E473=0,0,H4)</f>
        <v>15</v>
      </c>
      <c r="C474" s="241" t="n">
        <f aca="false">IF(E473=0,0,I4)</f>
        <v>30</v>
      </c>
      <c r="D474" s="242" t="n">
        <f aca="false">IF(E473=0,0,B474*100/C474)</f>
        <v>50</v>
      </c>
      <c r="E474" s="243"/>
      <c r="F474" s="37"/>
      <c r="G474" s="37"/>
    </row>
    <row r="475" customFormat="false" ht="15" hidden="false" customHeight="false" outlineLevel="0" collapsed="false">
      <c r="A475" s="106" t="s">
        <v>952</v>
      </c>
      <c r="B475" s="241" t="n">
        <f aca="false">IF(E473=0,0,H23)</f>
        <v>26</v>
      </c>
      <c r="C475" s="241" t="n">
        <f aca="false">IF(E473=0,0,I23)</f>
        <v>52</v>
      </c>
      <c r="D475" s="242" t="n">
        <f aca="false">IF(E473=0,0,B475*100/C475)</f>
        <v>50</v>
      </c>
      <c r="E475" s="243"/>
      <c r="F475" s="37"/>
      <c r="G475" s="37"/>
    </row>
    <row r="476" customFormat="false" ht="15" hidden="false" customHeight="false" outlineLevel="0" collapsed="false">
      <c r="A476" s="106" t="s">
        <v>954</v>
      </c>
      <c r="B476" s="241" t="n">
        <f aca="false">IF(E473=0,0,H55)</f>
        <v>78</v>
      </c>
      <c r="C476" s="241" t="n">
        <f aca="false">IF(E473=0,0,I55)</f>
        <v>156</v>
      </c>
      <c r="D476" s="242" t="n">
        <f aca="false">IF(E473=0,0,B476*100/C476)</f>
        <v>50</v>
      </c>
      <c r="E476" s="243"/>
      <c r="F476" s="37"/>
      <c r="G476" s="37"/>
    </row>
    <row r="477" customFormat="false" ht="15" hidden="false" customHeight="false" outlineLevel="0" collapsed="false">
      <c r="A477" s="106" t="s">
        <v>956</v>
      </c>
      <c r="B477" s="241" t="n">
        <f aca="false">IF(E473=0,0,H139)</f>
        <v>48</v>
      </c>
      <c r="C477" s="241" t="n">
        <f aca="false">IF(E473=0,0,I139)</f>
        <v>96</v>
      </c>
      <c r="D477" s="242" t="n">
        <f aca="false">IF(E473=0,0,B477*100/C477)</f>
        <v>50</v>
      </c>
      <c r="E477" s="243"/>
      <c r="F477" s="37"/>
      <c r="G477" s="37"/>
    </row>
    <row r="478" customFormat="false" ht="15" hidden="false" customHeight="false" outlineLevel="0" collapsed="false">
      <c r="A478" s="106" t="s">
        <v>958</v>
      </c>
      <c r="B478" s="244" t="n">
        <f aca="false">IF(E473=0,0,H194)</f>
        <v>103</v>
      </c>
      <c r="C478" s="244" t="n">
        <f aca="false">IF(E473=0,0,I194)</f>
        <v>206</v>
      </c>
      <c r="D478" s="242" t="n">
        <f aca="false">IF(E473=0,0,B478*100/C478)</f>
        <v>50</v>
      </c>
      <c r="E478" s="243"/>
      <c r="F478" s="37"/>
      <c r="G478" s="37"/>
    </row>
    <row r="479" customFormat="false" ht="15" hidden="false" customHeight="false" outlineLevel="0" collapsed="false">
      <c r="A479" s="106" t="s">
        <v>960</v>
      </c>
      <c r="B479" s="244" t="n">
        <f aca="false">IF(E473=0,0,H313)</f>
        <v>67</v>
      </c>
      <c r="C479" s="244" t="n">
        <f aca="false">IF(E473=0,0,I313)</f>
        <v>134</v>
      </c>
      <c r="D479" s="242" t="n">
        <f aca="false">IF(E473=0,0,B479*100/C479)</f>
        <v>50</v>
      </c>
      <c r="E479" s="243"/>
      <c r="F479" s="37"/>
      <c r="G479" s="37"/>
    </row>
    <row r="480" customFormat="false" ht="15" hidden="false" customHeight="false" outlineLevel="0" collapsed="false">
      <c r="A480" s="106" t="s">
        <v>962</v>
      </c>
      <c r="B480" s="244" t="n">
        <f aca="false">IF(E473=0,0,H387)</f>
        <v>37</v>
      </c>
      <c r="C480" s="244" t="n">
        <f aca="false">IF(E473=0,0,I387)</f>
        <v>74</v>
      </c>
      <c r="D480" s="242" t="n">
        <f aca="false">IF(E473=0,0,B480*100/C480)</f>
        <v>50</v>
      </c>
      <c r="E480" s="243"/>
      <c r="F480" s="37"/>
      <c r="G480" s="37"/>
    </row>
    <row r="481" customFormat="false" ht="15" hidden="false" customHeight="false" outlineLevel="0" collapsed="false">
      <c r="A481" s="106" t="s">
        <v>964</v>
      </c>
      <c r="B481" s="244" t="n">
        <f aca="false">IF(E473=0,0,H431)</f>
        <v>17</v>
      </c>
      <c r="C481" s="244" t="n">
        <f aca="false">IF(E473=0,0,I431)</f>
        <v>34</v>
      </c>
      <c r="D481" s="242" t="n">
        <f aca="false">IF(E473=0,0,B481*100/C481)</f>
        <v>50</v>
      </c>
      <c r="E481" s="243"/>
      <c r="F481" s="37"/>
      <c r="G481" s="37"/>
    </row>
    <row r="482" customFormat="false" ht="15" hidden="false" customHeight="false" outlineLevel="0" collapsed="false">
      <c r="A482" s="106" t="s">
        <v>968</v>
      </c>
      <c r="B482" s="241" t="n">
        <f aca="false">IF(G2=0,0,SUM(B474:B481))</f>
        <v>391</v>
      </c>
      <c r="C482" s="241" t="n">
        <f aca="false">IF(G2=0,0,SUM(C474:C481))</f>
        <v>782</v>
      </c>
      <c r="D482" s="242" t="n">
        <f aca="false">IF(G2=0,0,B482*100/C482)</f>
        <v>50</v>
      </c>
      <c r="E482" s="243"/>
      <c r="F482" s="37"/>
      <c r="G482" s="37"/>
    </row>
  </sheetData>
  <sheetProtection sheet="true" password="e1a7" objects="true" scenarios="true"/>
  <protectedRanges>
    <protectedRange name="Range2"/>
    <protectedRange name="Range1"/>
  </protectedRanges>
  <mergeCells count="62">
    <mergeCell ref="A1:G1"/>
    <mergeCell ref="A2:F2"/>
    <mergeCell ref="B4:G4"/>
    <mergeCell ref="B5:G5"/>
    <mergeCell ref="B8:G8"/>
    <mergeCell ref="B20:G20"/>
    <mergeCell ref="B23:F23"/>
    <mergeCell ref="B24:G24"/>
    <mergeCell ref="B35:G35"/>
    <mergeCell ref="B41:G41"/>
    <mergeCell ref="B47:G47"/>
    <mergeCell ref="B50:G50"/>
    <mergeCell ref="B55:G55"/>
    <mergeCell ref="B56:G56"/>
    <mergeCell ref="B79:G79"/>
    <mergeCell ref="B90:G90"/>
    <mergeCell ref="B106:G106"/>
    <mergeCell ref="B121:G121"/>
    <mergeCell ref="B139:G139"/>
    <mergeCell ref="B140:G140"/>
    <mergeCell ref="B145:G145"/>
    <mergeCell ref="B157:G157"/>
    <mergeCell ref="B176:G176"/>
    <mergeCell ref="B183:G183"/>
    <mergeCell ref="B189:G189"/>
    <mergeCell ref="B194:G194"/>
    <mergeCell ref="B195:G195"/>
    <mergeCell ref="B202:G202"/>
    <mergeCell ref="B209:G209"/>
    <mergeCell ref="B218:G218"/>
    <mergeCell ref="B226:G226"/>
    <mergeCell ref="B229:G229"/>
    <mergeCell ref="B234:G234"/>
    <mergeCell ref="B245:G245"/>
    <mergeCell ref="B253:G253"/>
    <mergeCell ref="B256:G256"/>
    <mergeCell ref="B259:G259"/>
    <mergeCell ref="B266:G266"/>
    <mergeCell ref="B269:G269"/>
    <mergeCell ref="B292:G292"/>
    <mergeCell ref="B299:G299"/>
    <mergeCell ref="B313:G313"/>
    <mergeCell ref="B314:G314"/>
    <mergeCell ref="B319:G319"/>
    <mergeCell ref="B333:G333"/>
    <mergeCell ref="B343:G343"/>
    <mergeCell ref="B358:G358"/>
    <mergeCell ref="B371:G371"/>
    <mergeCell ref="B387:G387"/>
    <mergeCell ref="B388:G388"/>
    <mergeCell ref="B390:G390"/>
    <mergeCell ref="B394:G394"/>
    <mergeCell ref="B415:G415"/>
    <mergeCell ref="B420:G420"/>
    <mergeCell ref="B424:G424"/>
    <mergeCell ref="B431:G431"/>
    <mergeCell ref="B432:G432"/>
    <mergeCell ref="B439:G439"/>
    <mergeCell ref="B444:G444"/>
    <mergeCell ref="B451:G451"/>
    <mergeCell ref="A455:C455"/>
    <mergeCell ref="B457:C457"/>
  </mergeCells>
  <dataValidations count="1">
    <dataValidation allowBlank="true" operator="between" showDropDown="false" showErrorMessage="true" showInputMessage="true" sqref="D1:D482" type="list">
      <formula1>$K$1:$M$1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6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455" activeCellId="0" sqref="A455"/>
    </sheetView>
  </sheetViews>
  <sheetFormatPr defaultRowHeight="15"/>
  <cols>
    <col collapsed="false" hidden="false" max="1" min="1" style="245" width="14.2551020408163"/>
    <col collapsed="false" hidden="false" max="2" min="2" style="0" width="30.0408163265306"/>
    <col collapsed="false" hidden="false" max="3" min="3" style="52" width="24.3877551020408"/>
    <col collapsed="false" hidden="false" max="4" min="4" style="200" width="11.0765306122449"/>
    <col collapsed="false" hidden="false" max="5" min="5" style="135" width="11.4285714285714"/>
    <col collapsed="false" hidden="false" max="6" min="6" style="135" width="20.265306122449"/>
    <col collapsed="false" hidden="false" max="7" min="7" style="0" width="18.0255102040816"/>
    <col collapsed="false" hidden="false" max="9" min="8" style="3" width="8.60204081632653"/>
    <col collapsed="false" hidden="false" max="1025" min="10" style="0" width="8.60204081632653"/>
  </cols>
  <sheetData>
    <row r="1" customFormat="false" ht="33.75" hidden="false" customHeight="false" outlineLevel="0" collapsed="false">
      <c r="A1" s="246" t="s">
        <v>0</v>
      </c>
      <c r="B1" s="246"/>
      <c r="C1" s="246"/>
      <c r="D1" s="246"/>
      <c r="E1" s="246"/>
      <c r="F1" s="246"/>
      <c r="G1" s="246"/>
      <c r="K1" s="3" t="n">
        <v>0</v>
      </c>
      <c r="L1" s="3" t="n">
        <v>1</v>
      </c>
      <c r="M1" s="3" t="n">
        <v>2</v>
      </c>
    </row>
    <row r="2" customFormat="false" ht="26.25" hidden="false" customHeight="false" outlineLevel="0" collapsed="false">
      <c r="A2" s="247" t="s">
        <v>2259</v>
      </c>
      <c r="B2" s="247"/>
      <c r="C2" s="247"/>
      <c r="D2" s="247"/>
      <c r="E2" s="247"/>
      <c r="F2" s="247"/>
      <c r="G2" s="248" t="n">
        <v>4</v>
      </c>
    </row>
    <row r="3" customFormat="false" ht="30" hidden="false" customHeight="false" outlineLevel="0" collapsed="false">
      <c r="A3" s="249" t="s">
        <v>1758</v>
      </c>
      <c r="B3" s="250" t="s">
        <v>3</v>
      </c>
      <c r="C3" s="141" t="s">
        <v>2260</v>
      </c>
      <c r="D3" s="142" t="s">
        <v>2261</v>
      </c>
      <c r="E3" s="139" t="s">
        <v>2262</v>
      </c>
      <c r="F3" s="141" t="s">
        <v>2263</v>
      </c>
      <c r="G3" s="251" t="s">
        <v>2264</v>
      </c>
    </row>
    <row r="4" customFormat="false" ht="21" hidden="false" customHeight="false" outlineLevel="0" collapsed="false">
      <c r="A4" s="252"/>
      <c r="B4" s="253" t="s">
        <v>10</v>
      </c>
      <c r="C4" s="253"/>
      <c r="D4" s="253"/>
      <c r="E4" s="253"/>
      <c r="F4" s="253"/>
      <c r="G4" s="253"/>
      <c r="H4" s="3" t="n">
        <f aca="false">H5+H8+H16+H21</f>
        <v>14</v>
      </c>
      <c r="I4" s="3" t="n">
        <f aca="false">I5+I8+I16+I21</f>
        <v>28</v>
      </c>
    </row>
    <row r="5" customFormat="false" ht="18.75" hidden="false" customHeight="true" outlineLevel="0" collapsed="false">
      <c r="A5" s="254" t="s">
        <v>973</v>
      </c>
      <c r="B5" s="255" t="s">
        <v>1759</v>
      </c>
      <c r="C5" s="255"/>
      <c r="D5" s="255"/>
      <c r="E5" s="255"/>
      <c r="F5" s="255"/>
      <c r="G5" s="255"/>
      <c r="H5" s="3" t="n">
        <f aca="false">SUM(D6:D7)</f>
        <v>2</v>
      </c>
      <c r="I5" s="3" t="n">
        <f aca="false">COUNT(D6:D7)*2</f>
        <v>4</v>
      </c>
    </row>
    <row r="6" customFormat="false" ht="31.5" hidden="false" customHeight="false" outlineLevel="0" collapsed="false">
      <c r="A6" s="256" t="s">
        <v>1007</v>
      </c>
      <c r="B6" s="257" t="s">
        <v>37</v>
      </c>
      <c r="C6" s="85" t="s">
        <v>2265</v>
      </c>
      <c r="D6" s="45" t="n">
        <v>1</v>
      </c>
      <c r="E6" s="28" t="s">
        <v>51</v>
      </c>
      <c r="F6" s="85" t="s">
        <v>2266</v>
      </c>
      <c r="G6" s="258"/>
    </row>
    <row r="7" customFormat="false" ht="31.5" hidden="false" customHeight="false" outlineLevel="0" collapsed="false">
      <c r="A7" s="259" t="s">
        <v>2267</v>
      </c>
      <c r="B7" s="257" t="s">
        <v>42</v>
      </c>
      <c r="C7" s="85" t="s">
        <v>2268</v>
      </c>
      <c r="D7" s="45" t="n">
        <v>1</v>
      </c>
      <c r="E7" s="28" t="s">
        <v>51</v>
      </c>
      <c r="F7" s="38"/>
      <c r="G7" s="258"/>
    </row>
    <row r="8" customFormat="false" ht="18.75" hidden="false" customHeight="true" outlineLevel="0" collapsed="false">
      <c r="A8" s="256" t="s">
        <v>1009</v>
      </c>
      <c r="B8" s="255" t="s">
        <v>1764</v>
      </c>
      <c r="C8" s="255"/>
      <c r="D8" s="255"/>
      <c r="E8" s="255"/>
      <c r="F8" s="255"/>
      <c r="G8" s="255"/>
      <c r="H8" s="3" t="n">
        <f aca="false">SUM(D9:D15)</f>
        <v>7</v>
      </c>
      <c r="I8" s="3" t="n">
        <f aca="false">COUNT(D9:D15)*2</f>
        <v>14</v>
      </c>
    </row>
    <row r="9" customFormat="false" ht="60" hidden="false" customHeight="false" outlineLevel="0" collapsed="false">
      <c r="A9" s="259" t="s">
        <v>1024</v>
      </c>
      <c r="B9" s="257" t="s">
        <v>1025</v>
      </c>
      <c r="C9" s="85" t="s">
        <v>2269</v>
      </c>
      <c r="D9" s="45" t="n">
        <v>1</v>
      </c>
      <c r="E9" s="28" t="s">
        <v>51</v>
      </c>
      <c r="F9" s="42" t="s">
        <v>2270</v>
      </c>
      <c r="G9" s="258"/>
    </row>
    <row r="10" customFormat="false" ht="45" hidden="false" customHeight="false" outlineLevel="0" collapsed="false">
      <c r="A10" s="259" t="s">
        <v>1035</v>
      </c>
      <c r="B10" s="257" t="s">
        <v>1036</v>
      </c>
      <c r="C10" s="85" t="s">
        <v>2271</v>
      </c>
      <c r="D10" s="45" t="n">
        <v>1</v>
      </c>
      <c r="E10" s="28" t="s">
        <v>265</v>
      </c>
      <c r="F10" s="38"/>
      <c r="G10" s="258"/>
    </row>
    <row r="11" customFormat="false" ht="45" hidden="false" customHeight="false" outlineLevel="0" collapsed="false">
      <c r="A11" s="259"/>
      <c r="B11" s="257"/>
      <c r="C11" s="85" t="s">
        <v>2272</v>
      </c>
      <c r="D11" s="45" t="n">
        <v>1</v>
      </c>
      <c r="E11" s="28" t="s">
        <v>265</v>
      </c>
      <c r="F11" s="38"/>
      <c r="G11" s="258"/>
    </row>
    <row r="12" customFormat="false" ht="15.75" hidden="false" customHeight="false" outlineLevel="0" collapsed="false">
      <c r="A12" s="259"/>
      <c r="B12" s="257"/>
      <c r="C12" s="52" t="s">
        <v>2273</v>
      </c>
      <c r="D12" s="45" t="n">
        <v>1</v>
      </c>
      <c r="E12" s="28" t="s">
        <v>265</v>
      </c>
      <c r="F12" s="38"/>
      <c r="G12" s="258"/>
    </row>
    <row r="13" customFormat="false" ht="15.75" hidden="false" customHeight="false" outlineLevel="0" collapsed="false">
      <c r="A13" s="259"/>
      <c r="B13" s="257"/>
      <c r="C13" s="85" t="s">
        <v>2274</v>
      </c>
      <c r="D13" s="45" t="n">
        <v>1</v>
      </c>
      <c r="E13" s="28" t="s">
        <v>265</v>
      </c>
      <c r="F13" s="38"/>
      <c r="G13" s="258"/>
    </row>
    <row r="14" customFormat="false" ht="15.75" hidden="false" customHeight="false" outlineLevel="0" collapsed="false">
      <c r="A14" s="259"/>
      <c r="B14" s="257"/>
      <c r="C14" s="52" t="s">
        <v>2275</v>
      </c>
      <c r="D14" s="45" t="n">
        <v>1</v>
      </c>
      <c r="E14" s="28" t="s">
        <v>265</v>
      </c>
      <c r="F14" s="38"/>
      <c r="G14" s="258"/>
    </row>
    <row r="15" customFormat="false" ht="15.75" hidden="false" customHeight="false" outlineLevel="0" collapsed="false">
      <c r="A15" s="259"/>
      <c r="B15" s="257"/>
      <c r="C15" s="85" t="s">
        <v>2276</v>
      </c>
      <c r="D15" s="45" t="n">
        <v>1</v>
      </c>
      <c r="E15" s="28" t="s">
        <v>265</v>
      </c>
      <c r="F15" s="38"/>
      <c r="G15" s="258"/>
    </row>
    <row r="16" customFormat="false" ht="36.75" hidden="false" customHeight="true" outlineLevel="0" collapsed="false">
      <c r="A16" s="259" t="s">
        <v>1045</v>
      </c>
      <c r="B16" s="160" t="s">
        <v>2277</v>
      </c>
      <c r="C16" s="160"/>
      <c r="D16" s="160"/>
      <c r="E16" s="160"/>
      <c r="F16" s="160"/>
      <c r="G16" s="160"/>
      <c r="H16" s="3" t="n">
        <f aca="false">SUM(D17:D20)</f>
        <v>4</v>
      </c>
      <c r="I16" s="3" t="n">
        <f aca="false">COUNT(D17:D20)*2</f>
        <v>8</v>
      </c>
    </row>
    <row r="17" customFormat="false" ht="90" hidden="false" customHeight="false" outlineLevel="0" collapsed="false">
      <c r="A17" s="259" t="s">
        <v>1047</v>
      </c>
      <c r="B17" s="61" t="s">
        <v>1048</v>
      </c>
      <c r="C17" s="85" t="s">
        <v>2278</v>
      </c>
      <c r="D17" s="45" t="n">
        <v>1</v>
      </c>
      <c r="E17" s="28" t="s">
        <v>265</v>
      </c>
      <c r="F17" s="85" t="s">
        <v>2279</v>
      </c>
      <c r="G17" s="38"/>
    </row>
    <row r="18" customFormat="false" ht="63" hidden="false" customHeight="false" outlineLevel="0" collapsed="false">
      <c r="A18" s="259" t="s">
        <v>1051</v>
      </c>
      <c r="B18" s="61" t="s">
        <v>1052</v>
      </c>
      <c r="C18" s="85" t="s">
        <v>2280</v>
      </c>
      <c r="D18" s="45" t="n">
        <v>1</v>
      </c>
      <c r="E18" s="28" t="s">
        <v>265</v>
      </c>
      <c r="F18" s="38"/>
      <c r="G18" s="38"/>
    </row>
    <row r="19" customFormat="false" ht="63" hidden="false" customHeight="false" outlineLevel="0" collapsed="false">
      <c r="A19" s="259" t="s">
        <v>1054</v>
      </c>
      <c r="B19" s="61" t="s">
        <v>1055</v>
      </c>
      <c r="C19" s="85" t="s">
        <v>2281</v>
      </c>
      <c r="D19" s="45" t="n">
        <v>1</v>
      </c>
      <c r="E19" s="28" t="s">
        <v>265</v>
      </c>
      <c r="F19" s="38"/>
      <c r="G19" s="38"/>
    </row>
    <row r="20" customFormat="false" ht="47.25" hidden="false" customHeight="false" outlineLevel="0" collapsed="false">
      <c r="A20" s="259" t="s">
        <v>1058</v>
      </c>
      <c r="B20" s="61" t="s">
        <v>1059</v>
      </c>
      <c r="C20" s="85" t="s">
        <v>2282</v>
      </c>
      <c r="D20" s="45" t="n">
        <v>1</v>
      </c>
      <c r="E20" s="28" t="s">
        <v>265</v>
      </c>
      <c r="F20" s="38"/>
      <c r="G20" s="38"/>
    </row>
    <row r="21" customFormat="false" ht="27" hidden="false" customHeight="true" outlineLevel="0" collapsed="false">
      <c r="A21" s="254" t="s">
        <v>1086</v>
      </c>
      <c r="B21" s="160" t="s">
        <v>71</v>
      </c>
      <c r="C21" s="160"/>
      <c r="D21" s="160"/>
      <c r="E21" s="160"/>
      <c r="F21" s="160"/>
      <c r="G21" s="160"/>
      <c r="H21" s="3" t="n">
        <f aca="false">SUM(D22)</f>
        <v>1</v>
      </c>
      <c r="I21" s="3" t="n">
        <f aca="false">COUNT(D22)*2</f>
        <v>2</v>
      </c>
    </row>
    <row r="22" customFormat="false" ht="63" hidden="false" customHeight="false" outlineLevel="0" collapsed="false">
      <c r="A22" s="256" t="s">
        <v>1087</v>
      </c>
      <c r="B22" s="61" t="s">
        <v>73</v>
      </c>
      <c r="C22" s="85" t="s">
        <v>2283</v>
      </c>
      <c r="D22" s="45" t="n">
        <v>1</v>
      </c>
      <c r="E22" s="92" t="s">
        <v>265</v>
      </c>
      <c r="F22" s="42"/>
      <c r="G22" s="38"/>
    </row>
    <row r="23" customFormat="false" ht="21" hidden="false" customHeight="false" outlineLevel="0" collapsed="false">
      <c r="A23" s="252"/>
      <c r="B23" s="260" t="s">
        <v>76</v>
      </c>
      <c r="C23" s="260"/>
      <c r="D23" s="260"/>
      <c r="E23" s="260"/>
      <c r="F23" s="260"/>
      <c r="G23" s="260"/>
      <c r="H23" s="3" t="n">
        <f aca="false">H24+H33+H44+H53+H57</f>
        <v>41</v>
      </c>
      <c r="I23" s="3" t="n">
        <f aca="false">I24+I33+I44+I53+I57</f>
        <v>82</v>
      </c>
    </row>
    <row r="24" customFormat="false" ht="44.25" hidden="false" customHeight="true" outlineLevel="0" collapsed="false">
      <c r="A24" s="254" t="s">
        <v>1090</v>
      </c>
      <c r="B24" s="160" t="s">
        <v>1786</v>
      </c>
      <c r="C24" s="160"/>
      <c r="D24" s="160"/>
      <c r="E24" s="160"/>
      <c r="F24" s="160"/>
      <c r="G24" s="160"/>
      <c r="H24" s="3" t="n">
        <f aca="false">SUM(D25:D32)</f>
        <v>8</v>
      </c>
      <c r="I24" s="3" t="n">
        <f aca="false">COUNT(D25:D32)*2</f>
        <v>16</v>
      </c>
    </row>
    <row r="25" customFormat="false" ht="60" hidden="false" customHeight="false" outlineLevel="0" collapsed="false">
      <c r="A25" s="256" t="s">
        <v>1091</v>
      </c>
      <c r="B25" s="261" t="s">
        <v>80</v>
      </c>
      <c r="C25" s="44" t="s">
        <v>1092</v>
      </c>
      <c r="D25" s="45" t="n">
        <v>1</v>
      </c>
      <c r="E25" s="92" t="s">
        <v>82</v>
      </c>
      <c r="F25" s="42" t="s">
        <v>1093</v>
      </c>
      <c r="G25" s="38"/>
    </row>
    <row r="26" customFormat="false" ht="30" hidden="false" customHeight="false" outlineLevel="0" collapsed="false">
      <c r="A26" s="256"/>
      <c r="B26" s="262"/>
      <c r="C26" s="85" t="s">
        <v>2284</v>
      </c>
      <c r="D26" s="45" t="n">
        <v>1</v>
      </c>
      <c r="E26" s="92" t="s">
        <v>82</v>
      </c>
      <c r="F26" s="234"/>
      <c r="G26" s="38"/>
    </row>
    <row r="27" customFormat="false" ht="47.25" hidden="false" customHeight="false" outlineLevel="0" collapsed="false">
      <c r="A27" s="256" t="s">
        <v>1095</v>
      </c>
      <c r="B27" s="261" t="s">
        <v>88</v>
      </c>
      <c r="C27" s="85" t="s">
        <v>2285</v>
      </c>
      <c r="D27" s="45" t="n">
        <v>1</v>
      </c>
      <c r="E27" s="92" t="s">
        <v>82</v>
      </c>
      <c r="F27" s="38"/>
      <c r="G27" s="38"/>
    </row>
    <row r="28" customFormat="false" ht="45" hidden="false" customHeight="false" outlineLevel="0" collapsed="false">
      <c r="A28" s="256"/>
      <c r="B28" s="261"/>
      <c r="C28" s="85" t="s">
        <v>1794</v>
      </c>
      <c r="D28" s="45" t="n">
        <v>1</v>
      </c>
      <c r="E28" s="92" t="s">
        <v>82</v>
      </c>
      <c r="F28" s="38"/>
      <c r="G28" s="38"/>
    </row>
    <row r="29" customFormat="false" ht="47.25" hidden="false" customHeight="false" outlineLevel="0" collapsed="false">
      <c r="A29" s="259" t="s">
        <v>1104</v>
      </c>
      <c r="B29" s="261" t="s">
        <v>1105</v>
      </c>
      <c r="C29" s="85" t="s">
        <v>2286</v>
      </c>
      <c r="D29" s="45" t="n">
        <v>1</v>
      </c>
      <c r="E29" s="28" t="s">
        <v>82</v>
      </c>
      <c r="F29" s="38"/>
      <c r="G29" s="38"/>
    </row>
    <row r="30" customFormat="false" ht="63" hidden="false" customHeight="false" outlineLevel="0" collapsed="false">
      <c r="A30" s="256" t="s">
        <v>1107</v>
      </c>
      <c r="B30" s="261" t="s">
        <v>1108</v>
      </c>
      <c r="C30" s="85" t="s">
        <v>2287</v>
      </c>
      <c r="D30" s="45" t="n">
        <v>1</v>
      </c>
      <c r="E30" s="28" t="s">
        <v>82</v>
      </c>
      <c r="F30" s="42" t="s">
        <v>2288</v>
      </c>
      <c r="G30" s="38"/>
    </row>
    <row r="31" customFormat="false" ht="47.25" hidden="false" customHeight="false" outlineLevel="0" collapsed="false">
      <c r="A31" s="256" t="s">
        <v>1110</v>
      </c>
      <c r="B31" s="261" t="s">
        <v>94</v>
      </c>
      <c r="C31" s="27" t="s">
        <v>95</v>
      </c>
      <c r="D31" s="45" t="n">
        <v>1</v>
      </c>
      <c r="E31" s="28" t="s">
        <v>82</v>
      </c>
      <c r="F31" s="38"/>
      <c r="G31" s="38"/>
    </row>
    <row r="32" customFormat="false" ht="47.25" hidden="false" customHeight="false" outlineLevel="0" collapsed="false">
      <c r="A32" s="259" t="s">
        <v>96</v>
      </c>
      <c r="B32" s="261" t="s">
        <v>97</v>
      </c>
      <c r="C32" s="85" t="s">
        <v>2289</v>
      </c>
      <c r="D32" s="45" t="n">
        <v>1</v>
      </c>
      <c r="E32" s="28" t="s">
        <v>99</v>
      </c>
      <c r="F32" s="38"/>
      <c r="G32" s="38"/>
    </row>
    <row r="33" customFormat="false" ht="54" hidden="false" customHeight="true" outlineLevel="0" collapsed="false">
      <c r="A33" s="254" t="s">
        <v>1115</v>
      </c>
      <c r="B33" s="160" t="s">
        <v>2290</v>
      </c>
      <c r="C33" s="160"/>
      <c r="D33" s="160"/>
      <c r="E33" s="160"/>
      <c r="F33" s="160"/>
      <c r="G33" s="160"/>
      <c r="H33" s="3" t="n">
        <f aca="false">SUM(D34:D43)</f>
        <v>10</v>
      </c>
      <c r="I33" s="3" t="n">
        <f aca="false">COUNT(D34:D43)*2</f>
        <v>20</v>
      </c>
    </row>
    <row r="34" customFormat="false" ht="75" hidden="false" customHeight="false" outlineLevel="0" collapsed="false">
      <c r="A34" s="256" t="s">
        <v>1117</v>
      </c>
      <c r="B34" s="39" t="s">
        <v>103</v>
      </c>
      <c r="C34" s="85" t="s">
        <v>2291</v>
      </c>
      <c r="D34" s="45" t="n">
        <v>1</v>
      </c>
      <c r="E34" s="28" t="s">
        <v>82</v>
      </c>
      <c r="F34" s="42" t="s">
        <v>2292</v>
      </c>
      <c r="G34" s="38"/>
    </row>
    <row r="35" customFormat="false" ht="30" hidden="false" customHeight="false" outlineLevel="0" collapsed="false">
      <c r="A35" s="256"/>
      <c r="B35" s="39"/>
      <c r="C35" s="85" t="s">
        <v>2293</v>
      </c>
      <c r="D35" s="45" t="n">
        <v>1</v>
      </c>
      <c r="E35" s="28" t="s">
        <v>380</v>
      </c>
      <c r="F35" s="38"/>
      <c r="G35" s="38"/>
    </row>
    <row r="36" customFormat="false" ht="45" hidden="false" customHeight="false" outlineLevel="0" collapsed="false">
      <c r="A36" s="256"/>
      <c r="B36" s="39"/>
      <c r="C36" s="85" t="s">
        <v>2294</v>
      </c>
      <c r="D36" s="45" t="n">
        <v>1</v>
      </c>
      <c r="E36" s="28" t="s">
        <v>82</v>
      </c>
      <c r="F36" s="38"/>
      <c r="G36" s="38"/>
    </row>
    <row r="37" customFormat="false" ht="45" hidden="false" customHeight="false" outlineLevel="0" collapsed="false">
      <c r="A37" s="256"/>
      <c r="B37" s="39"/>
      <c r="C37" s="85" t="s">
        <v>2295</v>
      </c>
      <c r="D37" s="45" t="n">
        <v>1</v>
      </c>
      <c r="E37" s="28" t="s">
        <v>380</v>
      </c>
      <c r="F37" s="38"/>
      <c r="G37" s="38"/>
    </row>
    <row r="38" customFormat="false" ht="54" hidden="false" customHeight="true" outlineLevel="0" collapsed="false">
      <c r="A38" s="256"/>
      <c r="B38" s="39"/>
      <c r="C38" s="85" t="s">
        <v>2296</v>
      </c>
      <c r="D38" s="45" t="n">
        <v>1</v>
      </c>
      <c r="E38" s="28" t="s">
        <v>597</v>
      </c>
      <c r="F38" s="38"/>
      <c r="G38" s="38"/>
    </row>
    <row r="39" customFormat="false" ht="60" hidden="false" customHeight="false" outlineLevel="0" collapsed="false">
      <c r="A39" s="256"/>
      <c r="B39" s="39"/>
      <c r="C39" s="85" t="s">
        <v>2297</v>
      </c>
      <c r="D39" s="45" t="n">
        <v>1</v>
      </c>
      <c r="E39" s="28" t="s">
        <v>1152</v>
      </c>
      <c r="F39" s="38"/>
      <c r="G39" s="38"/>
    </row>
    <row r="40" customFormat="false" ht="45" hidden="false" customHeight="false" outlineLevel="0" collapsed="false">
      <c r="A40" s="259"/>
      <c r="B40" s="39"/>
      <c r="C40" s="85" t="s">
        <v>2298</v>
      </c>
      <c r="D40" s="45" t="n">
        <v>1</v>
      </c>
      <c r="E40" s="28"/>
      <c r="F40" s="38"/>
      <c r="G40" s="38"/>
    </row>
    <row r="41" customFormat="false" ht="63" hidden="false" customHeight="false" outlineLevel="0" collapsed="false">
      <c r="A41" s="256" t="s">
        <v>1122</v>
      </c>
      <c r="B41" s="263" t="s">
        <v>1123</v>
      </c>
      <c r="C41" s="85" t="s">
        <v>2299</v>
      </c>
      <c r="D41" s="45" t="n">
        <v>1</v>
      </c>
      <c r="E41" s="28" t="s">
        <v>82</v>
      </c>
      <c r="F41" s="38"/>
      <c r="G41" s="38"/>
    </row>
    <row r="42" customFormat="false" ht="30" hidden="false" customHeight="false" outlineLevel="0" collapsed="false">
      <c r="A42" s="256"/>
      <c r="B42" s="39"/>
      <c r="C42" s="85" t="s">
        <v>117</v>
      </c>
      <c r="D42" s="45" t="n">
        <v>1</v>
      </c>
      <c r="E42" s="28" t="s">
        <v>82</v>
      </c>
      <c r="F42" s="38"/>
      <c r="G42" s="38"/>
    </row>
    <row r="43" customFormat="false" ht="30" hidden="false" customHeight="false" outlineLevel="0" collapsed="false">
      <c r="A43" s="256"/>
      <c r="B43" s="39"/>
      <c r="C43" s="27" t="s">
        <v>2300</v>
      </c>
      <c r="D43" s="45" t="n">
        <v>1</v>
      </c>
      <c r="E43" s="28" t="s">
        <v>82</v>
      </c>
      <c r="F43" s="38"/>
      <c r="G43" s="38"/>
    </row>
    <row r="44" customFormat="false" ht="50.25" hidden="false" customHeight="true" outlineLevel="0" collapsed="false">
      <c r="A44" s="254" t="s">
        <v>1127</v>
      </c>
      <c r="B44" s="160" t="s">
        <v>121</v>
      </c>
      <c r="C44" s="160"/>
      <c r="D44" s="160"/>
      <c r="E44" s="160"/>
      <c r="F44" s="160"/>
      <c r="G44" s="160"/>
      <c r="H44" s="3" t="n">
        <f aca="false">SUM(D45:D52)</f>
        <v>8</v>
      </c>
      <c r="I44" s="3" t="n">
        <f aca="false">COUNT(D45:D52)*2</f>
        <v>16</v>
      </c>
    </row>
    <row r="45" customFormat="false" ht="31.5" hidden="false" customHeight="false" outlineLevel="0" collapsed="false">
      <c r="A45" s="256" t="s">
        <v>1128</v>
      </c>
      <c r="B45" s="39" t="s">
        <v>123</v>
      </c>
      <c r="C45" s="85" t="s">
        <v>2301</v>
      </c>
      <c r="D45" s="45" t="n">
        <v>1</v>
      </c>
      <c r="E45" s="92" t="s">
        <v>82</v>
      </c>
      <c r="F45" s="234" t="s">
        <v>2302</v>
      </c>
      <c r="G45" s="38"/>
    </row>
    <row r="46" customFormat="false" ht="45" hidden="false" customHeight="false" outlineLevel="0" collapsed="false">
      <c r="A46" s="256"/>
      <c r="B46" s="262"/>
      <c r="C46" s="85" t="s">
        <v>2303</v>
      </c>
      <c r="D46" s="45" t="n">
        <v>1</v>
      </c>
      <c r="E46" s="92" t="s">
        <v>82</v>
      </c>
      <c r="G46" s="38"/>
    </row>
    <row r="47" customFormat="false" ht="30" hidden="false" customHeight="false" outlineLevel="0" collapsed="false">
      <c r="A47" s="256"/>
      <c r="B47" s="262"/>
      <c r="C47" s="85" t="s">
        <v>2304</v>
      </c>
      <c r="D47" s="45" t="n">
        <v>1</v>
      </c>
      <c r="E47" s="92" t="s">
        <v>82</v>
      </c>
      <c r="F47" s="42"/>
      <c r="G47" s="38"/>
    </row>
    <row r="48" customFormat="false" ht="90" hidden="false" customHeight="false" outlineLevel="0" collapsed="false">
      <c r="A48" s="256"/>
      <c r="B48" s="262"/>
      <c r="C48" s="85" t="s">
        <v>2305</v>
      </c>
      <c r="D48" s="45" t="n">
        <v>1</v>
      </c>
      <c r="E48" s="92" t="s">
        <v>82</v>
      </c>
      <c r="F48" s="42"/>
      <c r="G48" s="38"/>
    </row>
    <row r="49" customFormat="false" ht="60" hidden="false" customHeight="false" outlineLevel="0" collapsed="false">
      <c r="A49" s="256" t="s">
        <v>1132</v>
      </c>
      <c r="B49" s="39" t="s">
        <v>127</v>
      </c>
      <c r="C49" s="85" t="s">
        <v>2306</v>
      </c>
      <c r="D49" s="45" t="n">
        <v>1</v>
      </c>
      <c r="E49" s="28" t="s">
        <v>16</v>
      </c>
      <c r="F49" s="38"/>
      <c r="G49" s="38"/>
    </row>
    <row r="50" customFormat="false" ht="90" hidden="false" customHeight="false" outlineLevel="0" collapsed="false">
      <c r="A50" s="256"/>
      <c r="B50" s="39"/>
      <c r="C50" s="85" t="s">
        <v>2307</v>
      </c>
      <c r="D50" s="45" t="n">
        <v>1</v>
      </c>
      <c r="E50" s="28" t="s">
        <v>16</v>
      </c>
      <c r="F50" s="38"/>
      <c r="G50" s="38"/>
    </row>
    <row r="51" customFormat="false" ht="63" hidden="false" customHeight="false" outlineLevel="0" collapsed="false">
      <c r="A51" s="256" t="s">
        <v>1134</v>
      </c>
      <c r="B51" s="39" t="s">
        <v>131</v>
      </c>
      <c r="C51" s="21" t="s">
        <v>132</v>
      </c>
      <c r="D51" s="45" t="n">
        <v>1</v>
      </c>
      <c r="E51" s="28" t="s">
        <v>1807</v>
      </c>
      <c r="F51" s="38"/>
      <c r="G51" s="38"/>
    </row>
    <row r="52" customFormat="false" ht="78.75" hidden="false" customHeight="false" outlineLevel="0" collapsed="false">
      <c r="A52" s="256" t="s">
        <v>1137</v>
      </c>
      <c r="B52" s="39" t="s">
        <v>135</v>
      </c>
      <c r="C52" s="85" t="s">
        <v>1808</v>
      </c>
      <c r="D52" s="45" t="n">
        <v>1</v>
      </c>
      <c r="E52" s="28" t="s">
        <v>16</v>
      </c>
      <c r="F52" s="38"/>
      <c r="G52" s="38"/>
    </row>
    <row r="53" customFormat="false" ht="60.75" hidden="false" customHeight="true" outlineLevel="0" collapsed="false">
      <c r="A53" s="254" t="s">
        <v>1140</v>
      </c>
      <c r="B53" s="160" t="s">
        <v>138</v>
      </c>
      <c r="C53" s="160"/>
      <c r="D53" s="160"/>
      <c r="E53" s="160"/>
      <c r="F53" s="160"/>
      <c r="G53" s="160"/>
      <c r="H53" s="3" t="n">
        <f aca="false">SUM(D54:D56)</f>
        <v>3</v>
      </c>
      <c r="I53" s="3" t="n">
        <f aca="false">COUNT(D54:D56)*2</f>
        <v>6</v>
      </c>
    </row>
    <row r="54" customFormat="false" ht="63" hidden="false" customHeight="false" outlineLevel="0" collapsed="false">
      <c r="A54" s="259" t="s">
        <v>1142</v>
      </c>
      <c r="B54" s="39" t="s">
        <v>140</v>
      </c>
      <c r="C54" s="85" t="s">
        <v>2308</v>
      </c>
      <c r="D54" s="45" t="n">
        <v>1</v>
      </c>
      <c r="E54" s="28" t="s">
        <v>39</v>
      </c>
      <c r="F54" s="38"/>
      <c r="G54" s="38"/>
    </row>
    <row r="55" customFormat="false" ht="63" hidden="false" customHeight="false" outlineLevel="0" collapsed="false">
      <c r="A55" s="256" t="s">
        <v>1149</v>
      </c>
      <c r="B55" s="39" t="s">
        <v>151</v>
      </c>
      <c r="C55" s="85" t="s">
        <v>2309</v>
      </c>
      <c r="D55" s="45" t="n">
        <v>1</v>
      </c>
      <c r="E55" s="28" t="s">
        <v>153</v>
      </c>
      <c r="F55" s="38"/>
      <c r="G55" s="38"/>
    </row>
    <row r="56" customFormat="false" ht="60" hidden="false" customHeight="false" outlineLevel="0" collapsed="false">
      <c r="A56" s="256" t="s">
        <v>1153</v>
      </c>
      <c r="B56" s="61" t="s">
        <v>2310</v>
      </c>
      <c r="C56" s="24" t="s">
        <v>2311</v>
      </c>
      <c r="D56" s="45" t="n">
        <v>1</v>
      </c>
      <c r="E56" s="28" t="s">
        <v>82</v>
      </c>
      <c r="F56" s="38"/>
      <c r="G56" s="38"/>
    </row>
    <row r="57" customFormat="false" ht="48.75" hidden="false" customHeight="true" outlineLevel="0" collapsed="false">
      <c r="A57" s="254" t="s">
        <v>1155</v>
      </c>
      <c r="B57" s="160" t="s">
        <v>160</v>
      </c>
      <c r="C57" s="160"/>
      <c r="D57" s="160"/>
      <c r="E57" s="160"/>
      <c r="F57" s="160"/>
      <c r="G57" s="160"/>
      <c r="H57" s="3" t="n">
        <f aca="false">SUM(D58:D69)</f>
        <v>12</v>
      </c>
      <c r="I57" s="3" t="n">
        <f aca="false">COUNT(D58:D69)*2</f>
        <v>24</v>
      </c>
    </row>
    <row r="58" customFormat="false" ht="63" hidden="false" customHeight="false" outlineLevel="0" collapsed="false">
      <c r="A58" s="256" t="s">
        <v>161</v>
      </c>
      <c r="B58" s="39" t="s">
        <v>162</v>
      </c>
      <c r="C58" s="85" t="s">
        <v>2312</v>
      </c>
      <c r="D58" s="45" t="n">
        <v>1</v>
      </c>
      <c r="E58" s="28" t="s">
        <v>164</v>
      </c>
      <c r="F58" s="38"/>
      <c r="G58" s="38"/>
    </row>
    <row r="59" customFormat="false" ht="60" hidden="false" customHeight="false" outlineLevel="0" collapsed="false">
      <c r="A59" s="256"/>
      <c r="B59" s="39"/>
      <c r="C59" s="85" t="s">
        <v>2313</v>
      </c>
      <c r="D59" s="45" t="n">
        <v>1</v>
      </c>
      <c r="E59" s="28" t="s">
        <v>164</v>
      </c>
      <c r="F59" s="38"/>
      <c r="G59" s="38"/>
    </row>
    <row r="60" customFormat="false" ht="45" hidden="false" customHeight="false" outlineLevel="0" collapsed="false">
      <c r="A60" s="256"/>
      <c r="B60" s="39"/>
      <c r="C60" s="21" t="s">
        <v>2314</v>
      </c>
      <c r="D60" s="45" t="n">
        <v>1</v>
      </c>
      <c r="E60" s="28"/>
      <c r="F60" s="38"/>
      <c r="G60" s="38"/>
    </row>
    <row r="61" customFormat="false" ht="30" hidden="false" customHeight="false" outlineLevel="0" collapsed="false">
      <c r="A61" s="256"/>
      <c r="B61" s="39"/>
      <c r="C61" s="85" t="s">
        <v>2315</v>
      </c>
      <c r="D61" s="45" t="n">
        <v>1</v>
      </c>
      <c r="E61" s="28"/>
      <c r="F61" s="38"/>
      <c r="G61" s="38"/>
    </row>
    <row r="62" customFormat="false" ht="30" hidden="false" customHeight="false" outlineLevel="0" collapsed="false">
      <c r="A62" s="256"/>
      <c r="B62" s="39"/>
      <c r="C62" s="85" t="s">
        <v>2316</v>
      </c>
      <c r="D62" s="45" t="n">
        <v>1</v>
      </c>
      <c r="E62" s="28"/>
      <c r="F62" s="38"/>
      <c r="G62" s="38"/>
    </row>
    <row r="63" customFormat="false" ht="30" hidden="false" customHeight="false" outlineLevel="0" collapsed="false">
      <c r="A63" s="256"/>
      <c r="B63" s="39"/>
      <c r="C63" s="85" t="s">
        <v>2317</v>
      </c>
      <c r="D63" s="45" t="n">
        <v>1</v>
      </c>
      <c r="E63" s="28"/>
      <c r="F63" s="38"/>
      <c r="G63" s="38"/>
    </row>
    <row r="64" customFormat="false" ht="15.75" hidden="false" customHeight="false" outlineLevel="0" collapsed="false">
      <c r="A64" s="256"/>
      <c r="B64" s="39"/>
      <c r="C64" s="85" t="s">
        <v>2318</v>
      </c>
      <c r="D64" s="45" t="n">
        <v>1</v>
      </c>
      <c r="E64" s="28"/>
      <c r="F64" s="38"/>
      <c r="G64" s="38"/>
    </row>
    <row r="65" customFormat="false" ht="15.75" hidden="false" customHeight="false" outlineLevel="0" collapsed="false">
      <c r="A65" s="256"/>
      <c r="B65" s="39"/>
      <c r="C65" s="85" t="s">
        <v>2319</v>
      </c>
      <c r="D65" s="45" t="n">
        <v>1</v>
      </c>
      <c r="E65" s="28"/>
      <c r="F65" s="38"/>
      <c r="G65" s="38"/>
    </row>
    <row r="66" customFormat="false" ht="75" hidden="false" customHeight="false" outlineLevel="0" collapsed="false">
      <c r="A66" s="256" t="s">
        <v>1159</v>
      </c>
      <c r="B66" s="39" t="s">
        <v>166</v>
      </c>
      <c r="C66" s="21" t="s">
        <v>167</v>
      </c>
      <c r="D66" s="45" t="n">
        <v>1</v>
      </c>
      <c r="E66" s="28" t="s">
        <v>164</v>
      </c>
      <c r="F66" s="38"/>
      <c r="G66" s="38"/>
    </row>
    <row r="67" customFormat="false" ht="60" hidden="false" customHeight="false" outlineLevel="0" collapsed="false">
      <c r="A67" s="256" t="s">
        <v>1162</v>
      </c>
      <c r="B67" s="39" t="s">
        <v>169</v>
      </c>
      <c r="C67" s="21" t="s">
        <v>170</v>
      </c>
      <c r="D67" s="45" t="n">
        <v>1</v>
      </c>
      <c r="E67" s="28" t="s">
        <v>164</v>
      </c>
      <c r="F67" s="38"/>
      <c r="G67" s="38"/>
    </row>
    <row r="68" customFormat="false" ht="63" hidden="false" customHeight="false" outlineLevel="0" collapsed="false">
      <c r="A68" s="256" t="s">
        <v>1164</v>
      </c>
      <c r="B68" s="39" t="s">
        <v>2320</v>
      </c>
      <c r="C68" s="42" t="s">
        <v>1812</v>
      </c>
      <c r="D68" s="45" t="n">
        <v>1</v>
      </c>
      <c r="E68" s="28" t="s">
        <v>1167</v>
      </c>
      <c r="F68" s="38"/>
      <c r="G68" s="38"/>
    </row>
    <row r="69" customFormat="false" ht="63" hidden="false" customHeight="false" outlineLevel="0" collapsed="false">
      <c r="A69" s="256" t="s">
        <v>2321</v>
      </c>
      <c r="B69" s="57" t="s">
        <v>2322</v>
      </c>
      <c r="C69" s="85" t="s">
        <v>2323</v>
      </c>
      <c r="D69" s="45" t="n">
        <v>1</v>
      </c>
      <c r="E69" s="28" t="s">
        <v>265</v>
      </c>
      <c r="F69" s="38"/>
      <c r="G69" s="38"/>
    </row>
    <row r="70" customFormat="false" ht="21" hidden="false" customHeight="false" outlineLevel="0" collapsed="false">
      <c r="A70" s="252"/>
      <c r="B70" s="260" t="s">
        <v>171</v>
      </c>
      <c r="C70" s="260"/>
      <c r="D70" s="260"/>
      <c r="E70" s="260"/>
      <c r="F70" s="260"/>
      <c r="G70" s="260"/>
      <c r="H70" s="3" t="n">
        <f aca="false">H71+H93+H103+H114+H126</f>
        <v>62</v>
      </c>
      <c r="I70" s="3" t="n">
        <f aca="false">I71+I93+I103+I114+I126</f>
        <v>124</v>
      </c>
    </row>
    <row r="71" customFormat="false" ht="46.5" hidden="false" customHeight="true" outlineLevel="0" collapsed="false">
      <c r="A71" s="254" t="s">
        <v>1171</v>
      </c>
      <c r="B71" s="160" t="s">
        <v>173</v>
      </c>
      <c r="C71" s="160"/>
      <c r="D71" s="160"/>
      <c r="E71" s="160"/>
      <c r="F71" s="160"/>
      <c r="G71" s="160"/>
      <c r="H71" s="3" t="n">
        <f aca="false">SUM(D72:D92)</f>
        <v>21</v>
      </c>
      <c r="I71" s="3" t="n">
        <f aca="false">COUNT(D72:D92)*2</f>
        <v>42</v>
      </c>
    </row>
    <row r="72" customFormat="false" ht="47.25" hidden="false" customHeight="false" outlineLevel="0" collapsed="false">
      <c r="A72" s="256" t="s">
        <v>1172</v>
      </c>
      <c r="B72" s="61" t="s">
        <v>1813</v>
      </c>
      <c r="C72" s="85" t="s">
        <v>2324</v>
      </c>
      <c r="D72" s="45" t="n">
        <v>1</v>
      </c>
      <c r="E72" s="28" t="s">
        <v>82</v>
      </c>
      <c r="F72" s="85" t="s">
        <v>2325</v>
      </c>
      <c r="G72" s="38"/>
    </row>
    <row r="73" customFormat="false" ht="75" hidden="false" customHeight="false" outlineLevel="0" collapsed="false">
      <c r="A73" s="256" t="s">
        <v>1177</v>
      </c>
      <c r="B73" s="57" t="s">
        <v>1817</v>
      </c>
      <c r="C73" s="85" t="s">
        <v>2326</v>
      </c>
      <c r="D73" s="45" t="n">
        <v>1</v>
      </c>
      <c r="E73" s="28" t="s">
        <v>82</v>
      </c>
      <c r="F73" s="85" t="s">
        <v>2327</v>
      </c>
      <c r="G73" s="38"/>
    </row>
    <row r="74" customFormat="false" ht="60" hidden="false" customHeight="false" outlineLevel="0" collapsed="false">
      <c r="A74" s="256"/>
      <c r="B74" s="57"/>
      <c r="C74" s="85" t="s">
        <v>2328</v>
      </c>
      <c r="D74" s="45" t="n">
        <v>1</v>
      </c>
      <c r="E74" s="28" t="s">
        <v>82</v>
      </c>
      <c r="F74" s="42"/>
      <c r="G74" s="38"/>
    </row>
    <row r="75" customFormat="false" ht="30" hidden="false" customHeight="false" outlineLevel="0" collapsed="false">
      <c r="A75" s="256"/>
      <c r="B75" s="57"/>
      <c r="C75" s="85" t="s">
        <v>2329</v>
      </c>
      <c r="D75" s="45" t="n">
        <v>1</v>
      </c>
      <c r="E75" s="28" t="s">
        <v>82</v>
      </c>
      <c r="F75" s="42"/>
      <c r="G75" s="38"/>
    </row>
    <row r="76" customFormat="false" ht="30" hidden="false" customHeight="false" outlineLevel="0" collapsed="false">
      <c r="A76" s="256"/>
      <c r="B76" s="57"/>
      <c r="C76" s="177" t="s">
        <v>2330</v>
      </c>
      <c r="D76" s="45" t="n">
        <v>1</v>
      </c>
      <c r="E76" s="28" t="s">
        <v>82</v>
      </c>
      <c r="F76" s="42"/>
      <c r="G76" s="38"/>
    </row>
    <row r="77" customFormat="false" ht="30" hidden="false" customHeight="false" outlineLevel="0" collapsed="false">
      <c r="A77" s="256"/>
      <c r="B77" s="57"/>
      <c r="C77" s="85" t="s">
        <v>2331</v>
      </c>
      <c r="D77" s="45" t="n">
        <v>1</v>
      </c>
      <c r="E77" s="28" t="s">
        <v>82</v>
      </c>
      <c r="F77" s="42"/>
      <c r="G77" s="38"/>
    </row>
    <row r="78" customFormat="false" ht="30" hidden="false" customHeight="false" outlineLevel="0" collapsed="false">
      <c r="A78" s="256"/>
      <c r="B78" s="57"/>
      <c r="C78" s="85" t="s">
        <v>2332</v>
      </c>
      <c r="D78" s="45" t="n">
        <v>1</v>
      </c>
      <c r="E78" s="28" t="s">
        <v>82</v>
      </c>
      <c r="F78" s="42"/>
      <c r="G78" s="38"/>
    </row>
    <row r="79" customFormat="false" ht="45" hidden="false" customHeight="false" outlineLevel="0" collapsed="false">
      <c r="A79" s="256"/>
      <c r="B79" s="57"/>
      <c r="C79" s="85" t="s">
        <v>2333</v>
      </c>
      <c r="D79" s="45" t="n">
        <v>1</v>
      </c>
      <c r="E79" s="28" t="s">
        <v>82</v>
      </c>
      <c r="F79" s="42"/>
      <c r="G79" s="38"/>
    </row>
    <row r="80" customFormat="false" ht="47.25" hidden="false" customHeight="false" outlineLevel="0" collapsed="false">
      <c r="A80" s="256" t="s">
        <v>1187</v>
      </c>
      <c r="B80" s="61" t="s">
        <v>2334</v>
      </c>
      <c r="C80" s="85" t="s">
        <v>2335</v>
      </c>
      <c r="D80" s="45" t="n">
        <v>1</v>
      </c>
      <c r="E80" s="28" t="s">
        <v>82</v>
      </c>
      <c r="F80" s="42"/>
      <c r="G80" s="38"/>
    </row>
    <row r="81" customFormat="false" ht="30" hidden="false" customHeight="false" outlineLevel="0" collapsed="false">
      <c r="A81" s="256"/>
      <c r="B81" s="61"/>
      <c r="C81" s="85" t="s">
        <v>2336</v>
      </c>
      <c r="D81" s="45" t="n">
        <v>1</v>
      </c>
      <c r="E81" s="28" t="s">
        <v>82</v>
      </c>
      <c r="F81" s="42"/>
      <c r="G81" s="38"/>
    </row>
    <row r="82" customFormat="false" ht="30" hidden="false" customHeight="false" outlineLevel="0" collapsed="false">
      <c r="A82" s="256"/>
      <c r="B82" s="61"/>
      <c r="C82" s="85" t="s">
        <v>2337</v>
      </c>
      <c r="D82" s="45" t="n">
        <v>1</v>
      </c>
      <c r="E82" s="28" t="s">
        <v>82</v>
      </c>
      <c r="F82" s="42"/>
      <c r="G82" s="38"/>
    </row>
    <row r="83" customFormat="false" ht="30" hidden="false" customHeight="false" outlineLevel="0" collapsed="false">
      <c r="A83" s="256"/>
      <c r="B83" s="61"/>
      <c r="C83" s="85" t="s">
        <v>2338</v>
      </c>
      <c r="D83" s="45" t="n">
        <v>1</v>
      </c>
      <c r="E83" s="28" t="s">
        <v>82</v>
      </c>
      <c r="F83" s="42"/>
      <c r="G83" s="38"/>
    </row>
    <row r="84" customFormat="false" ht="30" hidden="false" customHeight="false" outlineLevel="0" collapsed="false">
      <c r="A84" s="256"/>
      <c r="B84" s="61"/>
      <c r="C84" s="85" t="s">
        <v>2339</v>
      </c>
      <c r="D84" s="45" t="n">
        <v>1</v>
      </c>
      <c r="E84" s="28" t="s">
        <v>82</v>
      </c>
      <c r="F84" s="42"/>
      <c r="G84" s="38"/>
    </row>
    <row r="85" customFormat="false" ht="15.75" hidden="false" customHeight="false" outlineLevel="0" collapsed="false">
      <c r="A85" s="256"/>
      <c r="B85" s="61"/>
      <c r="C85" s="85" t="s">
        <v>2340</v>
      </c>
      <c r="D85" s="45" t="n">
        <v>1</v>
      </c>
      <c r="E85" s="28" t="s">
        <v>82</v>
      </c>
      <c r="F85" s="42" t="s">
        <v>2341</v>
      </c>
      <c r="G85" s="38"/>
    </row>
    <row r="86" customFormat="false" ht="30" hidden="false" customHeight="false" outlineLevel="0" collapsed="false">
      <c r="A86" s="256"/>
      <c r="B86" s="61"/>
      <c r="C86" s="177" t="s">
        <v>2342</v>
      </c>
      <c r="D86" s="45" t="n">
        <v>1</v>
      </c>
      <c r="E86" s="28" t="s">
        <v>82</v>
      </c>
      <c r="F86" s="37"/>
      <c r="G86" s="38"/>
    </row>
    <row r="87" customFormat="false" ht="135" hidden="false" customHeight="false" outlineLevel="0" collapsed="false">
      <c r="A87" s="256" t="s">
        <v>1193</v>
      </c>
      <c r="B87" s="61" t="s">
        <v>202</v>
      </c>
      <c r="C87" s="85" t="s">
        <v>2343</v>
      </c>
      <c r="D87" s="45" t="n">
        <v>1</v>
      </c>
      <c r="E87" s="28" t="s">
        <v>82</v>
      </c>
      <c r="F87" s="42" t="s">
        <v>2344</v>
      </c>
      <c r="G87" s="38"/>
    </row>
    <row r="88" customFormat="false" ht="60" hidden="false" customHeight="false" outlineLevel="0" collapsed="false">
      <c r="A88" s="256"/>
      <c r="B88" s="61"/>
      <c r="C88" s="85" t="s">
        <v>2345</v>
      </c>
      <c r="D88" s="45" t="n">
        <v>1</v>
      </c>
      <c r="E88" s="28" t="s">
        <v>82</v>
      </c>
      <c r="F88" s="42" t="s">
        <v>2346</v>
      </c>
      <c r="G88" s="38"/>
    </row>
    <row r="89" customFormat="false" ht="47.25" hidden="false" customHeight="false" outlineLevel="0" collapsed="false">
      <c r="A89" s="256" t="s">
        <v>1195</v>
      </c>
      <c r="B89" s="61" t="s">
        <v>206</v>
      </c>
      <c r="C89" s="85" t="s">
        <v>1196</v>
      </c>
      <c r="D89" s="45" t="n">
        <v>1</v>
      </c>
      <c r="E89" s="28" t="s">
        <v>82</v>
      </c>
      <c r="F89" s="38"/>
      <c r="G89" s="38"/>
    </row>
    <row r="90" customFormat="false" ht="31.5" hidden="false" customHeight="false" outlineLevel="0" collapsed="false">
      <c r="A90" s="256" t="s">
        <v>1197</v>
      </c>
      <c r="B90" s="61" t="s">
        <v>210</v>
      </c>
      <c r="C90" s="85" t="s">
        <v>2347</v>
      </c>
      <c r="D90" s="45" t="n">
        <v>1</v>
      </c>
      <c r="E90" s="28" t="s">
        <v>82</v>
      </c>
      <c r="F90" s="38"/>
      <c r="G90" s="38"/>
    </row>
    <row r="91" customFormat="false" ht="78.75" hidden="false" customHeight="false" outlineLevel="0" collapsed="false">
      <c r="A91" s="256" t="s">
        <v>1200</v>
      </c>
      <c r="B91" s="61" t="s">
        <v>214</v>
      </c>
      <c r="C91" s="85" t="s">
        <v>2348</v>
      </c>
      <c r="D91" s="45" t="n">
        <v>1</v>
      </c>
      <c r="E91" s="28" t="s">
        <v>82</v>
      </c>
      <c r="F91" s="38"/>
      <c r="G91" s="38"/>
    </row>
    <row r="92" customFormat="false" ht="60" hidden="false" customHeight="false" outlineLevel="0" collapsed="false">
      <c r="A92" s="256"/>
      <c r="B92" s="156"/>
      <c r="C92" s="85" t="s">
        <v>2349</v>
      </c>
      <c r="D92" s="45" t="n">
        <v>1</v>
      </c>
      <c r="E92" s="28" t="s">
        <v>82</v>
      </c>
      <c r="F92" s="38"/>
      <c r="G92" s="38"/>
    </row>
    <row r="93" customFormat="false" ht="44.25" hidden="false" customHeight="true" outlineLevel="0" collapsed="false">
      <c r="A93" s="254" t="s">
        <v>1205</v>
      </c>
      <c r="B93" s="160" t="s">
        <v>220</v>
      </c>
      <c r="C93" s="160"/>
      <c r="D93" s="160"/>
      <c r="E93" s="160"/>
      <c r="F93" s="160"/>
      <c r="G93" s="160"/>
      <c r="H93" s="3" t="n">
        <f aca="false">SUM(D94:D102)</f>
        <v>9</v>
      </c>
      <c r="I93" s="3" t="n">
        <f aca="false">COUNT(D94:D102)*2</f>
        <v>18</v>
      </c>
    </row>
    <row r="94" customFormat="false" ht="105" hidden="false" customHeight="false" outlineLevel="0" collapsed="false">
      <c r="A94" s="259" t="s">
        <v>221</v>
      </c>
      <c r="B94" s="57" t="s">
        <v>2350</v>
      </c>
      <c r="C94" s="21" t="s">
        <v>223</v>
      </c>
      <c r="D94" s="32" t="n">
        <v>1</v>
      </c>
      <c r="E94" s="28" t="s">
        <v>82</v>
      </c>
      <c r="F94" s="21" t="s">
        <v>224</v>
      </c>
      <c r="G94" s="38"/>
    </row>
    <row r="95" customFormat="false" ht="45" hidden="false" customHeight="false" outlineLevel="0" collapsed="false">
      <c r="A95" s="256" t="s">
        <v>1207</v>
      </c>
      <c r="B95" s="57" t="s">
        <v>226</v>
      </c>
      <c r="C95" s="85" t="s">
        <v>2351</v>
      </c>
      <c r="D95" s="32" t="n">
        <v>1</v>
      </c>
      <c r="E95" s="28" t="s">
        <v>82</v>
      </c>
      <c r="F95" s="42" t="s">
        <v>1841</v>
      </c>
      <c r="G95" s="38"/>
    </row>
    <row r="96" customFormat="false" ht="47.25" hidden="false" customHeight="false" outlineLevel="0" collapsed="false">
      <c r="A96" s="256" t="s">
        <v>228</v>
      </c>
      <c r="B96" s="264" t="s">
        <v>2352</v>
      </c>
      <c r="C96" s="150" t="s">
        <v>1843</v>
      </c>
      <c r="D96" s="32" t="n">
        <v>1</v>
      </c>
      <c r="E96" s="28" t="s">
        <v>82</v>
      </c>
      <c r="F96" s="38"/>
      <c r="G96" s="38"/>
    </row>
    <row r="97" customFormat="false" ht="30" hidden="false" customHeight="false" outlineLevel="0" collapsed="false">
      <c r="A97" s="256"/>
      <c r="B97" s="169"/>
      <c r="C97" s="85" t="s">
        <v>1211</v>
      </c>
      <c r="D97" s="32" t="n">
        <v>1</v>
      </c>
      <c r="E97" s="28" t="s">
        <v>82</v>
      </c>
      <c r="F97" s="38"/>
      <c r="G97" s="38"/>
    </row>
    <row r="98" customFormat="false" ht="45" hidden="false" customHeight="false" outlineLevel="0" collapsed="false">
      <c r="A98" s="256" t="s">
        <v>1844</v>
      </c>
      <c r="B98" s="57" t="s">
        <v>233</v>
      </c>
      <c r="C98" s="42" t="s">
        <v>2353</v>
      </c>
      <c r="D98" s="45" t="n">
        <v>1</v>
      </c>
      <c r="E98" s="28" t="s">
        <v>110</v>
      </c>
      <c r="F98" s="38"/>
      <c r="G98" s="38"/>
    </row>
    <row r="99" customFormat="false" ht="60" hidden="false" customHeight="false" outlineLevel="0" collapsed="false">
      <c r="A99" s="256"/>
      <c r="B99" s="265"/>
      <c r="C99" s="85" t="s">
        <v>1846</v>
      </c>
      <c r="D99" s="45" t="n">
        <v>1</v>
      </c>
      <c r="E99" s="28" t="s">
        <v>82</v>
      </c>
      <c r="F99" s="38"/>
      <c r="G99" s="38"/>
    </row>
    <row r="100" customFormat="false" ht="60" hidden="false" customHeight="false" outlineLevel="0" collapsed="false">
      <c r="A100" s="256" t="s">
        <v>235</v>
      </c>
      <c r="B100" s="265" t="s">
        <v>236</v>
      </c>
      <c r="C100" s="42" t="s">
        <v>2354</v>
      </c>
      <c r="D100" s="45" t="n">
        <v>1</v>
      </c>
      <c r="E100" s="28" t="s">
        <v>82</v>
      </c>
      <c r="F100" s="38"/>
      <c r="G100" s="38"/>
    </row>
    <row r="101" customFormat="false" ht="90" hidden="false" customHeight="false" outlineLevel="0" collapsed="false">
      <c r="A101" s="256"/>
      <c r="B101" s="265"/>
      <c r="C101" s="42" t="s">
        <v>238</v>
      </c>
      <c r="D101" s="45" t="n">
        <v>1</v>
      </c>
      <c r="E101" s="28" t="s">
        <v>108</v>
      </c>
      <c r="F101" s="38"/>
      <c r="G101" s="38"/>
    </row>
    <row r="102" customFormat="false" ht="78.75" hidden="false" customHeight="false" outlineLevel="0" collapsed="false">
      <c r="A102" s="256" t="s">
        <v>1217</v>
      </c>
      <c r="B102" s="57" t="s">
        <v>240</v>
      </c>
      <c r="C102" s="21" t="s">
        <v>241</v>
      </c>
      <c r="D102" s="45" t="n">
        <v>1</v>
      </c>
      <c r="E102" s="28" t="s">
        <v>39</v>
      </c>
      <c r="F102" s="38"/>
      <c r="G102" s="38"/>
    </row>
    <row r="103" customFormat="false" ht="45" hidden="false" customHeight="true" outlineLevel="0" collapsed="false">
      <c r="A103" s="254" t="s">
        <v>242</v>
      </c>
      <c r="B103" s="160" t="s">
        <v>243</v>
      </c>
      <c r="C103" s="160"/>
      <c r="D103" s="160"/>
      <c r="E103" s="160"/>
      <c r="F103" s="160"/>
      <c r="G103" s="160"/>
      <c r="H103" s="3" t="n">
        <f aca="false">SUM(D104:D113)</f>
        <v>10</v>
      </c>
      <c r="I103" s="3" t="n">
        <f aca="false">COUNT(D104:D113)*2</f>
        <v>20</v>
      </c>
    </row>
    <row r="104" customFormat="false" ht="45" hidden="false" customHeight="true" outlineLevel="0" collapsed="false">
      <c r="A104" s="266" t="s">
        <v>244</v>
      </c>
      <c r="B104" s="57" t="s">
        <v>245</v>
      </c>
      <c r="C104" s="147" t="s">
        <v>2355</v>
      </c>
      <c r="D104" s="267" t="n">
        <v>1</v>
      </c>
      <c r="E104" s="50" t="s">
        <v>108</v>
      </c>
      <c r="F104" s="268"/>
      <c r="G104" s="268"/>
    </row>
    <row r="105" customFormat="false" ht="47.25" hidden="false" customHeight="false" outlineLevel="0" collapsed="false">
      <c r="A105" s="256" t="s">
        <v>2356</v>
      </c>
      <c r="B105" s="269" t="s">
        <v>2357</v>
      </c>
      <c r="C105" s="85" t="s">
        <v>2358</v>
      </c>
      <c r="D105" s="267" t="n">
        <v>1</v>
      </c>
      <c r="E105" s="50" t="s">
        <v>108</v>
      </c>
      <c r="F105" s="37"/>
      <c r="G105" s="270"/>
    </row>
    <row r="106" customFormat="false" ht="47.25" hidden="false" customHeight="false" outlineLevel="0" collapsed="false">
      <c r="A106" s="256" t="s">
        <v>1851</v>
      </c>
      <c r="B106" s="61" t="s">
        <v>252</v>
      </c>
      <c r="C106" s="85" t="s">
        <v>2359</v>
      </c>
      <c r="D106" s="45" t="n">
        <v>1</v>
      </c>
      <c r="E106" s="28" t="s">
        <v>254</v>
      </c>
      <c r="F106" s="42" t="s">
        <v>2360</v>
      </c>
      <c r="G106" s="38"/>
    </row>
    <row r="107" customFormat="false" ht="31.5" hidden="false" customHeight="false" outlineLevel="0" collapsed="false">
      <c r="A107" s="256" t="s">
        <v>2361</v>
      </c>
      <c r="B107" s="61" t="s">
        <v>259</v>
      </c>
      <c r="C107" s="85" t="s">
        <v>2362</v>
      </c>
      <c r="D107" s="45" t="n">
        <v>1</v>
      </c>
      <c r="E107" s="28" t="s">
        <v>39</v>
      </c>
      <c r="F107" s="42"/>
      <c r="G107" s="38"/>
    </row>
    <row r="108" customFormat="false" ht="30" hidden="false" customHeight="false" outlineLevel="0" collapsed="false">
      <c r="A108" s="256"/>
      <c r="B108" s="61"/>
      <c r="C108" s="85" t="s">
        <v>2363</v>
      </c>
      <c r="D108" s="45" t="n">
        <v>1</v>
      </c>
      <c r="E108" s="28" t="s">
        <v>265</v>
      </c>
      <c r="F108" s="42"/>
      <c r="G108" s="38"/>
    </row>
    <row r="109" customFormat="false" ht="31.5" hidden="false" customHeight="false" outlineLevel="0" collapsed="false">
      <c r="A109" s="256" t="s">
        <v>2364</v>
      </c>
      <c r="B109" s="61" t="s">
        <v>263</v>
      </c>
      <c r="C109" s="85" t="s">
        <v>2365</v>
      </c>
      <c r="D109" s="45" t="n">
        <v>1</v>
      </c>
      <c r="E109" s="28" t="s">
        <v>39</v>
      </c>
      <c r="F109" s="38"/>
      <c r="G109" s="38"/>
    </row>
    <row r="110" customFormat="false" ht="30" hidden="false" customHeight="false" outlineLevel="0" collapsed="false">
      <c r="A110" s="256"/>
      <c r="B110" s="61"/>
      <c r="C110" s="85" t="s">
        <v>2366</v>
      </c>
      <c r="D110" s="45" t="n">
        <v>1</v>
      </c>
      <c r="E110" s="28" t="s">
        <v>39</v>
      </c>
      <c r="F110" s="38"/>
      <c r="G110" s="38"/>
    </row>
    <row r="111" customFormat="false" ht="15.75" hidden="false" customHeight="false" outlineLevel="0" collapsed="false">
      <c r="A111" s="256"/>
      <c r="B111" s="61"/>
      <c r="C111" s="85" t="s">
        <v>2367</v>
      </c>
      <c r="D111" s="45" t="n">
        <v>1</v>
      </c>
      <c r="E111" s="28"/>
      <c r="F111" s="38"/>
      <c r="G111" s="38"/>
    </row>
    <row r="112" customFormat="false" ht="15.75" hidden="false" customHeight="false" outlineLevel="0" collapsed="false">
      <c r="A112" s="256"/>
      <c r="B112" s="61"/>
      <c r="C112" s="85" t="s">
        <v>270</v>
      </c>
      <c r="D112" s="45" t="n">
        <v>1</v>
      </c>
      <c r="E112" s="28" t="s">
        <v>265</v>
      </c>
      <c r="F112" s="38"/>
      <c r="G112" s="38"/>
    </row>
    <row r="113" customFormat="false" ht="45" hidden="false" customHeight="false" outlineLevel="0" collapsed="false">
      <c r="A113" s="256" t="s">
        <v>2368</v>
      </c>
      <c r="B113" s="61" t="s">
        <v>272</v>
      </c>
      <c r="C113" s="85" t="s">
        <v>2369</v>
      </c>
      <c r="D113" s="45" t="n">
        <v>1</v>
      </c>
      <c r="E113" s="28" t="s">
        <v>39</v>
      </c>
      <c r="F113" s="38"/>
      <c r="G113" s="38"/>
    </row>
    <row r="114" customFormat="false" ht="35.25" hidden="false" customHeight="true" outlineLevel="0" collapsed="false">
      <c r="A114" s="254" t="s">
        <v>1242</v>
      </c>
      <c r="B114" s="160" t="s">
        <v>1871</v>
      </c>
      <c r="C114" s="160"/>
      <c r="D114" s="160"/>
      <c r="E114" s="160"/>
      <c r="F114" s="160"/>
      <c r="G114" s="160"/>
      <c r="H114" s="3" t="n">
        <f aca="false">SUM(D115:D125)</f>
        <v>11</v>
      </c>
      <c r="I114" s="3" t="n">
        <f aca="false">COUNT(D115:D125)*2</f>
        <v>22</v>
      </c>
    </row>
    <row r="115" customFormat="false" ht="47.25" hidden="false" customHeight="false" outlineLevel="0" collapsed="false">
      <c r="A115" s="256" t="s">
        <v>1243</v>
      </c>
      <c r="B115" s="61" t="s">
        <v>279</v>
      </c>
      <c r="C115" s="21" t="s">
        <v>280</v>
      </c>
      <c r="D115" s="45" t="n">
        <v>1</v>
      </c>
      <c r="E115" s="92" t="s">
        <v>108</v>
      </c>
      <c r="F115" s="42"/>
      <c r="G115" s="38"/>
    </row>
    <row r="116" customFormat="false" ht="15.75" hidden="false" customHeight="false" outlineLevel="0" collapsed="false">
      <c r="A116" s="256"/>
      <c r="B116" s="61"/>
      <c r="C116" s="65" t="s">
        <v>1874</v>
      </c>
      <c r="D116" s="45" t="n">
        <v>1</v>
      </c>
      <c r="E116" s="228" t="s">
        <v>108</v>
      </c>
      <c r="F116" s="221"/>
      <c r="G116" s="38"/>
    </row>
    <row r="117" customFormat="false" ht="30" hidden="false" customHeight="false" outlineLevel="0" collapsed="false">
      <c r="A117" s="256"/>
      <c r="B117" s="61"/>
      <c r="C117" s="21" t="s">
        <v>284</v>
      </c>
      <c r="D117" s="45" t="n">
        <v>1</v>
      </c>
      <c r="E117" s="92" t="s">
        <v>108</v>
      </c>
      <c r="F117" s="42"/>
      <c r="G117" s="38"/>
    </row>
    <row r="118" customFormat="false" ht="30" hidden="false" customHeight="false" outlineLevel="0" collapsed="false">
      <c r="A118" s="256"/>
      <c r="B118" s="61"/>
      <c r="C118" s="21" t="s">
        <v>285</v>
      </c>
      <c r="D118" s="45" t="n">
        <v>1</v>
      </c>
      <c r="E118" s="92" t="s">
        <v>108</v>
      </c>
      <c r="F118" s="42"/>
      <c r="G118" s="38"/>
    </row>
    <row r="119" customFormat="false" ht="30" hidden="false" customHeight="false" outlineLevel="0" collapsed="false">
      <c r="A119" s="256"/>
      <c r="B119" s="61"/>
      <c r="C119" s="21" t="s">
        <v>286</v>
      </c>
      <c r="D119" s="45" t="n">
        <v>1</v>
      </c>
      <c r="E119" s="92" t="s">
        <v>108</v>
      </c>
      <c r="F119" s="42"/>
      <c r="G119" s="38"/>
    </row>
    <row r="120" customFormat="false" ht="30" hidden="false" customHeight="false" outlineLevel="0" collapsed="false">
      <c r="A120" s="256"/>
      <c r="B120" s="61"/>
      <c r="C120" s="21" t="s">
        <v>288</v>
      </c>
      <c r="D120" s="45" t="n">
        <v>1</v>
      </c>
      <c r="E120" s="92" t="s">
        <v>108</v>
      </c>
      <c r="F120" s="42"/>
      <c r="G120" s="38"/>
    </row>
    <row r="121" customFormat="false" ht="30" hidden="false" customHeight="false" outlineLevel="0" collapsed="false">
      <c r="A121" s="256"/>
      <c r="B121" s="61"/>
      <c r="C121" s="21" t="s">
        <v>292</v>
      </c>
      <c r="D121" s="45" t="n">
        <v>1</v>
      </c>
      <c r="E121" s="92" t="s">
        <v>108</v>
      </c>
      <c r="F121" s="21" t="s">
        <v>293</v>
      </c>
      <c r="G121" s="38"/>
    </row>
    <row r="122" customFormat="false" ht="47.25" hidden="false" customHeight="false" outlineLevel="0" collapsed="false">
      <c r="A122" s="256" t="s">
        <v>1247</v>
      </c>
      <c r="B122" s="61" t="s">
        <v>299</v>
      </c>
      <c r="C122" s="85" t="s">
        <v>287</v>
      </c>
      <c r="D122" s="45" t="n">
        <v>1</v>
      </c>
      <c r="E122" s="92" t="s">
        <v>108</v>
      </c>
      <c r="F122" s="42"/>
      <c r="G122" s="38"/>
    </row>
    <row r="123" customFormat="false" ht="45" hidden="false" customHeight="false" outlineLevel="0" collapsed="false">
      <c r="A123" s="256"/>
      <c r="B123" s="61"/>
      <c r="C123" s="85" t="s">
        <v>2370</v>
      </c>
      <c r="D123" s="45" t="n">
        <v>1</v>
      </c>
      <c r="E123" s="92" t="s">
        <v>108</v>
      </c>
      <c r="F123" s="42"/>
      <c r="G123" s="38"/>
    </row>
    <row r="124" customFormat="false" ht="30" hidden="false" customHeight="false" outlineLevel="0" collapsed="false">
      <c r="A124" s="256"/>
      <c r="B124" s="61"/>
      <c r="C124" s="85" t="s">
        <v>762</v>
      </c>
      <c r="D124" s="45" t="n">
        <v>1</v>
      </c>
      <c r="E124" s="92" t="s">
        <v>108</v>
      </c>
      <c r="F124" s="234" t="s">
        <v>2371</v>
      </c>
      <c r="G124" s="38"/>
    </row>
    <row r="125" customFormat="false" ht="63" hidden="false" customHeight="false" outlineLevel="0" collapsed="false">
      <c r="A125" s="256" t="s">
        <v>1251</v>
      </c>
      <c r="B125" s="57" t="s">
        <v>306</v>
      </c>
      <c r="C125" s="85" t="s">
        <v>2372</v>
      </c>
      <c r="D125" s="45" t="n">
        <v>1</v>
      </c>
      <c r="E125" s="92" t="s">
        <v>108</v>
      </c>
      <c r="F125" s="85" t="s">
        <v>2373</v>
      </c>
      <c r="G125" s="38"/>
    </row>
    <row r="126" customFormat="false" ht="36" hidden="false" customHeight="true" outlineLevel="0" collapsed="false">
      <c r="A126" s="254" t="s">
        <v>1254</v>
      </c>
      <c r="B126" s="160" t="s">
        <v>309</v>
      </c>
      <c r="C126" s="160"/>
      <c r="D126" s="160"/>
      <c r="E126" s="160"/>
      <c r="F126" s="160"/>
      <c r="G126" s="160"/>
      <c r="H126" s="3" t="n">
        <f aca="false">SUM(D127:D137)</f>
        <v>11</v>
      </c>
      <c r="I126" s="3" t="n">
        <f aca="false">COUNT(D127:D137)*2</f>
        <v>22</v>
      </c>
    </row>
    <row r="127" customFormat="false" ht="90" hidden="false" customHeight="false" outlineLevel="0" collapsed="false">
      <c r="A127" s="256" t="s">
        <v>1255</v>
      </c>
      <c r="B127" s="61" t="s">
        <v>311</v>
      </c>
      <c r="C127" s="17" t="s">
        <v>1256</v>
      </c>
      <c r="D127" s="45" t="n">
        <v>1</v>
      </c>
      <c r="E127" s="92" t="s">
        <v>82</v>
      </c>
      <c r="F127" s="42" t="s">
        <v>2374</v>
      </c>
      <c r="G127" s="38"/>
    </row>
    <row r="128" customFormat="false" ht="63" hidden="false" customHeight="false" outlineLevel="0" collapsed="false">
      <c r="A128" s="256" t="s">
        <v>1258</v>
      </c>
      <c r="B128" s="61" t="s">
        <v>316</v>
      </c>
      <c r="C128" s="17" t="s">
        <v>2375</v>
      </c>
      <c r="D128" s="45" t="n">
        <v>1</v>
      </c>
      <c r="E128" s="92" t="s">
        <v>82</v>
      </c>
      <c r="F128" s="42"/>
      <c r="G128" s="38"/>
    </row>
    <row r="129" customFormat="false" ht="63" hidden="false" customHeight="false" outlineLevel="0" collapsed="false">
      <c r="A129" s="259" t="s">
        <v>1911</v>
      </c>
      <c r="B129" s="61" t="s">
        <v>322</v>
      </c>
      <c r="C129" s="80" t="s">
        <v>1912</v>
      </c>
      <c r="D129" s="45" t="n">
        <v>1</v>
      </c>
      <c r="E129" s="92" t="s">
        <v>82</v>
      </c>
      <c r="F129" s="24" t="s">
        <v>2376</v>
      </c>
      <c r="G129" s="38"/>
    </row>
    <row r="130" customFormat="false" ht="120" hidden="false" customHeight="false" outlineLevel="0" collapsed="false">
      <c r="A130" s="256" t="s">
        <v>1914</v>
      </c>
      <c r="B130" s="61" t="s">
        <v>326</v>
      </c>
      <c r="C130" s="17" t="s">
        <v>327</v>
      </c>
      <c r="D130" s="45" t="n">
        <v>1</v>
      </c>
      <c r="E130" s="92" t="s">
        <v>82</v>
      </c>
      <c r="F130" s="24" t="s">
        <v>2377</v>
      </c>
      <c r="G130" s="38"/>
    </row>
    <row r="131" customFormat="false" ht="60" hidden="false" customHeight="false" outlineLevel="0" collapsed="false">
      <c r="A131" s="259" t="s">
        <v>1265</v>
      </c>
      <c r="B131" s="61" t="s">
        <v>330</v>
      </c>
      <c r="C131" s="17" t="s">
        <v>331</v>
      </c>
      <c r="D131" s="45" t="n">
        <v>1</v>
      </c>
      <c r="E131" s="92" t="s">
        <v>82</v>
      </c>
      <c r="F131" s="21" t="s">
        <v>332</v>
      </c>
      <c r="G131" s="38"/>
    </row>
    <row r="132" customFormat="false" ht="47.25" hidden="false" customHeight="false" outlineLevel="0" collapsed="false">
      <c r="A132" s="259" t="s">
        <v>333</v>
      </c>
      <c r="B132" s="61" t="s">
        <v>334</v>
      </c>
      <c r="C132" s="17" t="s">
        <v>1267</v>
      </c>
      <c r="D132" s="45" t="n">
        <v>1</v>
      </c>
      <c r="E132" s="92" t="s">
        <v>82</v>
      </c>
      <c r="F132" s="21" t="s">
        <v>1268</v>
      </c>
      <c r="G132" s="38"/>
    </row>
    <row r="133" customFormat="false" ht="47.25" hidden="false" customHeight="false" outlineLevel="0" collapsed="false">
      <c r="A133" s="259"/>
      <c r="B133" s="61"/>
      <c r="C133" s="17" t="s">
        <v>335</v>
      </c>
      <c r="D133" s="45" t="n">
        <v>1</v>
      </c>
      <c r="E133" s="92" t="s">
        <v>82</v>
      </c>
      <c r="F133" s="21" t="s">
        <v>2378</v>
      </c>
      <c r="G133" s="38"/>
    </row>
    <row r="134" customFormat="false" ht="47.25" hidden="false" customHeight="false" outlineLevel="0" collapsed="false">
      <c r="A134" s="256" t="s">
        <v>1270</v>
      </c>
      <c r="B134" s="61" t="s">
        <v>338</v>
      </c>
      <c r="C134" s="85" t="s">
        <v>2379</v>
      </c>
      <c r="D134" s="45" t="n">
        <v>1</v>
      </c>
      <c r="E134" s="92" t="s">
        <v>82</v>
      </c>
      <c r="F134" s="42"/>
      <c r="G134" s="38"/>
    </row>
    <row r="135" customFormat="false" ht="60" hidden="false" customHeight="false" outlineLevel="0" collapsed="false">
      <c r="A135" s="256"/>
      <c r="B135" s="38"/>
      <c r="C135" s="21" t="s">
        <v>2380</v>
      </c>
      <c r="D135" s="45" t="n">
        <v>1</v>
      </c>
      <c r="E135" s="92" t="s">
        <v>82</v>
      </c>
      <c r="F135" s="42" t="s">
        <v>2381</v>
      </c>
      <c r="G135" s="38"/>
    </row>
    <row r="136" customFormat="false" ht="60" hidden="false" customHeight="false" outlineLevel="0" collapsed="false">
      <c r="A136" s="256"/>
      <c r="B136" s="38"/>
      <c r="C136" s="85" t="s">
        <v>2382</v>
      </c>
      <c r="D136" s="45" t="n">
        <v>1</v>
      </c>
      <c r="E136" s="92" t="s">
        <v>82</v>
      </c>
      <c r="F136" s="70" t="s">
        <v>2383</v>
      </c>
      <c r="G136" s="38"/>
    </row>
    <row r="137" customFormat="false" ht="60" hidden="false" customHeight="false" outlineLevel="0" collapsed="false">
      <c r="A137" s="256"/>
      <c r="B137" s="38"/>
      <c r="C137" s="85" t="s">
        <v>2384</v>
      </c>
      <c r="D137" s="45" t="n">
        <v>1</v>
      </c>
      <c r="E137" s="92" t="s">
        <v>82</v>
      </c>
      <c r="F137" s="42" t="s">
        <v>2385</v>
      </c>
      <c r="G137" s="38"/>
    </row>
    <row r="138" customFormat="false" ht="18.75" hidden="false" customHeight="false" outlineLevel="0" collapsed="false">
      <c r="A138" s="271"/>
      <c r="B138" s="272" t="s">
        <v>346</v>
      </c>
      <c r="C138" s="272"/>
      <c r="D138" s="272"/>
      <c r="E138" s="272"/>
      <c r="F138" s="272"/>
      <c r="G138" s="272"/>
      <c r="H138" s="3" t="n">
        <f aca="false">H139+H143+H153+H172+H176+H186</f>
        <v>46</v>
      </c>
      <c r="I138" s="3" t="n">
        <f aca="false">I139+I143+I153+I172+I176+I186</f>
        <v>92</v>
      </c>
    </row>
    <row r="139" customFormat="false" ht="42.75" hidden="false" customHeight="true" outlineLevel="0" collapsed="false">
      <c r="A139" s="254" t="s">
        <v>1275</v>
      </c>
      <c r="B139" s="160" t="s">
        <v>348</v>
      </c>
      <c r="C139" s="160"/>
      <c r="D139" s="160"/>
      <c r="E139" s="160"/>
      <c r="F139" s="160"/>
      <c r="G139" s="160"/>
      <c r="H139" s="3" t="n">
        <f aca="false">SUM(D140:D142)</f>
        <v>3</v>
      </c>
      <c r="I139" s="3" t="n">
        <f aca="false">COUNT(D140:D142)*2</f>
        <v>6</v>
      </c>
    </row>
    <row r="140" customFormat="false" ht="47.25" hidden="false" customHeight="false" outlineLevel="0" collapsed="false">
      <c r="A140" s="256" t="s">
        <v>1276</v>
      </c>
      <c r="B140" s="57" t="s">
        <v>350</v>
      </c>
      <c r="C140" s="21" t="s">
        <v>351</v>
      </c>
      <c r="D140" s="45" t="n">
        <v>1</v>
      </c>
      <c r="E140" s="28" t="s">
        <v>265</v>
      </c>
      <c r="F140" s="38"/>
      <c r="G140" s="38"/>
    </row>
    <row r="141" customFormat="false" ht="60" hidden="false" customHeight="false" outlineLevel="0" collapsed="false">
      <c r="A141" s="256"/>
      <c r="B141" s="57"/>
      <c r="C141" s="21" t="s">
        <v>352</v>
      </c>
      <c r="D141" s="45" t="n">
        <v>1</v>
      </c>
      <c r="E141" s="28" t="s">
        <v>265</v>
      </c>
      <c r="F141" s="38"/>
      <c r="G141" s="38"/>
    </row>
    <row r="142" customFormat="false" ht="63" hidden="false" customHeight="false" outlineLevel="0" collapsed="false">
      <c r="A142" s="256" t="s">
        <v>1277</v>
      </c>
      <c r="B142" s="61" t="s">
        <v>355</v>
      </c>
      <c r="C142" s="21" t="s">
        <v>356</v>
      </c>
      <c r="D142" s="45" t="n">
        <v>1</v>
      </c>
      <c r="E142" s="28" t="s">
        <v>357</v>
      </c>
      <c r="F142" s="42" t="s">
        <v>1929</v>
      </c>
      <c r="G142" s="38"/>
    </row>
    <row r="143" customFormat="false" ht="42.75" hidden="false" customHeight="true" outlineLevel="0" collapsed="false">
      <c r="A143" s="254" t="s">
        <v>1279</v>
      </c>
      <c r="B143" s="160" t="s">
        <v>364</v>
      </c>
      <c r="C143" s="160"/>
      <c r="D143" s="160"/>
      <c r="E143" s="160"/>
      <c r="F143" s="160"/>
      <c r="G143" s="160"/>
      <c r="H143" s="3" t="n">
        <f aca="false">SUM(D144:D152)</f>
        <v>9</v>
      </c>
      <c r="I143" s="3" t="n">
        <f aca="false">COUNT(D144:D152)*2</f>
        <v>18</v>
      </c>
    </row>
    <row r="144" customFormat="false" ht="75" hidden="false" customHeight="false" outlineLevel="0" collapsed="false">
      <c r="A144" s="256" t="s">
        <v>1280</v>
      </c>
      <c r="B144" s="61" t="s">
        <v>1931</v>
      </c>
      <c r="C144" s="42" t="s">
        <v>1932</v>
      </c>
      <c r="D144" s="32" t="n">
        <v>1</v>
      </c>
      <c r="E144" s="28" t="s">
        <v>265</v>
      </c>
      <c r="F144" s="42" t="s">
        <v>1933</v>
      </c>
      <c r="G144" s="38"/>
    </row>
    <row r="145" customFormat="false" ht="47.25" hidden="false" customHeight="false" outlineLevel="0" collapsed="false">
      <c r="A145" s="256" t="s">
        <v>1284</v>
      </c>
      <c r="B145" s="61" t="s">
        <v>366</v>
      </c>
      <c r="C145" s="85" t="s">
        <v>367</v>
      </c>
      <c r="D145" s="32" t="n">
        <v>1</v>
      </c>
      <c r="E145" s="28" t="s">
        <v>82</v>
      </c>
      <c r="F145" s="38"/>
      <c r="G145" s="38"/>
    </row>
    <row r="146" customFormat="false" ht="30" hidden="false" customHeight="false" outlineLevel="0" collapsed="false">
      <c r="A146" s="256"/>
      <c r="B146" s="61"/>
      <c r="C146" s="85" t="s">
        <v>368</v>
      </c>
      <c r="D146" s="32" t="n">
        <v>1</v>
      </c>
      <c r="E146" s="28" t="s">
        <v>82</v>
      </c>
      <c r="F146" s="38"/>
      <c r="G146" s="38"/>
    </row>
    <row r="147" customFormat="false" ht="47.25" hidden="false" customHeight="false" outlineLevel="0" collapsed="false">
      <c r="A147" s="256" t="s">
        <v>1286</v>
      </c>
      <c r="B147" s="61" t="s">
        <v>370</v>
      </c>
      <c r="C147" s="21" t="s">
        <v>2386</v>
      </c>
      <c r="D147" s="32" t="n">
        <v>1</v>
      </c>
      <c r="E147" s="28" t="s">
        <v>108</v>
      </c>
      <c r="F147" s="38"/>
      <c r="G147" s="38"/>
    </row>
    <row r="148" customFormat="false" ht="15.75" hidden="false" customHeight="false" outlineLevel="0" collapsed="false">
      <c r="A148" s="256"/>
      <c r="B148" s="61"/>
      <c r="C148" s="21" t="s">
        <v>1935</v>
      </c>
      <c r="D148" s="32" t="n">
        <v>1</v>
      </c>
      <c r="E148" s="92" t="s">
        <v>108</v>
      </c>
      <c r="F148" s="38"/>
      <c r="G148" s="38"/>
    </row>
    <row r="149" customFormat="false" ht="45" hidden="false" customHeight="false" outlineLevel="0" collapsed="false">
      <c r="A149" s="256" t="s">
        <v>1292</v>
      </c>
      <c r="B149" s="85" t="s">
        <v>377</v>
      </c>
      <c r="C149" s="21" t="s">
        <v>1938</v>
      </c>
      <c r="D149" s="32" t="n">
        <v>1</v>
      </c>
      <c r="E149" s="28" t="s">
        <v>265</v>
      </c>
      <c r="F149" s="38"/>
      <c r="G149" s="38"/>
    </row>
    <row r="150" customFormat="false" ht="30" hidden="false" customHeight="false" outlineLevel="0" collapsed="false">
      <c r="A150" s="256"/>
      <c r="B150" s="85"/>
      <c r="C150" s="21" t="s">
        <v>381</v>
      </c>
      <c r="D150" s="32" t="n">
        <v>1</v>
      </c>
      <c r="E150" s="28" t="s">
        <v>380</v>
      </c>
      <c r="F150" s="38"/>
      <c r="G150" s="38"/>
    </row>
    <row r="151" customFormat="false" ht="75" hidden="false" customHeight="false" outlineLevel="0" collapsed="false">
      <c r="A151" s="256" t="s">
        <v>1294</v>
      </c>
      <c r="B151" s="61" t="s">
        <v>383</v>
      </c>
      <c r="C151" s="21" t="s">
        <v>384</v>
      </c>
      <c r="D151" s="32" t="n">
        <v>1</v>
      </c>
      <c r="E151" s="28" t="s">
        <v>108</v>
      </c>
      <c r="F151" s="21" t="s">
        <v>385</v>
      </c>
      <c r="G151" s="38"/>
    </row>
    <row r="152" customFormat="false" ht="47.25" hidden="false" customHeight="false" outlineLevel="0" collapsed="false">
      <c r="A152" s="256" t="s">
        <v>2387</v>
      </c>
      <c r="B152" s="61" t="s">
        <v>387</v>
      </c>
      <c r="C152" s="85" t="s">
        <v>2388</v>
      </c>
      <c r="D152" s="32" t="n">
        <v>1</v>
      </c>
      <c r="E152" s="28" t="s">
        <v>110</v>
      </c>
      <c r="F152" s="42" t="s">
        <v>2389</v>
      </c>
      <c r="G152" s="38"/>
    </row>
    <row r="153" customFormat="false" ht="41.25" hidden="false" customHeight="true" outlineLevel="0" collapsed="false">
      <c r="A153" s="254" t="s">
        <v>1298</v>
      </c>
      <c r="B153" s="160" t="s">
        <v>390</v>
      </c>
      <c r="C153" s="160"/>
      <c r="D153" s="160"/>
      <c r="E153" s="160"/>
      <c r="F153" s="160"/>
      <c r="G153" s="160"/>
      <c r="H153" s="3" t="n">
        <f aca="false">SUM(D154:D171)</f>
        <v>18</v>
      </c>
      <c r="I153" s="3" t="n">
        <f aca="false">COUNT(D154:D171)*2</f>
        <v>36</v>
      </c>
    </row>
    <row r="154" customFormat="false" ht="51.75" hidden="false" customHeight="true" outlineLevel="0" collapsed="false">
      <c r="A154" s="256" t="s">
        <v>1299</v>
      </c>
      <c r="B154" s="57" t="s">
        <v>2390</v>
      </c>
      <c r="C154" s="85" t="s">
        <v>1301</v>
      </c>
      <c r="D154" s="45" t="n">
        <v>1</v>
      </c>
      <c r="E154" s="28" t="s">
        <v>82</v>
      </c>
      <c r="F154" s="38"/>
      <c r="G154" s="38"/>
    </row>
    <row r="155" customFormat="false" ht="49.5" hidden="false" customHeight="true" outlineLevel="0" collapsed="false">
      <c r="A155" s="256"/>
      <c r="B155" s="57"/>
      <c r="C155" s="85" t="s">
        <v>1302</v>
      </c>
      <c r="D155" s="45" t="n">
        <v>1</v>
      </c>
      <c r="E155" s="28" t="s">
        <v>82</v>
      </c>
      <c r="F155" s="38"/>
      <c r="G155" s="38"/>
    </row>
    <row r="156" customFormat="false" ht="49.5" hidden="false" customHeight="true" outlineLevel="0" collapsed="false">
      <c r="A156" s="256" t="s">
        <v>1303</v>
      </c>
      <c r="B156" s="61" t="s">
        <v>392</v>
      </c>
      <c r="C156" s="174" t="s">
        <v>393</v>
      </c>
      <c r="D156" s="45" t="n">
        <v>1</v>
      </c>
      <c r="E156" s="28" t="s">
        <v>82</v>
      </c>
      <c r="F156" s="38"/>
      <c r="G156" s="38"/>
    </row>
    <row r="157" customFormat="false" ht="49.5" hidden="false" customHeight="true" outlineLevel="0" collapsed="false">
      <c r="A157" s="256"/>
      <c r="B157" s="61"/>
      <c r="C157" s="42" t="s">
        <v>394</v>
      </c>
      <c r="D157" s="45" t="n">
        <v>1</v>
      </c>
      <c r="E157" s="28" t="s">
        <v>82</v>
      </c>
      <c r="F157" s="38"/>
      <c r="G157" s="38"/>
    </row>
    <row r="158" customFormat="false" ht="49.5" hidden="false" customHeight="true" outlineLevel="0" collapsed="false">
      <c r="A158" s="256"/>
      <c r="B158" s="61"/>
      <c r="C158" s="85" t="s">
        <v>395</v>
      </c>
      <c r="D158" s="45" t="n">
        <v>1</v>
      </c>
      <c r="E158" s="28" t="s">
        <v>82</v>
      </c>
      <c r="F158" s="38"/>
      <c r="G158" s="38"/>
    </row>
    <row r="159" customFormat="false" ht="49.5" hidden="false" customHeight="true" outlineLevel="0" collapsed="false">
      <c r="A159" s="256"/>
      <c r="B159" s="61"/>
      <c r="C159" s="85" t="s">
        <v>396</v>
      </c>
      <c r="D159" s="45" t="n">
        <v>1</v>
      </c>
      <c r="E159" s="28" t="s">
        <v>82</v>
      </c>
      <c r="F159" s="38"/>
      <c r="G159" s="38"/>
    </row>
    <row r="160" customFormat="false" ht="86.25" hidden="false" customHeight="true" outlineLevel="0" collapsed="false">
      <c r="A160" s="256" t="s">
        <v>397</v>
      </c>
      <c r="B160" s="61" t="s">
        <v>398</v>
      </c>
      <c r="C160" s="42" t="s">
        <v>2391</v>
      </c>
      <c r="D160" s="45" t="n">
        <v>1</v>
      </c>
      <c r="E160" s="28" t="s">
        <v>82</v>
      </c>
      <c r="F160" s="42" t="s">
        <v>400</v>
      </c>
      <c r="G160" s="38"/>
    </row>
    <row r="161" customFormat="false" ht="41.25" hidden="false" customHeight="true" outlineLevel="0" collapsed="false">
      <c r="A161" s="256"/>
      <c r="B161" s="61"/>
      <c r="C161" s="21" t="s">
        <v>401</v>
      </c>
      <c r="D161" s="45" t="n">
        <v>1</v>
      </c>
      <c r="E161" s="28" t="s">
        <v>82</v>
      </c>
      <c r="F161" s="21"/>
      <c r="G161" s="38"/>
    </row>
    <row r="162" customFormat="false" ht="51.75" hidden="false" customHeight="true" outlineLevel="0" collapsed="false">
      <c r="A162" s="256"/>
      <c r="B162" s="61"/>
      <c r="C162" s="85" t="s">
        <v>1305</v>
      </c>
      <c r="D162" s="45" t="n">
        <v>1</v>
      </c>
      <c r="E162" s="28" t="s">
        <v>82</v>
      </c>
      <c r="F162" s="21"/>
      <c r="G162" s="38"/>
    </row>
    <row r="163" customFormat="false" ht="50.25" hidden="false" customHeight="true" outlineLevel="0" collapsed="false">
      <c r="A163" s="256" t="s">
        <v>402</v>
      </c>
      <c r="B163" s="61" t="s">
        <v>403</v>
      </c>
      <c r="C163" s="85" t="s">
        <v>2392</v>
      </c>
      <c r="D163" s="45" t="n">
        <v>1</v>
      </c>
      <c r="E163" s="28" t="s">
        <v>82</v>
      </c>
      <c r="F163" s="38"/>
      <c r="G163" s="38"/>
    </row>
    <row r="164" customFormat="false" ht="50.25" hidden="false" customHeight="true" outlineLevel="0" collapsed="false">
      <c r="A164" s="256" t="s">
        <v>1308</v>
      </c>
      <c r="B164" s="61" t="s">
        <v>406</v>
      </c>
      <c r="C164" s="21" t="s">
        <v>1309</v>
      </c>
      <c r="D164" s="45" t="n">
        <v>1</v>
      </c>
      <c r="E164" s="28" t="s">
        <v>82</v>
      </c>
      <c r="F164" s="38"/>
      <c r="G164" s="38"/>
    </row>
    <row r="165" customFormat="false" ht="47.25" hidden="false" customHeight="false" outlineLevel="0" collapsed="false">
      <c r="A165" s="256" t="s">
        <v>1310</v>
      </c>
      <c r="B165" s="61" t="s">
        <v>409</v>
      </c>
      <c r="C165" s="44" t="s">
        <v>2393</v>
      </c>
      <c r="D165" s="45" t="n">
        <v>1</v>
      </c>
      <c r="E165" s="28" t="s">
        <v>82</v>
      </c>
      <c r="F165" s="85" t="s">
        <v>2394</v>
      </c>
      <c r="G165" s="38"/>
    </row>
    <row r="166" customFormat="false" ht="30" hidden="false" customHeight="false" outlineLevel="0" collapsed="false">
      <c r="A166" s="256"/>
      <c r="B166" s="61"/>
      <c r="C166" s="44" t="s">
        <v>2395</v>
      </c>
      <c r="D166" s="45" t="n">
        <v>1</v>
      </c>
      <c r="E166" s="28" t="s">
        <v>82</v>
      </c>
      <c r="F166" s="85" t="s">
        <v>2396</v>
      </c>
      <c r="G166" s="38"/>
    </row>
    <row r="167" customFormat="false" ht="47.25" hidden="false" customHeight="false" outlineLevel="0" collapsed="false">
      <c r="A167" s="256" t="s">
        <v>412</v>
      </c>
      <c r="B167" s="61" t="s">
        <v>413</v>
      </c>
      <c r="C167" s="42" t="s">
        <v>2397</v>
      </c>
      <c r="D167" s="45" t="n">
        <v>1</v>
      </c>
      <c r="E167" s="28" t="s">
        <v>133</v>
      </c>
      <c r="F167" s="38"/>
      <c r="G167" s="38"/>
    </row>
    <row r="168" customFormat="false" ht="45" hidden="false" customHeight="false" outlineLevel="0" collapsed="false">
      <c r="A168" s="256"/>
      <c r="B168" s="61"/>
      <c r="C168" s="85" t="s">
        <v>2398</v>
      </c>
      <c r="D168" s="45" t="n">
        <v>1</v>
      </c>
      <c r="E168" s="28" t="s">
        <v>110</v>
      </c>
      <c r="F168" s="38"/>
      <c r="G168" s="38"/>
    </row>
    <row r="169" customFormat="false" ht="90" hidden="false" customHeight="false" outlineLevel="0" collapsed="false">
      <c r="A169" s="256" t="s">
        <v>416</v>
      </c>
      <c r="B169" s="61" t="s">
        <v>417</v>
      </c>
      <c r="C169" s="21" t="s">
        <v>2399</v>
      </c>
      <c r="D169" s="45" t="n">
        <v>1</v>
      </c>
      <c r="E169" s="28" t="s">
        <v>419</v>
      </c>
      <c r="F169" s="21" t="s">
        <v>2400</v>
      </c>
      <c r="G169" s="38"/>
    </row>
    <row r="170" customFormat="false" ht="90" hidden="false" customHeight="false" outlineLevel="0" collapsed="false">
      <c r="A170" s="256"/>
      <c r="B170" s="61"/>
      <c r="C170" s="21" t="s">
        <v>2401</v>
      </c>
      <c r="D170" s="45" t="n">
        <v>1</v>
      </c>
      <c r="E170" s="28" t="s">
        <v>51</v>
      </c>
      <c r="F170" s="21" t="s">
        <v>420</v>
      </c>
      <c r="G170" s="38"/>
    </row>
    <row r="171" customFormat="false" ht="45" hidden="false" customHeight="false" outlineLevel="0" collapsed="false">
      <c r="A171" s="259" t="s">
        <v>1321</v>
      </c>
      <c r="B171" s="150" t="s">
        <v>427</v>
      </c>
      <c r="C171" s="21" t="s">
        <v>1953</v>
      </c>
      <c r="D171" s="45" t="n">
        <v>1</v>
      </c>
      <c r="E171" s="28" t="s">
        <v>149</v>
      </c>
      <c r="F171" s="38"/>
      <c r="G171" s="38"/>
    </row>
    <row r="172" customFormat="false" ht="49.5" hidden="false" customHeight="true" outlineLevel="0" collapsed="false">
      <c r="A172" s="254" t="s">
        <v>429</v>
      </c>
      <c r="B172" s="160" t="s">
        <v>430</v>
      </c>
      <c r="C172" s="160"/>
      <c r="D172" s="160"/>
      <c r="E172" s="160"/>
      <c r="F172" s="160"/>
      <c r="G172" s="160"/>
      <c r="H172" s="3" t="n">
        <f aca="false">SUM(D173:D175)</f>
        <v>3</v>
      </c>
      <c r="I172" s="3" t="n">
        <f aca="false">COUNT(D173:D175)*2</f>
        <v>6</v>
      </c>
    </row>
    <row r="173" customFormat="false" ht="63" hidden="false" customHeight="false" outlineLevel="0" collapsed="false">
      <c r="A173" s="256" t="s">
        <v>431</v>
      </c>
      <c r="B173" s="61" t="s">
        <v>2402</v>
      </c>
      <c r="C173" s="21" t="s">
        <v>2403</v>
      </c>
      <c r="D173" s="45" t="n">
        <v>1</v>
      </c>
      <c r="E173" s="28" t="s">
        <v>110</v>
      </c>
      <c r="F173" s="38"/>
      <c r="G173" s="38"/>
    </row>
    <row r="174" customFormat="false" ht="47.25" hidden="false" customHeight="false" outlineLevel="0" collapsed="false">
      <c r="A174" s="256" t="s">
        <v>1323</v>
      </c>
      <c r="B174" s="61" t="s">
        <v>435</v>
      </c>
      <c r="C174" s="85" t="s">
        <v>2404</v>
      </c>
      <c r="D174" s="45" t="n">
        <v>1</v>
      </c>
      <c r="E174" s="28" t="s">
        <v>110</v>
      </c>
      <c r="F174" s="38"/>
      <c r="G174" s="38"/>
    </row>
    <row r="175" customFormat="false" ht="60" hidden="false" customHeight="false" outlineLevel="0" collapsed="false">
      <c r="A175" s="16" t="s">
        <v>439</v>
      </c>
      <c r="B175" s="76" t="s">
        <v>440</v>
      </c>
      <c r="C175" s="21" t="s">
        <v>441</v>
      </c>
      <c r="D175" s="32" t="n">
        <v>1</v>
      </c>
      <c r="E175" s="28" t="s">
        <v>82</v>
      </c>
      <c r="F175" s="38"/>
      <c r="G175" s="38"/>
    </row>
    <row r="176" customFormat="false" ht="41.25" hidden="false" customHeight="true" outlineLevel="0" collapsed="false">
      <c r="A176" s="254" t="s">
        <v>1325</v>
      </c>
      <c r="B176" s="160" t="s">
        <v>443</v>
      </c>
      <c r="C176" s="160"/>
      <c r="D176" s="160"/>
      <c r="E176" s="160"/>
      <c r="F176" s="160"/>
      <c r="G176" s="160"/>
      <c r="H176" s="3" t="n">
        <f aca="false">SUM(D177:D185)</f>
        <v>9</v>
      </c>
      <c r="I176" s="3" t="n">
        <f aca="false">COUNT(D177:D185)*2</f>
        <v>18</v>
      </c>
    </row>
    <row r="177" customFormat="false" ht="75.75" hidden="false" customHeight="true" outlineLevel="0" collapsed="false">
      <c r="A177" s="256" t="s">
        <v>2405</v>
      </c>
      <c r="B177" s="61" t="s">
        <v>2406</v>
      </c>
      <c r="C177" s="85" t="s">
        <v>2407</v>
      </c>
      <c r="D177" s="45" t="n">
        <v>1</v>
      </c>
      <c r="E177" s="92" t="s">
        <v>112</v>
      </c>
      <c r="F177" s="42"/>
      <c r="G177" s="38"/>
    </row>
    <row r="178" customFormat="false" ht="60" hidden="false" customHeight="false" outlineLevel="0" collapsed="false">
      <c r="A178" s="256" t="s">
        <v>2408</v>
      </c>
      <c r="B178" s="61" t="s">
        <v>2409</v>
      </c>
      <c r="C178" s="85" t="s">
        <v>2410</v>
      </c>
      <c r="D178" s="45" t="n">
        <v>1</v>
      </c>
      <c r="E178" s="92" t="s">
        <v>108</v>
      </c>
      <c r="F178" s="42" t="s">
        <v>2411</v>
      </c>
      <c r="G178" s="38"/>
    </row>
    <row r="179" customFormat="false" ht="30" hidden="false" customHeight="false" outlineLevel="0" collapsed="false">
      <c r="A179" s="256"/>
      <c r="B179" s="61"/>
      <c r="C179" s="85" t="s">
        <v>2412</v>
      </c>
      <c r="D179" s="45" t="n">
        <v>1</v>
      </c>
      <c r="E179" s="92" t="s">
        <v>164</v>
      </c>
      <c r="F179" s="42" t="s">
        <v>2413</v>
      </c>
      <c r="G179" s="38"/>
    </row>
    <row r="180" customFormat="false" ht="75" hidden="false" customHeight="false" outlineLevel="0" collapsed="false">
      <c r="A180" s="256" t="s">
        <v>2414</v>
      </c>
      <c r="B180" s="85" t="s">
        <v>2415</v>
      </c>
      <c r="C180" s="85" t="s">
        <v>2416</v>
      </c>
      <c r="D180" s="45" t="n">
        <v>1</v>
      </c>
      <c r="E180" s="92" t="s">
        <v>112</v>
      </c>
      <c r="F180" s="42" t="s">
        <v>2417</v>
      </c>
      <c r="G180" s="38"/>
    </row>
    <row r="181" customFormat="false" ht="31.5" hidden="false" customHeight="false" outlineLevel="0" collapsed="false">
      <c r="A181" s="256" t="s">
        <v>2418</v>
      </c>
      <c r="B181" s="61" t="s">
        <v>445</v>
      </c>
      <c r="C181" s="85" t="s">
        <v>2419</v>
      </c>
      <c r="D181" s="45" t="n">
        <v>1</v>
      </c>
      <c r="E181" s="28" t="s">
        <v>108</v>
      </c>
      <c r="F181" s="38"/>
      <c r="G181" s="38"/>
    </row>
    <row r="182" customFormat="false" ht="45" hidden="false" customHeight="false" outlineLevel="0" collapsed="false">
      <c r="A182" s="256"/>
      <c r="B182" s="61"/>
      <c r="C182" s="85" t="s">
        <v>2420</v>
      </c>
      <c r="D182" s="45" t="n">
        <v>1</v>
      </c>
      <c r="E182" s="28" t="s">
        <v>108</v>
      </c>
      <c r="F182" s="38"/>
      <c r="G182" s="38"/>
    </row>
    <row r="183" customFormat="false" ht="60" hidden="false" customHeight="false" outlineLevel="0" collapsed="false">
      <c r="A183" s="256"/>
      <c r="B183" s="61"/>
      <c r="C183" s="85" t="s">
        <v>2421</v>
      </c>
      <c r="D183" s="45" t="n">
        <v>1</v>
      </c>
      <c r="E183" s="28" t="s">
        <v>108</v>
      </c>
      <c r="F183" s="38"/>
      <c r="G183" s="38"/>
    </row>
    <row r="184" customFormat="false" ht="60" hidden="false" customHeight="false" outlineLevel="0" collapsed="false">
      <c r="A184" s="256" t="s">
        <v>2422</v>
      </c>
      <c r="B184" s="61" t="s">
        <v>448</v>
      </c>
      <c r="C184" s="42" t="s">
        <v>2423</v>
      </c>
      <c r="D184" s="45" t="n">
        <v>1</v>
      </c>
      <c r="E184" s="28" t="s">
        <v>108</v>
      </c>
      <c r="F184" s="38"/>
      <c r="G184" s="38"/>
    </row>
    <row r="185" customFormat="false" ht="60" hidden="false" customHeight="false" outlineLevel="0" collapsed="false">
      <c r="A185" s="259" t="s">
        <v>2424</v>
      </c>
      <c r="B185" s="85" t="s">
        <v>1964</v>
      </c>
      <c r="C185" s="85" t="s">
        <v>2425</v>
      </c>
      <c r="D185" s="45" t="n">
        <v>1</v>
      </c>
      <c r="E185" s="28" t="s">
        <v>265</v>
      </c>
      <c r="F185" s="38"/>
      <c r="G185" s="38"/>
    </row>
    <row r="186" customFormat="false" ht="48.75" hidden="false" customHeight="true" outlineLevel="0" collapsed="false">
      <c r="A186" s="254" t="s">
        <v>1327</v>
      </c>
      <c r="B186" s="160" t="s">
        <v>1966</v>
      </c>
      <c r="C186" s="160"/>
      <c r="D186" s="160"/>
      <c r="E186" s="160"/>
      <c r="F186" s="160"/>
      <c r="G186" s="160"/>
      <c r="H186" s="3" t="n">
        <f aca="false">SUM(D187:D190)</f>
        <v>4</v>
      </c>
      <c r="I186" s="3" t="n">
        <f aca="false">COUNT(D187:D190)*2</f>
        <v>8</v>
      </c>
    </row>
    <row r="187" customFormat="false" ht="47.25" hidden="false" customHeight="false" outlineLevel="0" collapsed="false">
      <c r="A187" s="256" t="s">
        <v>1328</v>
      </c>
      <c r="B187" s="61" t="s">
        <v>461</v>
      </c>
      <c r="C187" s="85" t="s">
        <v>2426</v>
      </c>
      <c r="D187" s="45" t="n">
        <v>1</v>
      </c>
      <c r="E187" s="28" t="s">
        <v>149</v>
      </c>
      <c r="F187" s="38"/>
      <c r="G187" s="38"/>
    </row>
    <row r="188" customFormat="false" ht="90" hidden="false" customHeight="false" outlineLevel="0" collapsed="false">
      <c r="A188" s="256" t="s">
        <v>1329</v>
      </c>
      <c r="B188" s="61" t="s">
        <v>464</v>
      </c>
      <c r="C188" s="21" t="s">
        <v>465</v>
      </c>
      <c r="D188" s="45" t="n">
        <v>1</v>
      </c>
      <c r="E188" s="28" t="s">
        <v>112</v>
      </c>
      <c r="F188" s="21" t="s">
        <v>466</v>
      </c>
      <c r="G188" s="38"/>
    </row>
    <row r="189" customFormat="false" ht="30" hidden="false" customHeight="false" outlineLevel="0" collapsed="false">
      <c r="A189" s="256"/>
      <c r="B189" s="61"/>
      <c r="C189" s="21" t="s">
        <v>1330</v>
      </c>
      <c r="D189" s="45" t="n">
        <v>1</v>
      </c>
      <c r="E189" s="28" t="s">
        <v>149</v>
      </c>
      <c r="F189" s="28"/>
      <c r="G189" s="38"/>
    </row>
    <row r="190" customFormat="false" ht="63" hidden="false" customHeight="false" outlineLevel="0" collapsed="false">
      <c r="A190" s="256" t="s">
        <v>1331</v>
      </c>
      <c r="B190" s="61" t="s">
        <v>468</v>
      </c>
      <c r="C190" s="85" t="s">
        <v>469</v>
      </c>
      <c r="D190" s="45" t="n">
        <v>1</v>
      </c>
      <c r="E190" s="28" t="s">
        <v>82</v>
      </c>
      <c r="F190" s="42"/>
      <c r="G190" s="38"/>
    </row>
    <row r="191" customFormat="false" ht="21" hidden="false" customHeight="false" outlineLevel="0" collapsed="false">
      <c r="A191" s="252"/>
      <c r="B191" s="273" t="s">
        <v>470</v>
      </c>
      <c r="C191" s="273"/>
      <c r="D191" s="273"/>
      <c r="E191" s="273"/>
      <c r="F191" s="273"/>
      <c r="G191" s="273"/>
      <c r="H191" s="3" t="n">
        <f aca="false">H192+H199+H208+H217+H227+H230+H235+H247+H256+H267+H270+H273+H281+H283+H292+H298+H306+H319</f>
        <v>108</v>
      </c>
      <c r="I191" s="3" t="n">
        <f aca="false">I192+I199+I208+I217+I227+I230+I235+I247+I256+I267+I270+I273+I281+I283+I292+I298+I306+I319</f>
        <v>216</v>
      </c>
    </row>
    <row r="192" customFormat="false" ht="40.5" hidden="false" customHeight="true" outlineLevel="0" collapsed="false">
      <c r="A192" s="254" t="s">
        <v>1332</v>
      </c>
      <c r="B192" s="160" t="s">
        <v>1333</v>
      </c>
      <c r="C192" s="160"/>
      <c r="D192" s="160"/>
      <c r="E192" s="160"/>
      <c r="F192" s="160"/>
      <c r="G192" s="160"/>
      <c r="H192" s="3" t="n">
        <f aca="false">SUM(D193:D198)</f>
        <v>6</v>
      </c>
      <c r="I192" s="3" t="n">
        <f aca="false">COUNT(D193:D198)*2</f>
        <v>12</v>
      </c>
    </row>
    <row r="193" customFormat="false" ht="47.25" hidden="false" customHeight="false" outlineLevel="0" collapsed="false">
      <c r="A193" s="256" t="s">
        <v>1334</v>
      </c>
      <c r="B193" s="61" t="s">
        <v>474</v>
      </c>
      <c r="C193" s="21" t="s">
        <v>475</v>
      </c>
      <c r="D193" s="45" t="n">
        <v>1</v>
      </c>
      <c r="E193" s="26" t="s">
        <v>476</v>
      </c>
      <c r="F193" s="37"/>
      <c r="G193" s="38"/>
    </row>
    <row r="194" customFormat="false" ht="75" hidden="false" customHeight="false" outlineLevel="0" collapsed="false">
      <c r="A194" s="256"/>
      <c r="B194" s="61"/>
      <c r="C194" s="21" t="s">
        <v>477</v>
      </c>
      <c r="D194" s="45" t="n">
        <v>1</v>
      </c>
      <c r="E194" s="26" t="s">
        <v>476</v>
      </c>
      <c r="F194" s="21" t="s">
        <v>478</v>
      </c>
      <c r="G194" s="38"/>
    </row>
    <row r="195" customFormat="false" ht="31.5" hidden="false" customHeight="false" outlineLevel="0" collapsed="false">
      <c r="A195" s="256" t="s">
        <v>1348</v>
      </c>
      <c r="B195" s="61" t="s">
        <v>480</v>
      </c>
      <c r="C195" s="85" t="s">
        <v>2427</v>
      </c>
      <c r="D195" s="45" t="n">
        <v>1</v>
      </c>
      <c r="E195" s="26" t="s">
        <v>1970</v>
      </c>
      <c r="F195" s="38"/>
      <c r="G195" s="38"/>
    </row>
    <row r="196" customFormat="false" ht="45" hidden="false" customHeight="false" outlineLevel="0" collapsed="false">
      <c r="A196" s="256"/>
      <c r="B196" s="61"/>
      <c r="C196" s="21" t="s">
        <v>1971</v>
      </c>
      <c r="D196" s="45" t="n">
        <v>1</v>
      </c>
      <c r="E196" s="26" t="s">
        <v>1970</v>
      </c>
      <c r="F196" s="38"/>
      <c r="G196" s="38"/>
    </row>
    <row r="197" customFormat="false" ht="30" hidden="false" customHeight="false" outlineLevel="0" collapsed="false">
      <c r="A197" s="256"/>
      <c r="B197" s="61"/>
      <c r="C197" s="21" t="s">
        <v>486</v>
      </c>
      <c r="D197" s="45" t="n">
        <v>1</v>
      </c>
      <c r="E197" s="104" t="s">
        <v>476</v>
      </c>
      <c r="F197" s="38"/>
      <c r="G197" s="38"/>
    </row>
    <row r="198" customFormat="false" ht="63" hidden="false" customHeight="false" outlineLevel="0" collapsed="false">
      <c r="A198" s="256" t="s">
        <v>1972</v>
      </c>
      <c r="B198" s="61" t="s">
        <v>490</v>
      </c>
      <c r="C198" s="85" t="s">
        <v>2428</v>
      </c>
      <c r="D198" s="45" t="n">
        <v>1</v>
      </c>
      <c r="E198" s="26" t="s">
        <v>110</v>
      </c>
      <c r="F198" s="38"/>
      <c r="G198" s="38"/>
    </row>
    <row r="199" customFormat="false" ht="40.5" hidden="false" customHeight="true" outlineLevel="0" collapsed="false">
      <c r="A199" s="254" t="s">
        <v>1974</v>
      </c>
      <c r="B199" s="160" t="s">
        <v>493</v>
      </c>
      <c r="C199" s="160"/>
      <c r="D199" s="160"/>
      <c r="E199" s="160"/>
      <c r="F199" s="160"/>
      <c r="G199" s="160"/>
      <c r="H199" s="3" t="n">
        <f aca="false">SUM(D200:D207)</f>
        <v>8</v>
      </c>
      <c r="I199" s="3" t="n">
        <f aca="false">COUNT(D200:D207)*2</f>
        <v>16</v>
      </c>
    </row>
    <row r="200" customFormat="false" ht="90" hidden="false" customHeight="false" outlineLevel="0" collapsed="false">
      <c r="A200" s="256" t="s">
        <v>1975</v>
      </c>
      <c r="B200" s="61" t="s">
        <v>495</v>
      </c>
      <c r="C200" s="85" t="s">
        <v>2429</v>
      </c>
      <c r="D200" s="45" t="n">
        <v>1</v>
      </c>
      <c r="E200" s="212" t="s">
        <v>112</v>
      </c>
      <c r="F200" s="85" t="s">
        <v>2430</v>
      </c>
      <c r="G200" s="38"/>
    </row>
    <row r="201" customFormat="false" ht="30" hidden="false" customHeight="false" outlineLevel="0" collapsed="false">
      <c r="A201" s="256"/>
      <c r="B201" s="61"/>
      <c r="C201" s="85" t="s">
        <v>1343</v>
      </c>
      <c r="D201" s="45" t="n">
        <v>1</v>
      </c>
      <c r="E201" s="28" t="s">
        <v>476</v>
      </c>
      <c r="F201" s="38"/>
      <c r="G201" s="38"/>
    </row>
    <row r="202" customFormat="false" ht="45" hidden="false" customHeight="false" outlineLevel="0" collapsed="false">
      <c r="A202" s="256"/>
      <c r="B202" s="61"/>
      <c r="C202" s="85" t="s">
        <v>1344</v>
      </c>
      <c r="D202" s="45" t="n">
        <v>1</v>
      </c>
      <c r="E202" s="28" t="s">
        <v>476</v>
      </c>
      <c r="F202" s="38"/>
      <c r="G202" s="38"/>
    </row>
    <row r="203" customFormat="false" ht="30" hidden="false" customHeight="false" outlineLevel="0" collapsed="false">
      <c r="A203" s="256"/>
      <c r="B203" s="61"/>
      <c r="C203" s="177" t="s">
        <v>2431</v>
      </c>
      <c r="D203" s="45" t="n">
        <v>1</v>
      </c>
      <c r="E203" s="28" t="s">
        <v>476</v>
      </c>
      <c r="F203" s="38"/>
      <c r="G203" s="38"/>
    </row>
    <row r="204" customFormat="false" ht="60" hidden="false" customHeight="false" outlineLevel="0" collapsed="false">
      <c r="A204" s="256"/>
      <c r="B204" s="61"/>
      <c r="C204" s="21" t="s">
        <v>498</v>
      </c>
      <c r="D204" s="45" t="n">
        <v>1</v>
      </c>
      <c r="E204" s="225" t="s">
        <v>112</v>
      </c>
      <c r="F204" s="38"/>
      <c r="G204" s="38"/>
    </row>
    <row r="205" customFormat="false" ht="45" hidden="false" customHeight="false" outlineLevel="0" collapsed="false">
      <c r="A205" s="256"/>
      <c r="B205" s="61"/>
      <c r="C205" s="21" t="s">
        <v>2432</v>
      </c>
      <c r="D205" s="45" t="n">
        <v>1</v>
      </c>
      <c r="E205" s="92" t="s">
        <v>476</v>
      </c>
      <c r="F205" s="38"/>
      <c r="G205" s="38"/>
    </row>
    <row r="206" customFormat="false" ht="47.25" hidden="false" customHeight="false" outlineLevel="0" collapsed="false">
      <c r="A206" s="256" t="s">
        <v>1985</v>
      </c>
      <c r="B206" s="61" t="s">
        <v>501</v>
      </c>
      <c r="C206" s="85" t="s">
        <v>2433</v>
      </c>
      <c r="D206" s="45" t="n">
        <v>1</v>
      </c>
      <c r="E206" s="225" t="s">
        <v>546</v>
      </c>
      <c r="F206" s="38"/>
      <c r="G206" s="38"/>
    </row>
    <row r="207" customFormat="false" ht="60" hidden="false" customHeight="false" outlineLevel="0" collapsed="false">
      <c r="A207" s="256"/>
      <c r="B207" s="61"/>
      <c r="C207" s="85" t="s">
        <v>2434</v>
      </c>
      <c r="D207" s="45" t="n">
        <v>1</v>
      </c>
      <c r="E207" s="92" t="s">
        <v>546</v>
      </c>
      <c r="F207" s="38"/>
      <c r="G207" s="38"/>
    </row>
    <row r="208" customFormat="false" ht="47.25" hidden="false" customHeight="true" outlineLevel="0" collapsed="false">
      <c r="A208" s="254" t="s">
        <v>1351</v>
      </c>
      <c r="B208" s="160" t="s">
        <v>1990</v>
      </c>
      <c r="C208" s="160"/>
      <c r="D208" s="160"/>
      <c r="E208" s="160"/>
      <c r="F208" s="160"/>
      <c r="G208" s="160"/>
      <c r="H208" s="3" t="n">
        <f aca="false">SUM(D209:D216)</f>
        <v>8</v>
      </c>
      <c r="I208" s="3" t="n">
        <f aca="false">COUNT(D209:D216)*2</f>
        <v>16</v>
      </c>
    </row>
    <row r="209" customFormat="false" ht="75" hidden="false" customHeight="false" outlineLevel="0" collapsed="false">
      <c r="A209" s="256" t="s">
        <v>1352</v>
      </c>
      <c r="B209" s="61" t="s">
        <v>1991</v>
      </c>
      <c r="C209" s="85" t="s">
        <v>2435</v>
      </c>
      <c r="D209" s="45" t="n">
        <v>1</v>
      </c>
      <c r="E209" s="24" t="s">
        <v>265</v>
      </c>
      <c r="F209" s="38"/>
      <c r="G209" s="38"/>
    </row>
    <row r="210" customFormat="false" ht="78.75" hidden="false" customHeight="false" outlineLevel="0" collapsed="false">
      <c r="A210" s="256"/>
      <c r="B210" s="61"/>
      <c r="C210" s="17" t="s">
        <v>2436</v>
      </c>
      <c r="D210" s="45" t="n">
        <v>1</v>
      </c>
      <c r="E210" s="24" t="s">
        <v>112</v>
      </c>
      <c r="F210" s="38"/>
      <c r="G210" s="38"/>
    </row>
    <row r="211" customFormat="false" ht="75" hidden="false" customHeight="false" outlineLevel="0" collapsed="false">
      <c r="A211" s="256" t="s">
        <v>1354</v>
      </c>
      <c r="B211" s="85" t="s">
        <v>1994</v>
      </c>
      <c r="C211" s="85" t="s">
        <v>2437</v>
      </c>
      <c r="D211" s="45" t="n">
        <v>1</v>
      </c>
      <c r="E211" s="24" t="s">
        <v>112</v>
      </c>
      <c r="F211" s="38"/>
      <c r="G211" s="38"/>
    </row>
    <row r="212" customFormat="false" ht="30" hidden="false" customHeight="false" outlineLevel="0" collapsed="false">
      <c r="A212" s="274"/>
      <c r="B212" s="61"/>
      <c r="C212" s="42" t="s">
        <v>1997</v>
      </c>
      <c r="D212" s="45" t="n">
        <v>1</v>
      </c>
      <c r="E212" s="24" t="s">
        <v>112</v>
      </c>
      <c r="F212" s="38"/>
      <c r="G212" s="38"/>
    </row>
    <row r="213" customFormat="false" ht="30" hidden="false" customHeight="false" outlineLevel="0" collapsed="false">
      <c r="A213" s="274"/>
      <c r="B213" s="61"/>
      <c r="C213" s="85" t="s">
        <v>2438</v>
      </c>
      <c r="D213" s="45" t="n">
        <v>1</v>
      </c>
      <c r="E213" s="24" t="s">
        <v>265</v>
      </c>
      <c r="F213" s="38"/>
      <c r="G213" s="38"/>
    </row>
    <row r="214" customFormat="false" ht="30" hidden="false" customHeight="false" outlineLevel="0" collapsed="false">
      <c r="A214" s="274"/>
      <c r="B214" s="38"/>
      <c r="C214" s="85" t="s">
        <v>517</v>
      </c>
      <c r="D214" s="45" t="n">
        <v>1</v>
      </c>
      <c r="E214" s="24" t="s">
        <v>476</v>
      </c>
      <c r="F214" s="38"/>
      <c r="G214" s="38"/>
    </row>
    <row r="215" customFormat="false" ht="47.25" hidden="false" customHeight="false" outlineLevel="0" collapsed="false">
      <c r="A215" s="274"/>
      <c r="B215" s="38"/>
      <c r="C215" s="61" t="s">
        <v>518</v>
      </c>
      <c r="D215" s="45" t="n">
        <v>1</v>
      </c>
      <c r="E215" s="17" t="s">
        <v>265</v>
      </c>
      <c r="F215" s="85" t="s">
        <v>520</v>
      </c>
      <c r="G215" s="38"/>
    </row>
    <row r="216" customFormat="false" ht="47.25" hidden="false" customHeight="false" outlineLevel="0" collapsed="false">
      <c r="A216" s="274"/>
      <c r="B216" s="38"/>
      <c r="C216" s="61" t="s">
        <v>1358</v>
      </c>
      <c r="D216" s="45" t="n">
        <v>1</v>
      </c>
      <c r="E216" s="104" t="s">
        <v>476</v>
      </c>
      <c r="F216" s="85"/>
      <c r="G216" s="38"/>
    </row>
    <row r="217" customFormat="false" ht="28.5" hidden="false" customHeight="true" outlineLevel="0" collapsed="false">
      <c r="A217" s="254" t="s">
        <v>1999</v>
      </c>
      <c r="B217" s="160" t="s">
        <v>522</v>
      </c>
      <c r="C217" s="160"/>
      <c r="D217" s="160"/>
      <c r="E217" s="160"/>
      <c r="F217" s="160"/>
      <c r="G217" s="160"/>
      <c r="H217" s="3" t="n">
        <f aca="false">SUM(D218:D226)</f>
        <v>9</v>
      </c>
      <c r="I217" s="3" t="n">
        <f aca="false">COUNT(D218:D226)*2</f>
        <v>18</v>
      </c>
    </row>
    <row r="218" customFormat="false" ht="60" hidden="false" customHeight="false" outlineLevel="0" collapsed="false">
      <c r="A218" s="256" t="s">
        <v>2000</v>
      </c>
      <c r="B218" s="61" t="s">
        <v>524</v>
      </c>
      <c r="C218" s="21" t="s">
        <v>525</v>
      </c>
      <c r="D218" s="32" t="n">
        <v>1</v>
      </c>
      <c r="E218" s="28" t="s">
        <v>110</v>
      </c>
      <c r="F218" s="21" t="s">
        <v>526</v>
      </c>
      <c r="G218" s="38"/>
    </row>
    <row r="219" customFormat="false" ht="90" hidden="false" customHeight="false" outlineLevel="0" collapsed="false">
      <c r="A219" s="256" t="s">
        <v>2002</v>
      </c>
      <c r="B219" s="85" t="s">
        <v>528</v>
      </c>
      <c r="C219" s="17" t="s">
        <v>2439</v>
      </c>
      <c r="D219" s="32" t="n">
        <v>1</v>
      </c>
      <c r="E219" s="28" t="s">
        <v>476</v>
      </c>
      <c r="F219" s="21" t="s">
        <v>530</v>
      </c>
      <c r="G219" s="38"/>
    </row>
    <row r="220" customFormat="false" ht="47.25" hidden="false" customHeight="false" outlineLevel="0" collapsed="false">
      <c r="A220" s="256"/>
      <c r="B220" s="85"/>
      <c r="C220" s="17" t="s">
        <v>2003</v>
      </c>
      <c r="D220" s="32" t="n">
        <v>1</v>
      </c>
      <c r="E220" s="28" t="s">
        <v>265</v>
      </c>
      <c r="F220" s="21" t="s">
        <v>532</v>
      </c>
      <c r="G220" s="38"/>
    </row>
    <row r="221" customFormat="false" ht="47.25" hidden="false" customHeight="false" outlineLevel="0" collapsed="false">
      <c r="A221" s="256" t="s">
        <v>2004</v>
      </c>
      <c r="B221" s="61" t="s">
        <v>534</v>
      </c>
      <c r="C221" s="21" t="s">
        <v>2005</v>
      </c>
      <c r="D221" s="32" t="n">
        <v>1</v>
      </c>
      <c r="E221" s="28" t="s">
        <v>265</v>
      </c>
      <c r="F221" s="38"/>
      <c r="G221" s="38"/>
    </row>
    <row r="222" customFormat="false" ht="30" hidden="false" customHeight="false" outlineLevel="0" collapsed="false">
      <c r="A222" s="256"/>
      <c r="B222" s="37"/>
      <c r="C222" s="21" t="s">
        <v>536</v>
      </c>
      <c r="D222" s="32" t="n">
        <v>1</v>
      </c>
      <c r="E222" s="28" t="s">
        <v>476</v>
      </c>
      <c r="F222" s="38"/>
      <c r="G222" s="38"/>
    </row>
    <row r="223" customFormat="false" ht="30" hidden="false" customHeight="false" outlineLevel="0" collapsed="false">
      <c r="A223" s="256"/>
      <c r="B223" s="37"/>
      <c r="C223" s="21" t="s">
        <v>2006</v>
      </c>
      <c r="D223" s="32" t="n">
        <v>1</v>
      </c>
      <c r="E223" s="28" t="s">
        <v>265</v>
      </c>
      <c r="F223" s="38"/>
      <c r="G223" s="38"/>
    </row>
    <row r="224" customFormat="false" ht="60" hidden="false" customHeight="false" outlineLevel="0" collapsed="false">
      <c r="A224" s="256" t="s">
        <v>2440</v>
      </c>
      <c r="B224" s="61" t="s">
        <v>538</v>
      </c>
      <c r="C224" s="21" t="s">
        <v>539</v>
      </c>
      <c r="D224" s="32" t="n">
        <v>1</v>
      </c>
      <c r="E224" s="28" t="s">
        <v>112</v>
      </c>
      <c r="F224" s="21" t="s">
        <v>540</v>
      </c>
      <c r="G224" s="38"/>
    </row>
    <row r="225" customFormat="false" ht="60" hidden="false" customHeight="false" outlineLevel="0" collapsed="false">
      <c r="A225" s="256" t="s">
        <v>2007</v>
      </c>
      <c r="B225" s="61" t="s">
        <v>542</v>
      </c>
      <c r="C225" s="82" t="s">
        <v>2008</v>
      </c>
      <c r="D225" s="32" t="n">
        <v>1</v>
      </c>
      <c r="E225" s="28" t="s">
        <v>112</v>
      </c>
      <c r="F225" s="21" t="s">
        <v>2009</v>
      </c>
      <c r="G225" s="38"/>
    </row>
    <row r="226" customFormat="false" ht="31.5" hidden="false" customHeight="false" outlineLevel="0" collapsed="false">
      <c r="A226" s="256"/>
      <c r="B226" s="61"/>
      <c r="C226" s="17" t="s">
        <v>2441</v>
      </c>
      <c r="D226" s="32" t="n">
        <v>1</v>
      </c>
      <c r="E226" s="28" t="s">
        <v>112</v>
      </c>
      <c r="F226" s="21"/>
      <c r="G226" s="38"/>
    </row>
    <row r="227" customFormat="false" ht="24.75" hidden="false" customHeight="true" outlineLevel="0" collapsed="false">
      <c r="A227" s="254" t="s">
        <v>1359</v>
      </c>
      <c r="B227" s="275" t="s">
        <v>2012</v>
      </c>
      <c r="C227" s="275"/>
      <c r="D227" s="275"/>
      <c r="E227" s="275"/>
      <c r="F227" s="275"/>
      <c r="G227" s="275"/>
      <c r="H227" s="3" t="n">
        <f aca="false">SUM(D228:D229)</f>
        <v>2</v>
      </c>
      <c r="I227" s="3" t="n">
        <f aca="false">COUNT(D228:D229)*2</f>
        <v>4</v>
      </c>
    </row>
    <row r="228" customFormat="false" ht="75" hidden="false" customHeight="false" outlineLevel="0" collapsed="false">
      <c r="A228" s="256" t="s">
        <v>2013</v>
      </c>
      <c r="B228" s="85" t="s">
        <v>551</v>
      </c>
      <c r="C228" s="83" t="s">
        <v>552</v>
      </c>
      <c r="D228" s="32" t="n">
        <v>1</v>
      </c>
      <c r="E228" s="28" t="s">
        <v>110</v>
      </c>
      <c r="F228" s="21" t="s">
        <v>553</v>
      </c>
      <c r="G228" s="38"/>
    </row>
    <row r="229" customFormat="false" ht="45" hidden="false" customHeight="false" outlineLevel="0" collapsed="false">
      <c r="A229" s="256" t="s">
        <v>1360</v>
      </c>
      <c r="B229" s="85" t="s">
        <v>555</v>
      </c>
      <c r="C229" s="21" t="s">
        <v>2442</v>
      </c>
      <c r="D229" s="32" t="n">
        <v>1</v>
      </c>
      <c r="E229" s="28" t="s">
        <v>110</v>
      </c>
      <c r="F229" s="21"/>
      <c r="G229" s="38"/>
    </row>
    <row r="230" customFormat="false" ht="41.25" hidden="false" customHeight="true" outlineLevel="0" collapsed="false">
      <c r="A230" s="254" t="s">
        <v>1362</v>
      </c>
      <c r="B230" s="160" t="s">
        <v>2017</v>
      </c>
      <c r="C230" s="160"/>
      <c r="D230" s="160"/>
      <c r="E230" s="160"/>
      <c r="F230" s="160"/>
      <c r="G230" s="160"/>
      <c r="H230" s="3" t="n">
        <f aca="false">SUM(D231:D234)</f>
        <v>4</v>
      </c>
      <c r="I230" s="3" t="n">
        <f aca="false">COUNT(D231:D234)*2</f>
        <v>8</v>
      </c>
    </row>
    <row r="231" customFormat="false" ht="60" hidden="false" customHeight="false" outlineLevel="0" collapsed="false">
      <c r="A231" s="256" t="s">
        <v>1363</v>
      </c>
      <c r="B231" s="85" t="s">
        <v>2018</v>
      </c>
      <c r="C231" s="85" t="s">
        <v>2443</v>
      </c>
      <c r="D231" s="45" t="n">
        <v>1</v>
      </c>
      <c r="E231" s="28" t="s">
        <v>476</v>
      </c>
      <c r="F231" s="38"/>
      <c r="G231" s="38"/>
    </row>
    <row r="232" customFormat="false" ht="60" hidden="false" customHeight="false" outlineLevel="0" collapsed="false">
      <c r="A232" s="256" t="s">
        <v>1366</v>
      </c>
      <c r="B232" s="85" t="s">
        <v>564</v>
      </c>
      <c r="C232" s="85" t="s">
        <v>565</v>
      </c>
      <c r="D232" s="45" t="n">
        <v>1</v>
      </c>
      <c r="E232" s="28" t="s">
        <v>476</v>
      </c>
      <c r="F232" s="42"/>
      <c r="G232" s="38"/>
    </row>
    <row r="233" customFormat="false" ht="60" hidden="false" customHeight="false" outlineLevel="0" collapsed="false">
      <c r="A233" s="256"/>
      <c r="B233" s="85"/>
      <c r="C233" s="21" t="s">
        <v>2020</v>
      </c>
      <c r="D233" s="45" t="n">
        <v>1</v>
      </c>
      <c r="E233" s="28" t="s">
        <v>265</v>
      </c>
      <c r="F233" s="42"/>
      <c r="G233" s="38"/>
    </row>
    <row r="234" customFormat="false" ht="60" hidden="false" customHeight="false" outlineLevel="0" collapsed="false">
      <c r="A234" s="256"/>
      <c r="B234" s="85"/>
      <c r="C234" s="21" t="s">
        <v>2444</v>
      </c>
      <c r="D234" s="45" t="n">
        <v>1</v>
      </c>
      <c r="E234" s="28" t="s">
        <v>476</v>
      </c>
      <c r="F234" s="42"/>
      <c r="G234" s="38"/>
    </row>
    <row r="235" customFormat="false" ht="40.5" hidden="false" customHeight="true" outlineLevel="0" collapsed="false">
      <c r="A235" s="254" t="s">
        <v>1370</v>
      </c>
      <c r="B235" s="160" t="s">
        <v>2023</v>
      </c>
      <c r="C235" s="160"/>
      <c r="D235" s="160"/>
      <c r="E235" s="160"/>
      <c r="F235" s="160"/>
      <c r="G235" s="160"/>
      <c r="H235" s="3" t="n">
        <f aca="false">SUM(D236:D246)</f>
        <v>11</v>
      </c>
      <c r="I235" s="3" t="n">
        <f aca="false">COUNT(D236:D246)*2</f>
        <v>22</v>
      </c>
    </row>
    <row r="236" customFormat="false" ht="168.75" hidden="false" customHeight="true" outlineLevel="0" collapsed="false">
      <c r="A236" s="256" t="s">
        <v>2024</v>
      </c>
      <c r="B236" s="61" t="s">
        <v>2025</v>
      </c>
      <c r="C236" s="21" t="s">
        <v>2445</v>
      </c>
      <c r="D236" s="32" t="n">
        <v>1</v>
      </c>
      <c r="E236" s="28" t="s">
        <v>51</v>
      </c>
      <c r="F236" s="21" t="s">
        <v>2446</v>
      </c>
      <c r="G236" s="38"/>
    </row>
    <row r="237" customFormat="false" ht="90" hidden="false" customHeight="false" outlineLevel="0" collapsed="false">
      <c r="A237" s="256"/>
      <c r="B237" s="140"/>
      <c r="C237" s="21" t="s">
        <v>574</v>
      </c>
      <c r="D237" s="32" t="n">
        <v>1</v>
      </c>
      <c r="E237" s="28" t="s">
        <v>265</v>
      </c>
      <c r="F237" s="21" t="s">
        <v>575</v>
      </c>
      <c r="G237" s="38"/>
    </row>
    <row r="238" customFormat="false" ht="105" hidden="false" customHeight="false" outlineLevel="0" collapsed="false">
      <c r="A238" s="256"/>
      <c r="B238" s="140"/>
      <c r="C238" s="21" t="s">
        <v>576</v>
      </c>
      <c r="D238" s="32" t="n">
        <v>1</v>
      </c>
      <c r="E238" s="28" t="s">
        <v>265</v>
      </c>
      <c r="F238" s="21" t="s">
        <v>577</v>
      </c>
      <c r="G238" s="38"/>
    </row>
    <row r="239" customFormat="false" ht="63" hidden="false" customHeight="false" outlineLevel="0" collapsed="false">
      <c r="A239" s="256" t="s">
        <v>1371</v>
      </c>
      <c r="B239" s="61" t="s">
        <v>579</v>
      </c>
      <c r="C239" s="17" t="s">
        <v>580</v>
      </c>
      <c r="D239" s="32" t="n">
        <v>1</v>
      </c>
      <c r="E239" s="28" t="s">
        <v>476</v>
      </c>
      <c r="F239" s="38"/>
      <c r="G239" s="38"/>
    </row>
    <row r="240" customFormat="false" ht="60" hidden="false" customHeight="false" outlineLevel="0" collapsed="false">
      <c r="A240" s="256"/>
      <c r="B240" s="61"/>
      <c r="C240" s="21" t="s">
        <v>581</v>
      </c>
      <c r="D240" s="32" t="n">
        <v>1</v>
      </c>
      <c r="E240" s="28" t="s">
        <v>112</v>
      </c>
      <c r="F240" s="38"/>
      <c r="G240" s="38"/>
    </row>
    <row r="241" customFormat="false" ht="63" hidden="false" customHeight="false" outlineLevel="0" collapsed="false">
      <c r="A241" s="256" t="s">
        <v>1373</v>
      </c>
      <c r="B241" s="61" t="s">
        <v>583</v>
      </c>
      <c r="C241" s="179" t="s">
        <v>584</v>
      </c>
      <c r="D241" s="32" t="n">
        <v>1</v>
      </c>
      <c r="E241" s="28" t="s">
        <v>110</v>
      </c>
      <c r="F241" s="21"/>
      <c r="G241" s="38"/>
    </row>
    <row r="242" customFormat="false" ht="75" hidden="false" customHeight="false" outlineLevel="0" collapsed="false">
      <c r="A242" s="256"/>
      <c r="B242" s="61"/>
      <c r="C242" s="21" t="s">
        <v>586</v>
      </c>
      <c r="D242" s="32" t="n">
        <v>1</v>
      </c>
      <c r="E242" s="28" t="s">
        <v>82</v>
      </c>
      <c r="F242" s="21" t="s">
        <v>587</v>
      </c>
      <c r="G242" s="38"/>
    </row>
    <row r="243" customFormat="false" ht="60" hidden="false" customHeight="false" outlineLevel="0" collapsed="false">
      <c r="A243" s="256"/>
      <c r="B243" s="61"/>
      <c r="C243" s="21" t="s">
        <v>588</v>
      </c>
      <c r="D243" s="32" t="n">
        <v>1</v>
      </c>
      <c r="E243" s="28" t="s">
        <v>82</v>
      </c>
      <c r="F243" s="85" t="s">
        <v>589</v>
      </c>
      <c r="G243" s="38"/>
    </row>
    <row r="244" customFormat="false" ht="30" hidden="false" customHeight="false" outlineLevel="0" collapsed="false">
      <c r="A244" s="256"/>
      <c r="B244" s="61"/>
      <c r="C244" s="21" t="s">
        <v>590</v>
      </c>
      <c r="D244" s="32" t="n">
        <v>1</v>
      </c>
      <c r="E244" s="28" t="s">
        <v>112</v>
      </c>
      <c r="F244" s="21"/>
      <c r="G244" s="38"/>
    </row>
    <row r="245" customFormat="false" ht="75" hidden="false" customHeight="false" outlineLevel="0" collapsed="false">
      <c r="A245" s="256" t="s">
        <v>2028</v>
      </c>
      <c r="B245" s="61" t="s">
        <v>592</v>
      </c>
      <c r="C245" s="85" t="s">
        <v>593</v>
      </c>
      <c r="D245" s="32" t="n">
        <v>1</v>
      </c>
      <c r="E245" s="28" t="s">
        <v>51</v>
      </c>
      <c r="F245" s="38"/>
      <c r="G245" s="38"/>
    </row>
    <row r="246" customFormat="false" ht="60" hidden="false" customHeight="false" outlineLevel="0" collapsed="false">
      <c r="A246" s="256" t="s">
        <v>594</v>
      </c>
      <c r="B246" s="61" t="s">
        <v>595</v>
      </c>
      <c r="C246" s="21" t="s">
        <v>596</v>
      </c>
      <c r="D246" s="32" t="n">
        <v>1</v>
      </c>
      <c r="E246" s="28"/>
      <c r="F246" s="38"/>
      <c r="G246" s="38"/>
    </row>
    <row r="247" customFormat="false" ht="43.5" hidden="false" customHeight="true" outlineLevel="0" collapsed="false">
      <c r="A247" s="254" t="s">
        <v>1374</v>
      </c>
      <c r="B247" s="160" t="s">
        <v>2030</v>
      </c>
      <c r="C247" s="160"/>
      <c r="D247" s="160"/>
      <c r="E247" s="160"/>
      <c r="F247" s="160"/>
      <c r="G247" s="160"/>
      <c r="H247" s="3" t="n">
        <f aca="false">SUM(D248:D255)</f>
        <v>8</v>
      </c>
      <c r="I247" s="3" t="n">
        <f aca="false">COUNT(D248:D255)*2</f>
        <v>16</v>
      </c>
    </row>
    <row r="248" customFormat="false" ht="60" hidden="false" customHeight="false" outlineLevel="0" collapsed="false">
      <c r="A248" s="256" t="s">
        <v>1375</v>
      </c>
      <c r="B248" s="61" t="s">
        <v>601</v>
      </c>
      <c r="C248" s="85" t="s">
        <v>2447</v>
      </c>
      <c r="D248" s="45" t="n">
        <v>1</v>
      </c>
      <c r="E248" s="28" t="s">
        <v>476</v>
      </c>
      <c r="F248" s="38"/>
      <c r="G248" s="38"/>
    </row>
    <row r="249" customFormat="false" ht="60" hidden="false" customHeight="false" outlineLevel="0" collapsed="false">
      <c r="A249" s="256" t="s">
        <v>1377</v>
      </c>
      <c r="B249" s="61" t="s">
        <v>605</v>
      </c>
      <c r="C249" s="21" t="s">
        <v>2448</v>
      </c>
      <c r="D249" s="45" t="n">
        <v>1</v>
      </c>
      <c r="E249" s="28" t="s">
        <v>476</v>
      </c>
      <c r="F249" s="21" t="s">
        <v>2449</v>
      </c>
      <c r="G249" s="38"/>
    </row>
    <row r="250" customFormat="false" ht="47.25" hidden="false" customHeight="false" outlineLevel="0" collapsed="false">
      <c r="A250" s="256" t="s">
        <v>2450</v>
      </c>
      <c r="B250" s="61" t="s">
        <v>609</v>
      </c>
      <c r="C250" s="21" t="s">
        <v>610</v>
      </c>
      <c r="D250" s="45" t="n">
        <v>1</v>
      </c>
      <c r="E250" s="28" t="s">
        <v>476</v>
      </c>
      <c r="F250" s="21" t="s">
        <v>611</v>
      </c>
      <c r="G250" s="38"/>
    </row>
    <row r="251" customFormat="false" ht="31.5" hidden="false" customHeight="false" outlineLevel="0" collapsed="false">
      <c r="A251" s="256" t="s">
        <v>1379</v>
      </c>
      <c r="B251" s="57" t="s">
        <v>613</v>
      </c>
      <c r="C251" s="21" t="s">
        <v>2451</v>
      </c>
      <c r="D251" s="45" t="n">
        <v>1</v>
      </c>
      <c r="E251" s="28" t="s">
        <v>476</v>
      </c>
      <c r="F251" s="21" t="s">
        <v>2452</v>
      </c>
      <c r="G251" s="38"/>
    </row>
    <row r="252" customFormat="false" ht="60" hidden="false" customHeight="false" outlineLevel="0" collapsed="false">
      <c r="A252" s="256" t="s">
        <v>1381</v>
      </c>
      <c r="B252" s="61" t="s">
        <v>617</v>
      </c>
      <c r="C252" s="85" t="s">
        <v>2453</v>
      </c>
      <c r="D252" s="45" t="n">
        <v>1</v>
      </c>
      <c r="E252" s="28" t="s">
        <v>99</v>
      </c>
      <c r="F252" s="42" t="s">
        <v>2454</v>
      </c>
      <c r="G252" s="38"/>
    </row>
    <row r="253" customFormat="false" ht="180" hidden="false" customHeight="false" outlineLevel="0" collapsed="false">
      <c r="A253" s="256" t="s">
        <v>1383</v>
      </c>
      <c r="B253" s="61" t="s">
        <v>621</v>
      </c>
      <c r="C253" s="85" t="s">
        <v>2040</v>
      </c>
      <c r="D253" s="45" t="n">
        <v>1</v>
      </c>
      <c r="E253" s="28" t="s">
        <v>476</v>
      </c>
      <c r="F253" s="42" t="s">
        <v>2455</v>
      </c>
      <c r="G253" s="38"/>
    </row>
    <row r="254" customFormat="false" ht="30" hidden="false" customHeight="false" outlineLevel="0" collapsed="false">
      <c r="A254" s="256"/>
      <c r="B254" s="61"/>
      <c r="C254" s="85" t="s">
        <v>624</v>
      </c>
      <c r="D254" s="45" t="n">
        <v>1</v>
      </c>
      <c r="E254" s="28" t="s">
        <v>476</v>
      </c>
      <c r="F254" s="38"/>
      <c r="G254" s="38"/>
    </row>
    <row r="255" customFormat="false" ht="47.25" hidden="false" customHeight="false" outlineLevel="0" collapsed="false">
      <c r="A255" s="259" t="s">
        <v>1386</v>
      </c>
      <c r="B255" s="61" t="s">
        <v>626</v>
      </c>
      <c r="C255" s="164" t="s">
        <v>2456</v>
      </c>
      <c r="D255" s="45" t="n">
        <v>1</v>
      </c>
      <c r="E255" s="28" t="s">
        <v>82</v>
      </c>
      <c r="F255" s="38"/>
      <c r="G255" s="38"/>
    </row>
    <row r="256" customFormat="false" ht="45.75" hidden="false" customHeight="true" outlineLevel="0" collapsed="false">
      <c r="A256" s="254" t="s">
        <v>2457</v>
      </c>
      <c r="B256" s="160" t="s">
        <v>629</v>
      </c>
      <c r="C256" s="160"/>
      <c r="D256" s="160"/>
      <c r="E256" s="160"/>
      <c r="F256" s="160"/>
      <c r="G256" s="160"/>
      <c r="H256" s="3" t="n">
        <f aca="false">SUM(D257:D266)</f>
        <v>10</v>
      </c>
      <c r="I256" s="3" t="n">
        <f aca="false">COUNT(D257:D266)*2</f>
        <v>20</v>
      </c>
    </row>
    <row r="257" customFormat="false" ht="31.5" hidden="false" customHeight="false" outlineLevel="0" collapsed="false">
      <c r="A257" s="256" t="s">
        <v>2458</v>
      </c>
      <c r="B257" s="61" t="s">
        <v>631</v>
      </c>
      <c r="C257" s="21" t="s">
        <v>2459</v>
      </c>
      <c r="D257" s="45" t="n">
        <v>1</v>
      </c>
      <c r="E257" s="28" t="s">
        <v>265</v>
      </c>
      <c r="F257" s="38"/>
      <c r="G257" s="38"/>
    </row>
    <row r="258" customFormat="false" ht="30" hidden="false" customHeight="false" outlineLevel="0" collapsed="false">
      <c r="A258" s="256"/>
      <c r="B258" s="61"/>
      <c r="C258" s="44" t="s">
        <v>2460</v>
      </c>
      <c r="D258" s="45" t="n">
        <v>1</v>
      </c>
      <c r="E258" s="28" t="s">
        <v>265</v>
      </c>
      <c r="F258" s="38"/>
      <c r="G258" s="38"/>
    </row>
    <row r="259" customFormat="false" ht="45" hidden="false" customHeight="false" outlineLevel="0" collapsed="false">
      <c r="A259" s="256"/>
      <c r="B259" s="61"/>
      <c r="C259" s="44" t="s">
        <v>635</v>
      </c>
      <c r="D259" s="45" t="n">
        <v>1</v>
      </c>
      <c r="E259" s="28" t="s">
        <v>164</v>
      </c>
      <c r="F259" s="38"/>
      <c r="G259" s="38"/>
    </row>
    <row r="260" customFormat="false" ht="60" hidden="false" customHeight="false" outlineLevel="0" collapsed="false">
      <c r="A260" s="256"/>
      <c r="B260" s="61"/>
      <c r="C260" s="52" t="s">
        <v>2461</v>
      </c>
      <c r="D260" s="45" t="n">
        <v>1</v>
      </c>
      <c r="E260" s="28" t="s">
        <v>265</v>
      </c>
      <c r="F260" s="38"/>
      <c r="G260" s="38"/>
    </row>
    <row r="261" customFormat="false" ht="47.25" hidden="false" customHeight="false" outlineLevel="0" collapsed="false">
      <c r="A261" s="256" t="s">
        <v>2462</v>
      </c>
      <c r="B261" s="61" t="s">
        <v>2463</v>
      </c>
      <c r="C261" s="21" t="s">
        <v>638</v>
      </c>
      <c r="D261" s="45" t="n">
        <v>1</v>
      </c>
      <c r="E261" s="28" t="s">
        <v>639</v>
      </c>
      <c r="F261" s="21" t="s">
        <v>640</v>
      </c>
      <c r="G261" s="38"/>
    </row>
    <row r="262" customFormat="false" ht="75" hidden="false" customHeight="false" outlineLevel="0" collapsed="false">
      <c r="A262" s="256"/>
      <c r="B262" s="61"/>
      <c r="C262" s="85" t="s">
        <v>2464</v>
      </c>
      <c r="D262" s="45" t="n">
        <v>1</v>
      </c>
      <c r="E262" s="28" t="s">
        <v>476</v>
      </c>
      <c r="F262" s="42"/>
      <c r="G262" s="38"/>
    </row>
    <row r="263" customFormat="false" ht="45" hidden="false" customHeight="false" outlineLevel="0" collapsed="false">
      <c r="A263" s="256"/>
      <c r="B263" s="61"/>
      <c r="C263" s="21" t="s">
        <v>2465</v>
      </c>
      <c r="D263" s="45" t="n">
        <v>1</v>
      </c>
      <c r="E263" s="28" t="s">
        <v>265</v>
      </c>
      <c r="F263" s="21"/>
      <c r="G263" s="38"/>
    </row>
    <row r="264" customFormat="false" ht="47.25" hidden="false" customHeight="false" outlineLevel="0" collapsed="false">
      <c r="A264" s="256" t="s">
        <v>2466</v>
      </c>
      <c r="B264" s="61" t="s">
        <v>644</v>
      </c>
      <c r="C264" s="85" t="s">
        <v>2467</v>
      </c>
      <c r="D264" s="45" t="n">
        <v>1</v>
      </c>
      <c r="E264" s="28" t="s">
        <v>597</v>
      </c>
      <c r="F264" s="38"/>
      <c r="G264" s="38"/>
    </row>
    <row r="265" customFormat="false" ht="45" hidden="false" customHeight="false" outlineLevel="0" collapsed="false">
      <c r="A265" s="256"/>
      <c r="B265" s="61"/>
      <c r="C265" s="85" t="s">
        <v>2468</v>
      </c>
      <c r="D265" s="45" t="n">
        <v>1</v>
      </c>
      <c r="E265" s="28" t="s">
        <v>164</v>
      </c>
      <c r="F265" s="38"/>
      <c r="G265" s="38"/>
    </row>
    <row r="266" customFormat="false" ht="63" hidden="false" customHeight="false" outlineLevel="0" collapsed="false">
      <c r="A266" s="256" t="s">
        <v>2469</v>
      </c>
      <c r="B266" s="61" t="s">
        <v>647</v>
      </c>
      <c r="C266" s="85" t="s">
        <v>648</v>
      </c>
      <c r="D266" s="45" t="n">
        <v>1</v>
      </c>
      <c r="E266" s="28" t="s">
        <v>112</v>
      </c>
      <c r="F266" s="38"/>
      <c r="G266" s="38"/>
    </row>
    <row r="267" customFormat="false" ht="42" hidden="false" customHeight="true" outlineLevel="0" collapsed="false">
      <c r="A267" s="254" t="s">
        <v>1388</v>
      </c>
      <c r="B267" s="160" t="s">
        <v>650</v>
      </c>
      <c r="C267" s="160"/>
      <c r="D267" s="160"/>
      <c r="E267" s="160"/>
      <c r="F267" s="160"/>
      <c r="G267" s="160"/>
      <c r="H267" s="3" t="n">
        <f aca="false">SUM(D268:D269)</f>
        <v>2</v>
      </c>
      <c r="I267" s="3" t="n">
        <f aca="false">COUNT(D268:D269)*2</f>
        <v>4</v>
      </c>
    </row>
    <row r="268" customFormat="false" ht="31.5" hidden="false" customHeight="false" outlineLevel="0" collapsed="false">
      <c r="A268" s="256" t="s">
        <v>1389</v>
      </c>
      <c r="B268" s="61" t="s">
        <v>665</v>
      </c>
      <c r="C268" s="21" t="s">
        <v>671</v>
      </c>
      <c r="D268" s="45" t="n">
        <v>1</v>
      </c>
      <c r="E268" s="104" t="s">
        <v>265</v>
      </c>
      <c r="F268" s="38"/>
      <c r="G268" s="38"/>
    </row>
    <row r="269" customFormat="false" ht="45" hidden="false" customHeight="false" outlineLevel="0" collapsed="false">
      <c r="A269" s="256"/>
      <c r="B269" s="61"/>
      <c r="C269" s="21" t="s">
        <v>2470</v>
      </c>
      <c r="D269" s="45" t="n">
        <v>1</v>
      </c>
      <c r="E269" s="28" t="s">
        <v>265</v>
      </c>
      <c r="F269" s="38"/>
      <c r="G269" s="38"/>
    </row>
    <row r="270" customFormat="false" ht="18.75" hidden="false" customHeight="true" outlineLevel="0" collapsed="false">
      <c r="A270" s="254" t="s">
        <v>1391</v>
      </c>
      <c r="B270" s="160" t="s">
        <v>692</v>
      </c>
      <c r="C270" s="160"/>
      <c r="D270" s="160"/>
      <c r="E270" s="160"/>
      <c r="F270" s="160"/>
      <c r="G270" s="160"/>
      <c r="H270" s="3" t="n">
        <f aca="false">SUM(D271:D272)</f>
        <v>2</v>
      </c>
      <c r="I270" s="3" t="n">
        <f aca="false">COUNT(D271:D272)*2</f>
        <v>4</v>
      </c>
    </row>
    <row r="271" customFormat="false" ht="47.25" hidden="false" customHeight="false" outlineLevel="0" collapsed="false">
      <c r="A271" s="256" t="s">
        <v>1392</v>
      </c>
      <c r="B271" s="61" t="s">
        <v>694</v>
      </c>
      <c r="C271" s="21" t="s">
        <v>695</v>
      </c>
      <c r="D271" s="45" t="n">
        <v>1</v>
      </c>
      <c r="E271" s="28" t="s">
        <v>82</v>
      </c>
      <c r="F271" s="38"/>
      <c r="G271" s="38"/>
    </row>
    <row r="272" customFormat="false" ht="47.25" hidden="false" customHeight="false" outlineLevel="0" collapsed="false">
      <c r="A272" s="256" t="s">
        <v>1394</v>
      </c>
      <c r="B272" s="61" t="s">
        <v>697</v>
      </c>
      <c r="C272" s="85" t="s">
        <v>698</v>
      </c>
      <c r="D272" s="45" t="n">
        <v>1</v>
      </c>
      <c r="E272" s="28" t="s">
        <v>265</v>
      </c>
      <c r="F272" s="38"/>
      <c r="G272" s="38"/>
    </row>
    <row r="273" customFormat="false" ht="34.5" hidden="false" customHeight="true" outlineLevel="0" collapsed="false">
      <c r="A273" s="254" t="s">
        <v>2044</v>
      </c>
      <c r="B273" s="160" t="s">
        <v>2045</v>
      </c>
      <c r="C273" s="160"/>
      <c r="D273" s="160"/>
      <c r="E273" s="160"/>
      <c r="F273" s="160"/>
      <c r="G273" s="160"/>
      <c r="H273" s="3" t="n">
        <f aca="false">SUM(D274:D280)</f>
        <v>7</v>
      </c>
      <c r="I273" s="3" t="n">
        <f aca="false">COUNT(D274:D280)*2</f>
        <v>14</v>
      </c>
    </row>
    <row r="274" customFormat="false" ht="31.5" hidden="false" customHeight="false" outlineLevel="0" collapsed="false">
      <c r="A274" s="256" t="s">
        <v>2046</v>
      </c>
      <c r="B274" s="61" t="s">
        <v>2047</v>
      </c>
      <c r="C274" s="85" t="s">
        <v>2048</v>
      </c>
      <c r="D274" s="45" t="n">
        <v>1</v>
      </c>
      <c r="E274" s="28" t="s">
        <v>476</v>
      </c>
      <c r="F274" s="38"/>
      <c r="G274" s="38"/>
    </row>
    <row r="275" customFormat="false" ht="45" hidden="false" customHeight="false" outlineLevel="0" collapsed="false">
      <c r="A275" s="256"/>
      <c r="B275" s="17"/>
      <c r="C275" s="85" t="s">
        <v>2049</v>
      </c>
      <c r="D275" s="45" t="n">
        <v>1</v>
      </c>
      <c r="E275" s="28" t="s">
        <v>51</v>
      </c>
      <c r="F275" s="38"/>
      <c r="G275" s="38"/>
    </row>
    <row r="276" customFormat="false" ht="45" hidden="false" customHeight="false" outlineLevel="0" collapsed="false">
      <c r="A276" s="256"/>
      <c r="B276" s="17"/>
      <c r="C276" s="85" t="s">
        <v>2471</v>
      </c>
      <c r="D276" s="45" t="n">
        <v>1</v>
      </c>
      <c r="E276" s="28" t="s">
        <v>476</v>
      </c>
      <c r="F276" s="38"/>
      <c r="G276" s="38"/>
    </row>
    <row r="277" customFormat="false" ht="45" hidden="false" customHeight="false" outlineLevel="0" collapsed="false">
      <c r="A277" s="256"/>
      <c r="B277" s="17"/>
      <c r="C277" s="85" t="s">
        <v>2472</v>
      </c>
      <c r="D277" s="45" t="n">
        <v>1</v>
      </c>
      <c r="E277" s="28" t="s">
        <v>265</v>
      </c>
      <c r="F277" s="38"/>
      <c r="G277" s="38"/>
    </row>
    <row r="278" customFormat="false" ht="30" hidden="false" customHeight="false" outlineLevel="0" collapsed="false">
      <c r="A278" s="256"/>
      <c r="B278" s="37"/>
      <c r="C278" s="85" t="s">
        <v>2473</v>
      </c>
      <c r="D278" s="45" t="n">
        <v>1</v>
      </c>
      <c r="E278" s="28" t="s">
        <v>476</v>
      </c>
      <c r="F278" s="38"/>
      <c r="G278" s="38"/>
    </row>
    <row r="279" customFormat="false" ht="45" hidden="false" customHeight="false" outlineLevel="0" collapsed="false">
      <c r="A279" s="256"/>
      <c r="B279" s="37"/>
      <c r="C279" s="85" t="s">
        <v>2474</v>
      </c>
      <c r="D279" s="45" t="n">
        <v>1</v>
      </c>
      <c r="E279" s="28" t="s">
        <v>112</v>
      </c>
      <c r="F279" s="38"/>
      <c r="G279" s="38"/>
    </row>
    <row r="280" customFormat="false" ht="63" hidden="false" customHeight="false" outlineLevel="0" collapsed="false">
      <c r="A280" s="256" t="s">
        <v>2475</v>
      </c>
      <c r="B280" s="61" t="s">
        <v>2054</v>
      </c>
      <c r="C280" s="85" t="s">
        <v>2476</v>
      </c>
      <c r="D280" s="45" t="n">
        <v>1</v>
      </c>
      <c r="E280" s="28" t="s">
        <v>476</v>
      </c>
      <c r="F280" s="38"/>
      <c r="G280" s="38"/>
    </row>
    <row r="281" customFormat="false" ht="18.75" hidden="false" customHeight="true" outlineLevel="0" collapsed="false">
      <c r="A281" s="254" t="s">
        <v>2477</v>
      </c>
      <c r="B281" s="160" t="s">
        <v>2478</v>
      </c>
      <c r="C281" s="160"/>
      <c r="D281" s="160"/>
      <c r="E281" s="160"/>
      <c r="F281" s="160"/>
      <c r="G281" s="160"/>
      <c r="H281" s="3" t="n">
        <f aca="false">SUM(D282)</f>
        <v>1</v>
      </c>
      <c r="I281" s="3" t="n">
        <f aca="false">COUNT(D282)*2</f>
        <v>2</v>
      </c>
    </row>
    <row r="282" customFormat="false" ht="63" hidden="false" customHeight="false" outlineLevel="0" collapsed="false">
      <c r="A282" s="256" t="s">
        <v>2479</v>
      </c>
      <c r="B282" s="61" t="s">
        <v>2480</v>
      </c>
      <c r="C282" s="85" t="s">
        <v>2481</v>
      </c>
      <c r="D282" s="45" t="n">
        <v>1</v>
      </c>
      <c r="E282" s="28" t="s">
        <v>265</v>
      </c>
      <c r="F282" s="38"/>
      <c r="G282" s="38"/>
    </row>
    <row r="283" customFormat="false" ht="18.75" hidden="false" customHeight="true" outlineLevel="0" collapsed="false">
      <c r="A283" s="256" t="s">
        <v>2482</v>
      </c>
      <c r="B283" s="160" t="s">
        <v>708</v>
      </c>
      <c r="C283" s="160"/>
      <c r="D283" s="160"/>
      <c r="E283" s="160"/>
      <c r="F283" s="160"/>
      <c r="G283" s="160"/>
      <c r="H283" s="3" t="n">
        <f aca="false">SUM(D284:D290)</f>
        <v>6</v>
      </c>
      <c r="I283" s="3" t="n">
        <f aca="false">COUNT(D284:D290)*2</f>
        <v>12</v>
      </c>
    </row>
    <row r="284" customFormat="false" ht="63" hidden="false" customHeight="false" outlineLevel="0" collapsed="false">
      <c r="A284" s="256" t="s">
        <v>2483</v>
      </c>
      <c r="B284" s="61" t="s">
        <v>710</v>
      </c>
      <c r="C284" s="17" t="s">
        <v>2484</v>
      </c>
      <c r="D284" s="45" t="n">
        <v>1</v>
      </c>
      <c r="E284" s="28" t="s">
        <v>149</v>
      </c>
      <c r="F284" s="40"/>
      <c r="G284" s="38"/>
    </row>
    <row r="285" customFormat="false" ht="30" hidden="false" customHeight="false" outlineLevel="0" collapsed="false">
      <c r="A285" s="256"/>
      <c r="B285" s="61"/>
      <c r="C285" s="21" t="s">
        <v>2485</v>
      </c>
      <c r="D285" s="45" t="n">
        <v>1</v>
      </c>
      <c r="E285" s="28" t="s">
        <v>476</v>
      </c>
      <c r="F285" s="40"/>
      <c r="G285" s="38"/>
    </row>
    <row r="286" customFormat="false" ht="60" hidden="false" customHeight="false" outlineLevel="0" collapsed="false">
      <c r="A286" s="256"/>
      <c r="B286" s="61"/>
      <c r="C286" s="85" t="s">
        <v>2486</v>
      </c>
      <c r="D286" s="45"/>
      <c r="E286" s="28"/>
      <c r="F286" s="40"/>
      <c r="G286" s="38"/>
    </row>
    <row r="287" customFormat="false" ht="75" hidden="false" customHeight="false" outlineLevel="0" collapsed="false">
      <c r="A287" s="259" t="s">
        <v>2487</v>
      </c>
      <c r="B287" s="61" t="s">
        <v>714</v>
      </c>
      <c r="C287" s="85" t="s">
        <v>2488</v>
      </c>
      <c r="D287" s="45" t="n">
        <v>1</v>
      </c>
      <c r="E287" s="28" t="s">
        <v>265</v>
      </c>
      <c r="F287" s="38"/>
      <c r="G287" s="38"/>
    </row>
    <row r="288" customFormat="false" ht="78.75" hidden="false" customHeight="false" outlineLevel="0" collapsed="false">
      <c r="A288" s="259" t="s">
        <v>2489</v>
      </c>
      <c r="B288" s="61" t="s">
        <v>2490</v>
      </c>
      <c r="C288" s="276" t="s">
        <v>2491</v>
      </c>
      <c r="D288" s="45" t="n">
        <v>1</v>
      </c>
      <c r="E288" s="28" t="s">
        <v>476</v>
      </c>
      <c r="F288" s="38"/>
      <c r="G288" s="38"/>
    </row>
    <row r="289" customFormat="false" ht="75" hidden="false" customHeight="false" outlineLevel="0" collapsed="false">
      <c r="A289" s="259"/>
      <c r="B289" s="277"/>
      <c r="C289" s="162" t="s">
        <v>2492</v>
      </c>
      <c r="D289" s="45" t="n">
        <v>1</v>
      </c>
      <c r="E289" s="28" t="s">
        <v>108</v>
      </c>
      <c r="F289" s="38"/>
      <c r="G289" s="38"/>
    </row>
    <row r="290" customFormat="false" ht="60" hidden="false" customHeight="false" outlineLevel="0" collapsed="false">
      <c r="A290" s="259"/>
      <c r="B290" s="277"/>
      <c r="C290" s="162" t="s">
        <v>2493</v>
      </c>
      <c r="D290" s="45" t="n">
        <v>1</v>
      </c>
      <c r="E290" s="28" t="s">
        <v>476</v>
      </c>
      <c r="F290" s="38"/>
      <c r="G290" s="38"/>
    </row>
    <row r="291" customFormat="false" ht="21" hidden="false" customHeight="false" outlineLevel="0" collapsed="false">
      <c r="A291" s="259"/>
      <c r="B291" s="13" t="s">
        <v>2494</v>
      </c>
      <c r="C291" s="13"/>
      <c r="D291" s="13"/>
      <c r="E291" s="13"/>
      <c r="F291" s="13"/>
      <c r="G291" s="13"/>
    </row>
    <row r="292" customFormat="false" ht="18.75" hidden="false" customHeight="true" outlineLevel="0" collapsed="false">
      <c r="A292" s="278" t="s">
        <v>1397</v>
      </c>
      <c r="B292" s="275" t="s">
        <v>2056</v>
      </c>
      <c r="C292" s="275"/>
      <c r="D292" s="275"/>
      <c r="E292" s="275"/>
      <c r="F292" s="275"/>
      <c r="G292" s="275"/>
      <c r="H292" s="3" t="n">
        <f aca="false">SUM(D293:D297)</f>
        <v>5</v>
      </c>
      <c r="I292" s="3" t="n">
        <f aca="false">COUNT(D293:D297)*2</f>
        <v>10</v>
      </c>
    </row>
    <row r="293" customFormat="false" ht="47.25" hidden="false" customHeight="false" outlineLevel="0" collapsed="false">
      <c r="A293" s="256" t="s">
        <v>1399</v>
      </c>
      <c r="B293" s="61" t="s">
        <v>1400</v>
      </c>
      <c r="C293" s="61" t="s">
        <v>1401</v>
      </c>
      <c r="D293" s="45" t="n">
        <v>1</v>
      </c>
      <c r="E293" s="28" t="s">
        <v>112</v>
      </c>
      <c r="F293" s="38"/>
      <c r="G293" s="38"/>
    </row>
    <row r="294" customFormat="false" ht="78.75" hidden="false" customHeight="false" outlineLevel="0" collapsed="false">
      <c r="A294" s="256" t="s">
        <v>1423</v>
      </c>
      <c r="B294" s="61" t="s">
        <v>2495</v>
      </c>
      <c r="C294" s="85" t="s">
        <v>2496</v>
      </c>
      <c r="D294" s="45" t="n">
        <v>1</v>
      </c>
      <c r="E294" s="28" t="s">
        <v>112</v>
      </c>
      <c r="F294" s="85" t="s">
        <v>2497</v>
      </c>
      <c r="G294" s="38"/>
    </row>
    <row r="295" customFormat="false" ht="15.75" hidden="false" customHeight="false" outlineLevel="0" collapsed="false">
      <c r="A295" s="256"/>
      <c r="B295" s="61"/>
      <c r="C295" s="85" t="s">
        <v>2498</v>
      </c>
      <c r="D295" s="45" t="n">
        <v>1</v>
      </c>
      <c r="E295" s="28" t="s">
        <v>112</v>
      </c>
      <c r="F295" s="38"/>
      <c r="G295" s="38"/>
    </row>
    <row r="296" customFormat="false" ht="45" hidden="false" customHeight="false" outlineLevel="0" collapsed="false">
      <c r="A296" s="256"/>
      <c r="B296" s="61"/>
      <c r="C296" s="85" t="s">
        <v>2499</v>
      </c>
      <c r="D296" s="45" t="n">
        <v>1</v>
      </c>
      <c r="E296" s="28" t="s">
        <v>112</v>
      </c>
      <c r="F296" s="38"/>
      <c r="G296" s="38"/>
    </row>
    <row r="297" customFormat="false" ht="63" hidden="false" customHeight="false" outlineLevel="0" collapsed="false">
      <c r="A297" s="256" t="s">
        <v>1427</v>
      </c>
      <c r="B297" s="61" t="s">
        <v>1428</v>
      </c>
      <c r="C297" s="85" t="s">
        <v>2500</v>
      </c>
      <c r="D297" s="45" t="n">
        <v>1</v>
      </c>
      <c r="E297" s="28" t="s">
        <v>112</v>
      </c>
      <c r="F297" s="42" t="s">
        <v>2501</v>
      </c>
      <c r="G297" s="38"/>
    </row>
    <row r="298" customFormat="false" ht="18.75" hidden="false" customHeight="true" outlineLevel="0" collapsed="false">
      <c r="A298" s="256" t="s">
        <v>2110</v>
      </c>
      <c r="B298" s="160" t="s">
        <v>2111</v>
      </c>
      <c r="C298" s="160"/>
      <c r="D298" s="160"/>
      <c r="E298" s="160"/>
      <c r="F298" s="160"/>
      <c r="G298" s="160"/>
      <c r="H298" s="3" t="n">
        <f aca="false">SUM(D299:D305)</f>
        <v>7</v>
      </c>
      <c r="I298" s="3" t="n">
        <f aca="false">COUNT(D299:D305)*2</f>
        <v>14</v>
      </c>
    </row>
    <row r="299" customFormat="false" ht="135" hidden="false" customHeight="false" outlineLevel="0" collapsed="false">
      <c r="A299" s="256" t="s">
        <v>2112</v>
      </c>
      <c r="B299" s="61" t="s">
        <v>2113</v>
      </c>
      <c r="C299" s="150" t="s">
        <v>2502</v>
      </c>
      <c r="D299" s="279" t="n">
        <v>1</v>
      </c>
      <c r="E299" s="228" t="s">
        <v>265</v>
      </c>
      <c r="F299" s="221" t="s">
        <v>2503</v>
      </c>
      <c r="G299" s="38"/>
    </row>
    <row r="300" customFormat="false" ht="120" hidden="false" customHeight="false" outlineLevel="0" collapsed="false">
      <c r="A300" s="256"/>
      <c r="B300" s="61"/>
      <c r="C300" s="280" t="s">
        <v>2504</v>
      </c>
      <c r="D300" s="279" t="n">
        <v>1</v>
      </c>
      <c r="E300" s="228" t="s">
        <v>153</v>
      </c>
      <c r="F300" s="221" t="s">
        <v>2505</v>
      </c>
      <c r="G300" s="38"/>
    </row>
    <row r="301" customFormat="false" ht="120" hidden="false" customHeight="false" outlineLevel="0" collapsed="false">
      <c r="A301" s="256"/>
      <c r="B301" s="61"/>
      <c r="C301" s="150" t="s">
        <v>2506</v>
      </c>
      <c r="D301" s="279" t="n">
        <v>1</v>
      </c>
      <c r="E301" s="228" t="s">
        <v>2507</v>
      </c>
      <c r="F301" s="221" t="s">
        <v>2508</v>
      </c>
      <c r="G301" s="38"/>
    </row>
    <row r="302" customFormat="false" ht="63" hidden="false" customHeight="false" outlineLevel="0" collapsed="false">
      <c r="A302" s="256" t="s">
        <v>2509</v>
      </c>
      <c r="B302" s="61" t="s">
        <v>2510</v>
      </c>
      <c r="C302" s="150" t="s">
        <v>2511</v>
      </c>
      <c r="D302" s="279" t="n">
        <v>1</v>
      </c>
      <c r="E302" s="228" t="s">
        <v>265</v>
      </c>
      <c r="F302" s="281"/>
      <c r="G302" s="38"/>
    </row>
    <row r="303" customFormat="false" ht="90" hidden="false" customHeight="false" outlineLevel="0" collapsed="false">
      <c r="A303" s="256" t="s">
        <v>2119</v>
      </c>
      <c r="B303" s="61" t="s">
        <v>2120</v>
      </c>
      <c r="C303" s="150" t="s">
        <v>2512</v>
      </c>
      <c r="D303" s="279" t="n">
        <v>1</v>
      </c>
      <c r="E303" s="225" t="s">
        <v>164</v>
      </c>
      <c r="F303" s="221" t="s">
        <v>2513</v>
      </c>
      <c r="G303" s="38"/>
    </row>
    <row r="304" customFormat="false" ht="63" hidden="false" customHeight="false" outlineLevel="0" collapsed="false">
      <c r="A304" s="256" t="s">
        <v>2123</v>
      </c>
      <c r="B304" s="61" t="s">
        <v>2124</v>
      </c>
      <c r="C304" s="85" t="s">
        <v>2514</v>
      </c>
      <c r="D304" s="279" t="n">
        <v>1</v>
      </c>
      <c r="E304" s="28" t="s">
        <v>265</v>
      </c>
      <c r="F304" s="38"/>
      <c r="G304" s="38"/>
    </row>
    <row r="305" customFormat="false" ht="240" hidden="false" customHeight="false" outlineLevel="0" collapsed="false">
      <c r="A305" s="256" t="s">
        <v>2515</v>
      </c>
      <c r="B305" s="61" t="s">
        <v>2516</v>
      </c>
      <c r="C305" s="150" t="s">
        <v>2517</v>
      </c>
      <c r="D305" s="279" t="n">
        <v>1</v>
      </c>
      <c r="E305" s="28" t="s">
        <v>639</v>
      </c>
      <c r="F305" s="85" t="s">
        <v>2518</v>
      </c>
      <c r="G305" s="38"/>
    </row>
    <row r="306" customFormat="false" ht="47.25" hidden="false" customHeight="true" outlineLevel="0" collapsed="false">
      <c r="A306" s="259" t="s">
        <v>1443</v>
      </c>
      <c r="B306" s="160" t="s">
        <v>1444</v>
      </c>
      <c r="C306" s="160"/>
      <c r="D306" s="160"/>
      <c r="E306" s="160"/>
      <c r="F306" s="160"/>
      <c r="G306" s="160"/>
      <c r="H306" s="3" t="n">
        <f aca="false">SUM(D307:D317)</f>
        <v>11</v>
      </c>
      <c r="I306" s="3" t="n">
        <f aca="false">COUNT(D307:D317)*2</f>
        <v>22</v>
      </c>
    </row>
    <row r="307" customFormat="false" ht="60" hidden="false" customHeight="false" outlineLevel="0" collapsed="false">
      <c r="A307" s="259" t="s">
        <v>1445</v>
      </c>
      <c r="B307" s="61" t="s">
        <v>1446</v>
      </c>
      <c r="C307" s="85" t="s">
        <v>2519</v>
      </c>
      <c r="D307" s="45" t="n">
        <v>1</v>
      </c>
      <c r="E307" s="28" t="s">
        <v>476</v>
      </c>
      <c r="F307" s="85" t="s">
        <v>2520</v>
      </c>
      <c r="G307" s="38"/>
    </row>
    <row r="308" customFormat="false" ht="75" hidden="false" customHeight="false" outlineLevel="0" collapsed="false">
      <c r="A308" s="259" t="s">
        <v>1470</v>
      </c>
      <c r="B308" s="85" t="s">
        <v>1471</v>
      </c>
      <c r="C308" s="85" t="s">
        <v>2521</v>
      </c>
      <c r="D308" s="45" t="n">
        <v>1</v>
      </c>
      <c r="E308" s="28" t="s">
        <v>265</v>
      </c>
      <c r="F308" s="85" t="s">
        <v>2522</v>
      </c>
      <c r="G308" s="38"/>
    </row>
    <row r="309" customFormat="false" ht="30" hidden="false" customHeight="false" outlineLevel="0" collapsed="false">
      <c r="A309" s="259"/>
      <c r="B309" s="85"/>
      <c r="C309" s="85" t="s">
        <v>2523</v>
      </c>
      <c r="D309" s="45" t="n">
        <v>1</v>
      </c>
      <c r="E309" s="28" t="s">
        <v>265</v>
      </c>
      <c r="F309" s="85" t="s">
        <v>2524</v>
      </c>
      <c r="G309" s="38"/>
    </row>
    <row r="310" customFormat="false" ht="30" hidden="false" customHeight="false" outlineLevel="0" collapsed="false">
      <c r="A310" s="259"/>
      <c r="B310" s="85"/>
      <c r="C310" s="85" t="s">
        <v>2525</v>
      </c>
      <c r="D310" s="45" t="n">
        <v>1</v>
      </c>
      <c r="E310" s="28" t="s">
        <v>265</v>
      </c>
      <c r="F310" s="38"/>
      <c r="G310" s="38"/>
    </row>
    <row r="311" customFormat="false" ht="45" hidden="false" customHeight="false" outlineLevel="0" collapsed="false">
      <c r="A311" s="259"/>
      <c r="B311" s="85"/>
      <c r="C311" s="85" t="s">
        <v>2526</v>
      </c>
      <c r="D311" s="45" t="n">
        <v>1</v>
      </c>
      <c r="E311" s="28" t="s">
        <v>265</v>
      </c>
      <c r="F311" s="38"/>
      <c r="G311" s="38"/>
    </row>
    <row r="312" customFormat="false" ht="30" hidden="false" customHeight="false" outlineLevel="0" collapsed="false">
      <c r="A312" s="259"/>
      <c r="B312" s="85"/>
      <c r="C312" s="85" t="s">
        <v>2527</v>
      </c>
      <c r="D312" s="45" t="n">
        <v>1</v>
      </c>
      <c r="E312" s="28" t="s">
        <v>265</v>
      </c>
      <c r="F312" s="38"/>
      <c r="G312" s="38"/>
    </row>
    <row r="313" customFormat="false" ht="225" hidden="false" customHeight="false" outlineLevel="0" collapsed="false">
      <c r="A313" s="259" t="s">
        <v>2528</v>
      </c>
      <c r="B313" s="61" t="s">
        <v>2529</v>
      </c>
      <c r="C313" s="150" t="s">
        <v>2530</v>
      </c>
      <c r="D313" s="45" t="n">
        <v>1</v>
      </c>
      <c r="E313" s="215" t="s">
        <v>265</v>
      </c>
      <c r="F313" s="150" t="s">
        <v>2531</v>
      </c>
      <c r="G313" s="38"/>
    </row>
    <row r="314" customFormat="false" ht="78.75" hidden="false" customHeight="false" outlineLevel="0" collapsed="false">
      <c r="A314" s="259" t="s">
        <v>1473</v>
      </c>
      <c r="B314" s="61" t="s">
        <v>1474</v>
      </c>
      <c r="C314" s="85" t="s">
        <v>2532</v>
      </c>
      <c r="D314" s="45" t="n">
        <v>1</v>
      </c>
      <c r="E314" s="28" t="s">
        <v>265</v>
      </c>
      <c r="F314" s="38"/>
      <c r="G314" s="38"/>
    </row>
    <row r="315" customFormat="false" ht="15.75" hidden="false" customHeight="false" outlineLevel="0" collapsed="false">
      <c r="A315" s="259"/>
      <c r="B315" s="61"/>
      <c r="C315" s="85" t="s">
        <v>2533</v>
      </c>
      <c r="D315" s="45" t="n">
        <v>1</v>
      </c>
      <c r="E315" s="28" t="s">
        <v>476</v>
      </c>
      <c r="F315" s="38"/>
      <c r="G315" s="38"/>
    </row>
    <row r="316" customFormat="false" ht="30" hidden="false" customHeight="false" outlineLevel="0" collapsed="false">
      <c r="A316" s="259"/>
      <c r="B316" s="61"/>
      <c r="C316" s="85" t="s">
        <v>2534</v>
      </c>
      <c r="D316" s="45" t="n">
        <v>1</v>
      </c>
      <c r="E316" s="28" t="s">
        <v>265</v>
      </c>
      <c r="F316" s="85" t="s">
        <v>2535</v>
      </c>
      <c r="G316" s="38"/>
    </row>
    <row r="317" customFormat="false" ht="63" hidden="false" customHeight="false" outlineLevel="0" collapsed="false">
      <c r="A317" s="259" t="s">
        <v>1478</v>
      </c>
      <c r="B317" s="61" t="s">
        <v>2536</v>
      </c>
      <c r="C317" s="85" t="s">
        <v>2537</v>
      </c>
      <c r="D317" s="45" t="n">
        <v>1</v>
      </c>
      <c r="E317" s="28" t="s">
        <v>265</v>
      </c>
      <c r="F317" s="38"/>
      <c r="G317" s="38"/>
    </row>
    <row r="318" customFormat="false" ht="21" hidden="false" customHeight="false" outlineLevel="0" collapsed="false">
      <c r="A318" s="259"/>
      <c r="B318" s="260" t="s">
        <v>2538</v>
      </c>
      <c r="C318" s="260"/>
      <c r="D318" s="260"/>
      <c r="E318" s="260"/>
      <c r="F318" s="260"/>
      <c r="G318" s="260"/>
    </row>
    <row r="319" customFormat="false" ht="18.75" hidden="false" customHeight="true" outlineLevel="0" collapsed="false">
      <c r="A319" s="259" t="s">
        <v>1543</v>
      </c>
      <c r="B319" s="160" t="s">
        <v>2539</v>
      </c>
      <c r="C319" s="160"/>
      <c r="D319" s="160"/>
      <c r="E319" s="160"/>
      <c r="F319" s="160"/>
      <c r="G319" s="160"/>
      <c r="H319" s="3" t="n">
        <f aca="false">SUM(D320)</f>
        <v>1</v>
      </c>
      <c r="I319" s="3" t="n">
        <f aca="false">COUNT(D320)*2</f>
        <v>2</v>
      </c>
    </row>
    <row r="320" customFormat="false" ht="47.25" hidden="false" customHeight="false" outlineLevel="0" collapsed="false">
      <c r="A320" s="259" t="s">
        <v>1596</v>
      </c>
      <c r="B320" s="61" t="s">
        <v>2540</v>
      </c>
      <c r="C320" s="85" t="s">
        <v>2541</v>
      </c>
      <c r="D320" s="45" t="n">
        <v>1</v>
      </c>
      <c r="E320" s="28" t="s">
        <v>265</v>
      </c>
      <c r="F320" s="38"/>
      <c r="G320" s="38"/>
    </row>
    <row r="321" customFormat="false" ht="21" hidden="false" customHeight="false" outlineLevel="0" collapsed="false">
      <c r="A321" s="282"/>
      <c r="B321" s="260" t="s">
        <v>727</v>
      </c>
      <c r="C321" s="260"/>
      <c r="D321" s="260"/>
      <c r="E321" s="260"/>
      <c r="F321" s="260"/>
      <c r="G321" s="260"/>
      <c r="H321" s="3" t="n">
        <f aca="false">H322+H328+H338+H354+H363</f>
        <v>40</v>
      </c>
      <c r="I321" s="3" t="n">
        <f aca="false">I322+I328+I338+I354+I363</f>
        <v>80</v>
      </c>
    </row>
    <row r="322" customFormat="false" ht="45" hidden="false" customHeight="true" outlineLevel="0" collapsed="false">
      <c r="A322" s="283" t="s">
        <v>1603</v>
      </c>
      <c r="B322" s="160" t="s">
        <v>2154</v>
      </c>
      <c r="C322" s="160"/>
      <c r="D322" s="160"/>
      <c r="E322" s="160"/>
      <c r="F322" s="160"/>
      <c r="G322" s="160"/>
      <c r="H322" s="3" t="n">
        <f aca="false">SUM(D323:D327)</f>
        <v>5</v>
      </c>
      <c r="I322" s="3" t="n">
        <f aca="false">COUNT(D323:D327)*2</f>
        <v>10</v>
      </c>
    </row>
    <row r="323" customFormat="false" ht="90" hidden="false" customHeight="false" outlineLevel="0" collapsed="false">
      <c r="A323" s="284" t="s">
        <v>2542</v>
      </c>
      <c r="B323" s="61" t="s">
        <v>2543</v>
      </c>
      <c r="C323" s="21" t="s">
        <v>2544</v>
      </c>
      <c r="D323" s="32" t="n">
        <v>1</v>
      </c>
      <c r="E323" s="92" t="s">
        <v>265</v>
      </c>
      <c r="F323" s="24" t="s">
        <v>2545</v>
      </c>
      <c r="G323" s="231"/>
    </row>
    <row r="324" customFormat="false" ht="47.25" hidden="false" customHeight="false" outlineLevel="0" collapsed="false">
      <c r="A324" s="284" t="s">
        <v>1604</v>
      </c>
      <c r="B324" s="61" t="s">
        <v>2159</v>
      </c>
      <c r="C324" s="21" t="s">
        <v>732</v>
      </c>
      <c r="D324" s="32" t="n">
        <v>1</v>
      </c>
      <c r="E324" s="92" t="s">
        <v>265</v>
      </c>
      <c r="F324" s="24" t="s">
        <v>1605</v>
      </c>
      <c r="G324" s="231"/>
    </row>
    <row r="325" customFormat="false" ht="30" hidden="false" customHeight="false" outlineLevel="0" collapsed="false">
      <c r="A325" s="284"/>
      <c r="B325" s="61"/>
      <c r="C325" s="21" t="s">
        <v>734</v>
      </c>
      <c r="D325" s="32" t="n">
        <v>1</v>
      </c>
      <c r="E325" s="92" t="s">
        <v>265</v>
      </c>
      <c r="F325" s="92"/>
      <c r="G325" s="231"/>
    </row>
    <row r="326" customFormat="false" ht="63" hidden="false" customHeight="false" outlineLevel="0" collapsed="false">
      <c r="A326" s="284" t="s">
        <v>1607</v>
      </c>
      <c r="B326" s="61" t="s">
        <v>2160</v>
      </c>
      <c r="C326" s="93" t="s">
        <v>737</v>
      </c>
      <c r="D326" s="32" t="n">
        <v>1</v>
      </c>
      <c r="E326" s="92" t="s">
        <v>265</v>
      </c>
      <c r="F326" s="85" t="s">
        <v>738</v>
      </c>
      <c r="G326" s="231"/>
    </row>
    <row r="327" customFormat="false" ht="45" hidden="false" customHeight="false" outlineLevel="0" collapsed="false">
      <c r="A327" s="284" t="s">
        <v>739</v>
      </c>
      <c r="B327" s="190" t="s">
        <v>2546</v>
      </c>
      <c r="C327" s="24" t="s">
        <v>741</v>
      </c>
      <c r="D327" s="32" t="n">
        <v>1</v>
      </c>
      <c r="E327" s="92" t="s">
        <v>265</v>
      </c>
      <c r="F327" s="234"/>
      <c r="G327" s="231"/>
    </row>
    <row r="328" customFormat="false" ht="39" hidden="false" customHeight="true" outlineLevel="0" collapsed="false">
      <c r="A328" s="254" t="s">
        <v>1609</v>
      </c>
      <c r="B328" s="160" t="s">
        <v>2161</v>
      </c>
      <c r="C328" s="160"/>
      <c r="D328" s="160"/>
      <c r="E328" s="160"/>
      <c r="F328" s="160"/>
      <c r="G328" s="160"/>
      <c r="H328" s="3" t="n">
        <f aca="false">SUM(D329:D337)</f>
        <v>9</v>
      </c>
      <c r="I328" s="3" t="n">
        <f aca="false">COUNT(D329:D337)*2</f>
        <v>18</v>
      </c>
    </row>
    <row r="329" customFormat="false" ht="60" hidden="false" customHeight="false" outlineLevel="0" collapsed="false">
      <c r="A329" s="254" t="s">
        <v>1610</v>
      </c>
      <c r="B329" s="61" t="s">
        <v>745</v>
      </c>
      <c r="C329" s="21" t="s">
        <v>746</v>
      </c>
      <c r="D329" s="45" t="n">
        <v>1</v>
      </c>
      <c r="E329" s="92" t="s">
        <v>82</v>
      </c>
      <c r="F329" s="42" t="s">
        <v>2547</v>
      </c>
      <c r="G329" s="231"/>
    </row>
    <row r="330" customFormat="false" ht="45" hidden="false" customHeight="false" outlineLevel="0" collapsed="false">
      <c r="A330" s="254"/>
      <c r="B330" s="61"/>
      <c r="C330" s="21" t="s">
        <v>747</v>
      </c>
      <c r="D330" s="45" t="n">
        <v>1</v>
      </c>
      <c r="E330" s="92" t="s">
        <v>110</v>
      </c>
      <c r="F330" s="42" t="s">
        <v>748</v>
      </c>
      <c r="G330" s="231"/>
    </row>
    <row r="331" customFormat="false" ht="60" hidden="false" customHeight="false" outlineLevel="0" collapsed="false">
      <c r="A331" s="254"/>
      <c r="B331" s="61"/>
      <c r="C331" s="21" t="s">
        <v>749</v>
      </c>
      <c r="D331" s="45" t="n">
        <v>1</v>
      </c>
      <c r="E331" s="92" t="s">
        <v>110</v>
      </c>
      <c r="F331" s="42" t="s">
        <v>750</v>
      </c>
      <c r="G331" s="231"/>
    </row>
    <row r="332" customFormat="false" ht="90" hidden="false" customHeight="false" outlineLevel="0" collapsed="false">
      <c r="A332" s="254"/>
      <c r="B332" s="61"/>
      <c r="C332" s="21" t="s">
        <v>751</v>
      </c>
      <c r="D332" s="45" t="n">
        <v>1</v>
      </c>
      <c r="E332" s="92" t="s">
        <v>110</v>
      </c>
      <c r="F332" s="42" t="s">
        <v>752</v>
      </c>
      <c r="G332" s="231"/>
    </row>
    <row r="333" customFormat="false" ht="75" hidden="false" customHeight="false" outlineLevel="0" collapsed="false">
      <c r="A333" s="254"/>
      <c r="B333" s="61"/>
      <c r="C333" s="21" t="s">
        <v>753</v>
      </c>
      <c r="D333" s="45" t="n">
        <v>1</v>
      </c>
      <c r="E333" s="92" t="s">
        <v>82</v>
      </c>
      <c r="F333" s="42" t="s">
        <v>754</v>
      </c>
      <c r="G333" s="231"/>
    </row>
    <row r="334" customFormat="false" ht="63" hidden="false" customHeight="false" outlineLevel="0" collapsed="false">
      <c r="A334" s="254" t="s">
        <v>1614</v>
      </c>
      <c r="B334" s="61" t="s">
        <v>2166</v>
      </c>
      <c r="C334" s="21" t="s">
        <v>757</v>
      </c>
      <c r="D334" s="45" t="n">
        <v>1</v>
      </c>
      <c r="E334" s="92" t="s">
        <v>51</v>
      </c>
      <c r="F334" s="42" t="s">
        <v>758</v>
      </c>
      <c r="G334" s="231"/>
    </row>
    <row r="335" customFormat="false" ht="30" hidden="false" customHeight="false" outlineLevel="0" collapsed="false">
      <c r="A335" s="254"/>
      <c r="B335" s="61"/>
      <c r="C335" s="21" t="s">
        <v>759</v>
      </c>
      <c r="D335" s="45" t="n">
        <v>1</v>
      </c>
      <c r="E335" s="92" t="s">
        <v>149</v>
      </c>
      <c r="F335" s="92"/>
      <c r="G335" s="231"/>
    </row>
    <row r="336" customFormat="false" ht="47.25" hidden="false" customHeight="false" outlineLevel="0" collapsed="false">
      <c r="A336" s="254" t="s">
        <v>1616</v>
      </c>
      <c r="B336" s="61" t="s">
        <v>2168</v>
      </c>
      <c r="C336" s="21" t="s">
        <v>762</v>
      </c>
      <c r="D336" s="45" t="n">
        <v>1</v>
      </c>
      <c r="E336" s="92" t="s">
        <v>82</v>
      </c>
      <c r="F336" s="92"/>
      <c r="G336" s="231"/>
    </row>
    <row r="337" customFormat="false" ht="75" hidden="false" customHeight="false" outlineLevel="0" collapsed="false">
      <c r="A337" s="254"/>
      <c r="B337" s="61"/>
      <c r="C337" s="85" t="s">
        <v>763</v>
      </c>
      <c r="D337" s="45" t="n">
        <v>1</v>
      </c>
      <c r="E337" s="28" t="s">
        <v>110</v>
      </c>
      <c r="F337" s="24" t="s">
        <v>764</v>
      </c>
      <c r="G337" s="231"/>
    </row>
    <row r="338" customFormat="false" ht="39" hidden="false" customHeight="true" outlineLevel="0" collapsed="false">
      <c r="A338" s="254" t="s">
        <v>1617</v>
      </c>
      <c r="B338" s="160" t="s">
        <v>2174</v>
      </c>
      <c r="C338" s="160"/>
      <c r="D338" s="160"/>
      <c r="E338" s="160"/>
      <c r="F338" s="160"/>
      <c r="G338" s="160"/>
      <c r="H338" s="3" t="n">
        <f aca="false">SUM(D339:D342)</f>
        <v>4</v>
      </c>
      <c r="I338" s="3" t="n">
        <f aca="false">COUNT(D339:D342)*2</f>
        <v>8</v>
      </c>
    </row>
    <row r="339" customFormat="false" ht="47.25" hidden="false" customHeight="false" outlineLevel="0" collapsed="false">
      <c r="A339" s="254" t="s">
        <v>1618</v>
      </c>
      <c r="B339" s="61" t="s">
        <v>2175</v>
      </c>
      <c r="C339" s="85" t="s">
        <v>769</v>
      </c>
      <c r="D339" s="45" t="n">
        <v>1</v>
      </c>
      <c r="E339" s="92" t="s">
        <v>110</v>
      </c>
      <c r="F339" s="234"/>
      <c r="G339" s="231"/>
    </row>
    <row r="340" customFormat="false" ht="15.75" hidden="false" customHeight="false" outlineLevel="0" collapsed="false">
      <c r="A340" s="254"/>
      <c r="B340" s="153"/>
      <c r="C340" s="85" t="s">
        <v>770</v>
      </c>
      <c r="D340" s="45" t="n">
        <v>1</v>
      </c>
      <c r="E340" s="92" t="s">
        <v>110</v>
      </c>
      <c r="F340" s="234"/>
      <c r="G340" s="231"/>
    </row>
    <row r="341" customFormat="false" ht="47.25" hidden="false" customHeight="false" outlineLevel="0" collapsed="false">
      <c r="A341" s="254" t="s">
        <v>1619</v>
      </c>
      <c r="B341" s="61" t="s">
        <v>2182</v>
      </c>
      <c r="C341" s="21" t="s">
        <v>774</v>
      </c>
      <c r="D341" s="45" t="n">
        <v>1</v>
      </c>
      <c r="E341" s="92" t="s">
        <v>110</v>
      </c>
      <c r="F341" s="234"/>
      <c r="G341" s="231"/>
    </row>
    <row r="342" customFormat="false" ht="45" hidden="false" customHeight="false" outlineLevel="0" collapsed="false">
      <c r="A342" s="254"/>
      <c r="B342" s="61"/>
      <c r="C342" s="21" t="s">
        <v>775</v>
      </c>
      <c r="D342" s="45" t="n">
        <v>1</v>
      </c>
      <c r="E342" s="92" t="s">
        <v>149</v>
      </c>
      <c r="F342" s="234"/>
      <c r="G342" s="231"/>
    </row>
    <row r="343" customFormat="false" ht="38.25" hidden="false" customHeight="true" outlineLevel="0" collapsed="false">
      <c r="A343" s="254" t="s">
        <v>1620</v>
      </c>
      <c r="B343" s="160" t="s">
        <v>2183</v>
      </c>
      <c r="C343" s="160"/>
      <c r="D343" s="160"/>
      <c r="E343" s="160"/>
      <c r="F343" s="160"/>
      <c r="G343" s="160"/>
      <c r="H343" s="3" t="n">
        <f aca="false">SUM(D344:D352)</f>
        <v>9</v>
      </c>
      <c r="I343" s="3" t="n">
        <f aca="false">COUNT(D344:D352)*2</f>
        <v>18</v>
      </c>
    </row>
    <row r="344" customFormat="false" ht="75" hidden="false" customHeight="false" outlineLevel="0" collapsed="false">
      <c r="A344" s="254" t="s">
        <v>1621</v>
      </c>
      <c r="B344" s="85" t="s">
        <v>2548</v>
      </c>
      <c r="C344" s="24" t="s">
        <v>780</v>
      </c>
      <c r="D344" s="45" t="n">
        <v>1</v>
      </c>
      <c r="E344" s="92" t="s">
        <v>51</v>
      </c>
      <c r="F344" s="42" t="s">
        <v>781</v>
      </c>
      <c r="G344" s="231"/>
    </row>
    <row r="345" customFormat="false" ht="120" hidden="false" customHeight="false" outlineLevel="0" collapsed="false">
      <c r="A345" s="254"/>
      <c r="B345" s="42"/>
      <c r="C345" s="85" t="s">
        <v>782</v>
      </c>
      <c r="D345" s="45" t="n">
        <v>1</v>
      </c>
      <c r="E345" s="92" t="s">
        <v>51</v>
      </c>
      <c r="F345" s="85" t="s">
        <v>783</v>
      </c>
      <c r="G345" s="231"/>
    </row>
    <row r="346" customFormat="false" ht="45" hidden="false" customHeight="false" outlineLevel="0" collapsed="false">
      <c r="A346" s="254"/>
      <c r="B346" s="42"/>
      <c r="C346" s="85" t="s">
        <v>784</v>
      </c>
      <c r="D346" s="45" t="n">
        <v>1</v>
      </c>
      <c r="E346" s="92" t="s">
        <v>51</v>
      </c>
      <c r="F346" s="38" t="s">
        <v>785</v>
      </c>
      <c r="G346" s="231"/>
    </row>
    <row r="347" customFormat="false" ht="60" hidden="false" customHeight="false" outlineLevel="0" collapsed="false">
      <c r="A347" s="254"/>
      <c r="B347" s="42"/>
      <c r="C347" s="85" t="s">
        <v>786</v>
      </c>
      <c r="D347" s="45" t="n">
        <v>1</v>
      </c>
      <c r="E347" s="92" t="s">
        <v>51</v>
      </c>
      <c r="F347" s="24" t="s">
        <v>787</v>
      </c>
      <c r="G347" s="231"/>
    </row>
    <row r="348" customFormat="false" ht="45" hidden="false" customHeight="false" outlineLevel="0" collapsed="false">
      <c r="A348" s="254"/>
      <c r="B348" s="42"/>
      <c r="C348" s="21" t="s">
        <v>788</v>
      </c>
      <c r="D348" s="32" t="n">
        <v>1</v>
      </c>
      <c r="E348" s="92" t="s">
        <v>51</v>
      </c>
      <c r="F348" s="42" t="s">
        <v>789</v>
      </c>
      <c r="G348" s="231"/>
    </row>
    <row r="349" customFormat="false" ht="30" hidden="false" customHeight="false" outlineLevel="0" collapsed="false">
      <c r="A349" s="254"/>
      <c r="B349" s="42"/>
      <c r="C349" s="209" t="s">
        <v>790</v>
      </c>
      <c r="D349" s="285" t="n">
        <v>1</v>
      </c>
      <c r="E349" s="92" t="s">
        <v>51</v>
      </c>
      <c r="F349" s="42"/>
      <c r="G349" s="231"/>
    </row>
    <row r="350" customFormat="false" ht="60" hidden="false" customHeight="false" outlineLevel="0" collapsed="false">
      <c r="A350" s="254" t="s">
        <v>1627</v>
      </c>
      <c r="B350" s="85" t="s">
        <v>2184</v>
      </c>
      <c r="C350" s="191" t="s">
        <v>793</v>
      </c>
      <c r="D350" s="285" t="n">
        <v>1</v>
      </c>
      <c r="E350" s="50" t="s">
        <v>110</v>
      </c>
      <c r="F350" s="85" t="s">
        <v>794</v>
      </c>
      <c r="G350" s="231"/>
    </row>
    <row r="351" customFormat="false" ht="45" hidden="false" customHeight="false" outlineLevel="0" collapsed="false">
      <c r="A351" s="254"/>
      <c r="B351" s="42"/>
      <c r="C351" s="191" t="s">
        <v>795</v>
      </c>
      <c r="D351" s="285" t="n">
        <v>1</v>
      </c>
      <c r="E351" s="50" t="s">
        <v>110</v>
      </c>
      <c r="F351" s="85" t="s">
        <v>796</v>
      </c>
      <c r="G351" s="231"/>
    </row>
    <row r="352" customFormat="false" ht="30" hidden="false" customHeight="false" outlineLevel="0" collapsed="false">
      <c r="A352" s="254"/>
      <c r="B352" s="42"/>
      <c r="C352" s="21" t="s">
        <v>799</v>
      </c>
      <c r="D352" s="32" t="n">
        <v>1</v>
      </c>
      <c r="E352" s="50" t="s">
        <v>110</v>
      </c>
      <c r="F352" s="85"/>
      <c r="G352" s="231"/>
    </row>
    <row r="353" customFormat="false" ht="15.75" hidden="false" customHeight="false" outlineLevel="0" collapsed="false">
      <c r="A353" s="254"/>
      <c r="B353" s="42"/>
      <c r="C353" s="85"/>
      <c r="D353" s="45"/>
      <c r="E353" s="92"/>
      <c r="F353" s="234"/>
      <c r="G353" s="231"/>
    </row>
    <row r="354" customFormat="false" ht="42.75" hidden="false" customHeight="true" outlineLevel="0" collapsed="false">
      <c r="A354" s="254" t="s">
        <v>1628</v>
      </c>
      <c r="B354" s="160" t="s">
        <v>801</v>
      </c>
      <c r="C354" s="160"/>
      <c r="D354" s="160"/>
      <c r="E354" s="160"/>
      <c r="F354" s="160"/>
      <c r="G354" s="160"/>
      <c r="H354" s="3" t="n">
        <f aca="false">SUM(D355:D362)</f>
        <v>8</v>
      </c>
      <c r="I354" s="3" t="n">
        <f aca="false">COUNT(D355:D362)*2</f>
        <v>16</v>
      </c>
    </row>
    <row r="355" customFormat="false" ht="60" hidden="false" customHeight="false" outlineLevel="0" collapsed="false">
      <c r="A355" s="254" t="s">
        <v>1633</v>
      </c>
      <c r="B355" s="85" t="s">
        <v>2192</v>
      </c>
      <c r="C355" s="21" t="s">
        <v>807</v>
      </c>
      <c r="D355" s="32" t="n">
        <v>1</v>
      </c>
      <c r="E355" s="92" t="s">
        <v>110</v>
      </c>
      <c r="F355" s="24" t="s">
        <v>808</v>
      </c>
      <c r="G355" s="231"/>
    </row>
    <row r="356" customFormat="false" ht="45" hidden="false" customHeight="false" outlineLevel="0" collapsed="false">
      <c r="A356" s="254"/>
      <c r="B356" s="42"/>
      <c r="C356" s="21" t="s">
        <v>809</v>
      </c>
      <c r="D356" s="32" t="n">
        <v>1</v>
      </c>
      <c r="E356" s="92" t="s">
        <v>110</v>
      </c>
      <c r="F356" s="24" t="s">
        <v>810</v>
      </c>
      <c r="G356" s="231"/>
    </row>
    <row r="357" customFormat="false" ht="60" hidden="false" customHeight="false" outlineLevel="0" collapsed="false">
      <c r="A357" s="254" t="s">
        <v>1635</v>
      </c>
      <c r="B357" s="85" t="s">
        <v>2193</v>
      </c>
      <c r="C357" s="21" t="s">
        <v>1636</v>
      </c>
      <c r="D357" s="32" t="n">
        <v>1</v>
      </c>
      <c r="E357" s="92" t="s">
        <v>265</v>
      </c>
      <c r="F357" s="92"/>
      <c r="G357" s="231"/>
    </row>
    <row r="358" customFormat="false" ht="45" hidden="false" customHeight="false" outlineLevel="0" collapsed="false">
      <c r="A358" s="254"/>
      <c r="B358" s="42"/>
      <c r="C358" s="21" t="s">
        <v>1638</v>
      </c>
      <c r="D358" s="32" t="n">
        <v>1</v>
      </c>
      <c r="E358" s="92" t="s">
        <v>265</v>
      </c>
      <c r="F358" s="92"/>
      <c r="G358" s="231"/>
    </row>
    <row r="359" customFormat="false" ht="60" hidden="false" customHeight="false" outlineLevel="0" collapsed="false">
      <c r="A359" s="254"/>
      <c r="B359" s="42"/>
      <c r="C359" s="85" t="s">
        <v>1639</v>
      </c>
      <c r="D359" s="32" t="n">
        <v>1</v>
      </c>
      <c r="E359" s="92" t="s">
        <v>265</v>
      </c>
      <c r="F359" s="92"/>
      <c r="G359" s="231"/>
    </row>
    <row r="360" customFormat="false" ht="45" hidden="false" customHeight="false" outlineLevel="0" collapsed="false">
      <c r="A360" s="254"/>
      <c r="C360" s="21" t="s">
        <v>816</v>
      </c>
      <c r="D360" s="32" t="n">
        <v>1</v>
      </c>
      <c r="E360" s="92" t="s">
        <v>110</v>
      </c>
      <c r="F360" s="24" t="s">
        <v>817</v>
      </c>
      <c r="G360" s="231"/>
    </row>
    <row r="361" customFormat="false" ht="75" hidden="false" customHeight="false" outlineLevel="0" collapsed="false">
      <c r="A361" s="254"/>
      <c r="C361" s="21" t="s">
        <v>818</v>
      </c>
      <c r="D361" s="32" t="n">
        <v>1</v>
      </c>
      <c r="E361" s="92" t="s">
        <v>110</v>
      </c>
      <c r="F361" s="24" t="s">
        <v>819</v>
      </c>
      <c r="G361" s="231"/>
    </row>
    <row r="362" customFormat="false" ht="45" hidden="false" customHeight="false" outlineLevel="0" collapsed="false">
      <c r="A362" s="254" t="s">
        <v>2198</v>
      </c>
      <c r="B362" s="85" t="s">
        <v>2549</v>
      </c>
      <c r="C362" s="85" t="s">
        <v>2200</v>
      </c>
      <c r="D362" s="32" t="n">
        <v>1</v>
      </c>
      <c r="E362" s="92" t="s">
        <v>110</v>
      </c>
      <c r="F362" s="234"/>
      <c r="G362" s="231"/>
    </row>
    <row r="363" customFormat="false" ht="53.25" hidden="false" customHeight="true" outlineLevel="0" collapsed="false">
      <c r="A363" s="254" t="s">
        <v>1640</v>
      </c>
      <c r="B363" s="160" t="s">
        <v>2201</v>
      </c>
      <c r="C363" s="160"/>
      <c r="D363" s="160"/>
      <c r="E363" s="160"/>
      <c r="F363" s="160"/>
      <c r="G363" s="160"/>
      <c r="H363" s="3" t="n">
        <f aca="false">COUNT(D364:D377)</f>
        <v>14</v>
      </c>
      <c r="I363" s="3" t="n">
        <f aca="false">COUNT(D364:D377)*2</f>
        <v>28</v>
      </c>
    </row>
    <row r="364" customFormat="false" ht="78.75" hidden="false" customHeight="false" outlineLevel="0" collapsed="false">
      <c r="A364" s="254" t="s">
        <v>1641</v>
      </c>
      <c r="B364" s="61" t="s">
        <v>2202</v>
      </c>
      <c r="C364" s="85" t="s">
        <v>828</v>
      </c>
      <c r="D364" s="45" t="n">
        <v>1</v>
      </c>
      <c r="E364" s="92" t="s">
        <v>82</v>
      </c>
      <c r="F364" s="234"/>
      <c r="G364" s="231"/>
    </row>
    <row r="365" customFormat="false" ht="30" hidden="false" customHeight="false" outlineLevel="0" collapsed="false">
      <c r="A365" s="254"/>
      <c r="B365" s="153"/>
      <c r="C365" s="85" t="s">
        <v>829</v>
      </c>
      <c r="D365" s="45" t="n">
        <v>1</v>
      </c>
      <c r="E365" s="92" t="s">
        <v>82</v>
      </c>
      <c r="F365" s="234"/>
      <c r="G365" s="231"/>
    </row>
    <row r="366" customFormat="false" ht="45" hidden="false" customHeight="false" outlineLevel="0" collapsed="false">
      <c r="A366" s="254"/>
      <c r="B366" s="153"/>
      <c r="C366" s="85" t="s">
        <v>830</v>
      </c>
      <c r="D366" s="45" t="n">
        <v>1</v>
      </c>
      <c r="E366" s="92" t="s">
        <v>110</v>
      </c>
      <c r="F366" s="234"/>
      <c r="G366" s="231"/>
    </row>
    <row r="367" customFormat="false" ht="60" hidden="false" customHeight="false" outlineLevel="0" collapsed="false">
      <c r="A367" s="254"/>
      <c r="B367" s="153"/>
      <c r="C367" s="85" t="s">
        <v>831</v>
      </c>
      <c r="D367" s="45" t="n">
        <v>1</v>
      </c>
      <c r="E367" s="92" t="s">
        <v>82</v>
      </c>
      <c r="F367" s="234"/>
      <c r="G367" s="231"/>
    </row>
    <row r="368" customFormat="false" ht="45" hidden="false" customHeight="false" outlineLevel="0" collapsed="false">
      <c r="A368" s="254"/>
      <c r="B368" s="153"/>
      <c r="C368" s="21" t="s">
        <v>832</v>
      </c>
      <c r="D368" s="45" t="n">
        <v>1</v>
      </c>
      <c r="E368" s="92" t="s">
        <v>82</v>
      </c>
      <c r="F368" s="234"/>
      <c r="G368" s="231"/>
    </row>
    <row r="369" customFormat="false" ht="47.25" hidden="false" customHeight="false" outlineLevel="0" collapsed="false">
      <c r="A369" s="254" t="s">
        <v>1642</v>
      </c>
      <c r="B369" s="61" t="s">
        <v>2550</v>
      </c>
      <c r="C369" s="21" t="s">
        <v>835</v>
      </c>
      <c r="D369" s="45" t="n">
        <v>1</v>
      </c>
      <c r="E369" s="92" t="s">
        <v>82</v>
      </c>
      <c r="F369" s="42" t="s">
        <v>836</v>
      </c>
      <c r="G369" s="231"/>
    </row>
    <row r="370" customFormat="false" ht="75" hidden="false" customHeight="false" outlineLevel="0" collapsed="false">
      <c r="A370" s="254"/>
      <c r="B370" s="153"/>
      <c r="C370" s="21" t="s">
        <v>837</v>
      </c>
      <c r="D370" s="45" t="n">
        <v>1</v>
      </c>
      <c r="E370" s="92" t="s">
        <v>82</v>
      </c>
      <c r="F370" s="42" t="s">
        <v>838</v>
      </c>
      <c r="G370" s="231"/>
    </row>
    <row r="371" customFormat="false" ht="45" hidden="false" customHeight="false" outlineLevel="0" collapsed="false">
      <c r="A371" s="254"/>
      <c r="B371" s="153"/>
      <c r="C371" s="21" t="s">
        <v>839</v>
      </c>
      <c r="D371" s="45" t="n">
        <v>1</v>
      </c>
      <c r="E371" s="92" t="s">
        <v>110</v>
      </c>
      <c r="F371" s="21" t="s">
        <v>840</v>
      </c>
      <c r="G371" s="231"/>
    </row>
    <row r="372" customFormat="false" ht="45" hidden="false" customHeight="false" outlineLevel="0" collapsed="false">
      <c r="A372" s="254"/>
      <c r="B372" s="153"/>
      <c r="C372" s="150" t="s">
        <v>841</v>
      </c>
      <c r="D372" s="45" t="n">
        <v>1</v>
      </c>
      <c r="E372" s="92" t="s">
        <v>149</v>
      </c>
      <c r="F372" s="21"/>
      <c r="G372" s="231"/>
    </row>
    <row r="373" customFormat="false" ht="60" hidden="false" customHeight="false" outlineLevel="0" collapsed="false">
      <c r="A373" s="254"/>
      <c r="B373" s="153"/>
      <c r="C373" s="21" t="s">
        <v>842</v>
      </c>
      <c r="D373" s="45" t="n">
        <v>1</v>
      </c>
      <c r="E373" s="92" t="s">
        <v>110</v>
      </c>
      <c r="F373" s="42" t="s">
        <v>843</v>
      </c>
      <c r="G373" s="231"/>
    </row>
    <row r="374" customFormat="false" ht="90" hidden="false" customHeight="false" outlineLevel="0" collapsed="false">
      <c r="A374" s="254"/>
      <c r="B374" s="153"/>
      <c r="C374" s="21" t="s">
        <v>844</v>
      </c>
      <c r="D374" s="45" t="n">
        <v>1</v>
      </c>
      <c r="E374" s="92" t="s">
        <v>265</v>
      </c>
      <c r="F374" s="42" t="s">
        <v>2551</v>
      </c>
      <c r="G374" s="231"/>
    </row>
    <row r="375" customFormat="false" ht="47.25" hidden="false" customHeight="false" outlineLevel="0" collapsed="false">
      <c r="A375" s="254" t="s">
        <v>1646</v>
      </c>
      <c r="B375" s="61" t="s">
        <v>2204</v>
      </c>
      <c r="C375" s="52" t="s">
        <v>848</v>
      </c>
      <c r="D375" s="45" t="n">
        <v>1</v>
      </c>
      <c r="E375" s="101" t="s">
        <v>51</v>
      </c>
      <c r="F375" s="234"/>
      <c r="G375" s="231"/>
    </row>
    <row r="376" customFormat="false" ht="45" hidden="false" customHeight="false" outlineLevel="0" collapsed="false">
      <c r="A376" s="286"/>
      <c r="B376" s="38"/>
      <c r="C376" s="85" t="s">
        <v>850</v>
      </c>
      <c r="D376" s="45" t="n">
        <v>1</v>
      </c>
      <c r="E376" s="92" t="s">
        <v>51</v>
      </c>
      <c r="F376" s="234"/>
      <c r="G376" s="231"/>
    </row>
    <row r="377" customFormat="false" ht="30" hidden="false" customHeight="false" outlineLevel="0" collapsed="false">
      <c r="A377" s="287"/>
      <c r="B377" s="38"/>
      <c r="C377" s="164" t="s">
        <v>1647</v>
      </c>
      <c r="D377" s="45" t="n">
        <v>1</v>
      </c>
      <c r="E377" s="92" t="s">
        <v>149</v>
      </c>
      <c r="F377" s="234"/>
      <c r="G377" s="231"/>
    </row>
    <row r="378" customFormat="false" ht="21" hidden="false" customHeight="false" outlineLevel="0" collapsed="false">
      <c r="A378" s="252"/>
      <c r="B378" s="260" t="s">
        <v>1648</v>
      </c>
      <c r="C378" s="260"/>
      <c r="D378" s="260"/>
      <c r="E378" s="260"/>
      <c r="F378" s="260"/>
      <c r="G378" s="260"/>
      <c r="H378" s="3" t="n">
        <f aca="false">H379+H381+H383+H387+H403+H411+H415</f>
        <v>36</v>
      </c>
      <c r="I378" s="3" t="n">
        <f aca="false">I379+I381+I383+I387+I403+I411+I415</f>
        <v>72</v>
      </c>
    </row>
    <row r="379" customFormat="false" ht="30.75" hidden="false" customHeight="true" outlineLevel="0" collapsed="false">
      <c r="A379" s="254" t="s">
        <v>1649</v>
      </c>
      <c r="B379" s="160" t="s">
        <v>2552</v>
      </c>
      <c r="C379" s="160"/>
      <c r="D379" s="160"/>
      <c r="E379" s="160"/>
      <c r="F379" s="160"/>
      <c r="G379" s="160"/>
      <c r="H379" s="3" t="n">
        <f aca="false">SUM(D380)</f>
        <v>1</v>
      </c>
      <c r="I379" s="3" t="n">
        <f aca="false">COUNT(D380)*2</f>
        <v>2</v>
      </c>
    </row>
    <row r="380" customFormat="false" ht="78.75" hidden="false" customHeight="false" outlineLevel="0" collapsed="false">
      <c r="A380" s="256" t="s">
        <v>1651</v>
      </c>
      <c r="B380" s="153" t="s">
        <v>2553</v>
      </c>
      <c r="C380" s="17" t="s">
        <v>1653</v>
      </c>
      <c r="D380" s="45" t="n">
        <v>1</v>
      </c>
      <c r="E380" s="28" t="s">
        <v>265</v>
      </c>
      <c r="F380" s="38"/>
      <c r="G380" s="38"/>
    </row>
    <row r="381" customFormat="false" ht="18.75" hidden="false" customHeight="true" outlineLevel="0" collapsed="false">
      <c r="A381" s="254" t="s">
        <v>1655</v>
      </c>
      <c r="B381" s="160" t="s">
        <v>2554</v>
      </c>
      <c r="C381" s="160"/>
      <c r="D381" s="160"/>
      <c r="E381" s="160"/>
      <c r="F381" s="160"/>
      <c r="G381" s="160"/>
      <c r="H381" s="3" t="n">
        <f aca="false">SUM(D382)</f>
        <v>1</v>
      </c>
      <c r="I381" s="3" t="n">
        <f aca="false">COUNT(D382)*2</f>
        <v>2</v>
      </c>
    </row>
    <row r="382" customFormat="false" ht="31.5" hidden="false" customHeight="false" outlineLevel="0" collapsed="false">
      <c r="A382" s="256" t="s">
        <v>1657</v>
      </c>
      <c r="B382" s="61" t="s">
        <v>2555</v>
      </c>
      <c r="C382" s="85" t="s">
        <v>2556</v>
      </c>
      <c r="D382" s="45" t="n">
        <v>1</v>
      </c>
      <c r="E382" s="28" t="s">
        <v>476</v>
      </c>
      <c r="F382" s="38"/>
      <c r="G382" s="38"/>
    </row>
    <row r="383" customFormat="false" ht="42" hidden="false" customHeight="true" outlineLevel="0" collapsed="false">
      <c r="A383" s="254" t="s">
        <v>1660</v>
      </c>
      <c r="B383" s="160" t="s">
        <v>2208</v>
      </c>
      <c r="C383" s="160"/>
      <c r="D383" s="160"/>
      <c r="E383" s="160"/>
      <c r="F383" s="160"/>
      <c r="G383" s="160"/>
      <c r="H383" s="3" t="n">
        <f aca="false">SUM(D384:D386)</f>
        <v>3</v>
      </c>
      <c r="I383" s="3" t="n">
        <f aca="false">COUNT(D384:D386)*2</f>
        <v>6</v>
      </c>
    </row>
    <row r="384" customFormat="false" ht="75" hidden="false" customHeight="false" outlineLevel="0" collapsed="false">
      <c r="A384" s="256" t="s">
        <v>1661</v>
      </c>
      <c r="B384" s="61" t="s">
        <v>2209</v>
      </c>
      <c r="C384" s="21" t="s">
        <v>2557</v>
      </c>
      <c r="D384" s="45" t="n">
        <v>1</v>
      </c>
      <c r="E384" s="28" t="s">
        <v>265</v>
      </c>
      <c r="F384" s="38"/>
      <c r="G384" s="38"/>
    </row>
    <row r="385" customFormat="false" ht="63" hidden="false" customHeight="false" outlineLevel="0" collapsed="false">
      <c r="A385" s="256" t="s">
        <v>1665</v>
      </c>
      <c r="B385" s="57" t="s">
        <v>2210</v>
      </c>
      <c r="C385" s="85" t="s">
        <v>864</v>
      </c>
      <c r="D385" s="45" t="n">
        <v>1</v>
      </c>
      <c r="E385" s="28" t="s">
        <v>265</v>
      </c>
      <c r="F385" s="38"/>
      <c r="G385" s="38"/>
    </row>
    <row r="386" customFormat="false" ht="45" hidden="false" customHeight="false" outlineLevel="0" collapsed="false">
      <c r="A386" s="256"/>
      <c r="B386" s="37"/>
      <c r="C386" s="85" t="s">
        <v>865</v>
      </c>
      <c r="D386" s="45" t="n">
        <v>1</v>
      </c>
      <c r="E386" s="28" t="s">
        <v>149</v>
      </c>
      <c r="F386" s="38"/>
      <c r="G386" s="38"/>
    </row>
    <row r="387" customFormat="false" ht="48.75" hidden="false" customHeight="true" outlineLevel="0" collapsed="false">
      <c r="A387" s="254" t="s">
        <v>1666</v>
      </c>
      <c r="B387" s="160" t="s">
        <v>2558</v>
      </c>
      <c r="C387" s="160"/>
      <c r="D387" s="160"/>
      <c r="E387" s="160"/>
      <c r="F387" s="160"/>
      <c r="G387" s="160"/>
      <c r="H387" s="3" t="n">
        <f aca="false">SUM(D388:D402)</f>
        <v>15</v>
      </c>
      <c r="I387" s="3" t="n">
        <f aca="false">COUNT(D388:D402)*2</f>
        <v>30</v>
      </c>
    </row>
    <row r="388" customFormat="false" ht="60" hidden="false" customHeight="false" outlineLevel="0" collapsed="false">
      <c r="A388" s="256" t="s">
        <v>1667</v>
      </c>
      <c r="B388" s="61" t="s">
        <v>869</v>
      </c>
      <c r="C388" s="52" t="s">
        <v>870</v>
      </c>
      <c r="D388" s="45" t="n">
        <v>1</v>
      </c>
      <c r="E388" s="28" t="s">
        <v>476</v>
      </c>
      <c r="F388" s="38"/>
      <c r="G388" s="38"/>
    </row>
    <row r="389" customFormat="false" ht="45" hidden="false" customHeight="false" outlineLevel="0" collapsed="false">
      <c r="A389" s="256"/>
      <c r="B389" s="153"/>
      <c r="C389" s="21" t="s">
        <v>871</v>
      </c>
      <c r="D389" s="45" t="n">
        <v>1</v>
      </c>
      <c r="E389" s="28" t="s">
        <v>108</v>
      </c>
      <c r="F389" s="38"/>
      <c r="G389" s="38"/>
    </row>
    <row r="390" customFormat="false" ht="60" hidden="false" customHeight="false" outlineLevel="0" collapsed="false">
      <c r="A390" s="256" t="s">
        <v>1668</v>
      </c>
      <c r="B390" s="61" t="s">
        <v>873</v>
      </c>
      <c r="C390" s="52" t="s">
        <v>2559</v>
      </c>
      <c r="D390" s="45" t="n">
        <v>1</v>
      </c>
      <c r="E390" s="28" t="s">
        <v>476</v>
      </c>
      <c r="F390" s="38"/>
      <c r="G390" s="38"/>
    </row>
    <row r="391" customFormat="false" ht="60" hidden="false" customHeight="false" outlineLevel="0" collapsed="false">
      <c r="A391" s="256"/>
      <c r="B391" s="61"/>
      <c r="C391" s="85" t="s">
        <v>2560</v>
      </c>
      <c r="D391" s="45" t="n">
        <v>1</v>
      </c>
      <c r="E391" s="28" t="s">
        <v>476</v>
      </c>
      <c r="F391" s="38"/>
      <c r="G391" s="38"/>
    </row>
    <row r="392" customFormat="false" ht="75" hidden="false" customHeight="false" outlineLevel="0" collapsed="false">
      <c r="A392" s="256"/>
      <c r="B392" s="61"/>
      <c r="C392" s="85" t="s">
        <v>2218</v>
      </c>
      <c r="D392" s="45" t="n">
        <v>1</v>
      </c>
      <c r="E392" s="28" t="s">
        <v>476</v>
      </c>
      <c r="F392" s="38"/>
      <c r="G392" s="38"/>
    </row>
    <row r="393" customFormat="false" ht="75" hidden="false" customHeight="false" outlineLevel="0" collapsed="false">
      <c r="A393" s="256"/>
      <c r="B393" s="61"/>
      <c r="C393" s="85" t="s">
        <v>2561</v>
      </c>
      <c r="D393" s="45" t="n">
        <v>1</v>
      </c>
      <c r="E393" s="28" t="s">
        <v>476</v>
      </c>
      <c r="F393" s="38"/>
      <c r="G393" s="38"/>
    </row>
    <row r="394" customFormat="false" ht="45" hidden="false" customHeight="false" outlineLevel="0" collapsed="false">
      <c r="A394" s="256"/>
      <c r="B394" s="61"/>
      <c r="C394" s="85" t="s">
        <v>2562</v>
      </c>
      <c r="D394" s="45" t="n">
        <v>1</v>
      </c>
      <c r="E394" s="28" t="s">
        <v>476</v>
      </c>
      <c r="F394" s="38"/>
      <c r="G394" s="38"/>
    </row>
    <row r="395" customFormat="false" ht="60" hidden="false" customHeight="false" outlineLevel="0" collapsed="false">
      <c r="A395" s="256"/>
      <c r="B395" s="61"/>
      <c r="C395" s="21" t="s">
        <v>2563</v>
      </c>
      <c r="D395" s="45" t="n">
        <v>1</v>
      </c>
      <c r="E395" s="28" t="s">
        <v>476</v>
      </c>
      <c r="F395" s="38"/>
      <c r="G395" s="38"/>
    </row>
    <row r="396" customFormat="false" ht="60" hidden="false" customHeight="false" outlineLevel="0" collapsed="false">
      <c r="A396" s="256"/>
      <c r="B396" s="61"/>
      <c r="C396" s="21" t="s">
        <v>2564</v>
      </c>
      <c r="D396" s="45" t="n">
        <v>1</v>
      </c>
      <c r="E396" s="28" t="s">
        <v>476</v>
      </c>
      <c r="F396" s="38"/>
      <c r="G396" s="38"/>
    </row>
    <row r="397" customFormat="false" ht="75" hidden="false" customHeight="false" outlineLevel="0" collapsed="false">
      <c r="A397" s="256"/>
      <c r="B397" s="61"/>
      <c r="C397" s="85" t="s">
        <v>2565</v>
      </c>
      <c r="D397" s="45" t="n">
        <v>1</v>
      </c>
      <c r="E397" s="28" t="s">
        <v>476</v>
      </c>
      <c r="F397" s="38"/>
      <c r="G397" s="38"/>
    </row>
    <row r="398" customFormat="false" ht="75" hidden="false" customHeight="false" outlineLevel="0" collapsed="false">
      <c r="A398" s="256"/>
      <c r="B398" s="61"/>
      <c r="C398" s="21" t="s">
        <v>2229</v>
      </c>
      <c r="D398" s="45" t="n">
        <v>1</v>
      </c>
      <c r="E398" s="28" t="s">
        <v>476</v>
      </c>
      <c r="F398" s="38"/>
      <c r="G398" s="38"/>
    </row>
    <row r="399" customFormat="false" ht="75" hidden="false" customHeight="false" outlineLevel="0" collapsed="false">
      <c r="A399" s="256"/>
      <c r="B399" s="61"/>
      <c r="C399" s="85" t="s">
        <v>2566</v>
      </c>
      <c r="D399" s="45" t="n">
        <v>1</v>
      </c>
      <c r="E399" s="28" t="s">
        <v>476</v>
      </c>
      <c r="F399" s="38"/>
      <c r="G399" s="38"/>
    </row>
    <row r="400" customFormat="false" ht="45" hidden="false" customHeight="false" outlineLevel="0" collapsed="false">
      <c r="A400" s="256"/>
      <c r="B400" s="61"/>
      <c r="C400" s="85" t="s">
        <v>2567</v>
      </c>
      <c r="D400" s="45" t="n">
        <v>1</v>
      </c>
      <c r="E400" s="28" t="s">
        <v>476</v>
      </c>
      <c r="F400" s="38"/>
      <c r="G400" s="38"/>
    </row>
    <row r="401" customFormat="false" ht="31.5" hidden="false" customHeight="false" outlineLevel="0" collapsed="false">
      <c r="A401" s="256" t="s">
        <v>1680</v>
      </c>
      <c r="B401" s="61" t="s">
        <v>2232</v>
      </c>
      <c r="C401" s="85" t="s">
        <v>888</v>
      </c>
      <c r="D401" s="45" t="n">
        <v>1</v>
      </c>
      <c r="E401" s="28" t="s">
        <v>265</v>
      </c>
      <c r="F401" s="38"/>
      <c r="G401" s="38"/>
    </row>
    <row r="402" customFormat="false" ht="31.5" hidden="false" customHeight="false" outlineLevel="0" collapsed="false">
      <c r="A402" s="256" t="s">
        <v>1682</v>
      </c>
      <c r="B402" s="61" t="s">
        <v>890</v>
      </c>
      <c r="C402" s="85" t="s">
        <v>891</v>
      </c>
      <c r="D402" s="45" t="n">
        <v>1</v>
      </c>
      <c r="E402" s="28" t="s">
        <v>82</v>
      </c>
      <c r="F402" s="42" t="s">
        <v>2568</v>
      </c>
      <c r="G402" s="38"/>
    </row>
    <row r="403" customFormat="false" ht="41.25" hidden="false" customHeight="true" outlineLevel="0" collapsed="false">
      <c r="A403" s="254" t="s">
        <v>1684</v>
      </c>
      <c r="B403" s="160" t="s">
        <v>1685</v>
      </c>
      <c r="C403" s="160"/>
      <c r="D403" s="160"/>
      <c r="E403" s="160"/>
      <c r="F403" s="160"/>
      <c r="G403" s="160"/>
      <c r="H403" s="3" t="n">
        <f aca="false">SUM(D404:D410)</f>
        <v>7</v>
      </c>
      <c r="I403" s="3" t="n">
        <f aca="false">COUNT(D404:D410)*2</f>
        <v>14</v>
      </c>
    </row>
    <row r="404" customFormat="false" ht="31.5" hidden="false" customHeight="false" outlineLevel="0" collapsed="false">
      <c r="A404" s="256" t="s">
        <v>1686</v>
      </c>
      <c r="B404" s="61" t="s">
        <v>1687</v>
      </c>
      <c r="C404" s="21" t="s">
        <v>1688</v>
      </c>
      <c r="D404" s="45" t="n">
        <v>1</v>
      </c>
      <c r="E404" s="28" t="s">
        <v>112</v>
      </c>
      <c r="F404" s="38"/>
      <c r="G404" s="38"/>
    </row>
    <row r="405" customFormat="false" ht="47.25" hidden="false" customHeight="false" outlineLevel="0" collapsed="false">
      <c r="A405" s="256" t="s">
        <v>1689</v>
      </c>
      <c r="B405" s="61" t="s">
        <v>1690</v>
      </c>
      <c r="C405" s="21" t="s">
        <v>1691</v>
      </c>
      <c r="D405" s="45" t="n">
        <v>1</v>
      </c>
      <c r="E405" s="28" t="s">
        <v>112</v>
      </c>
      <c r="F405" s="38"/>
      <c r="G405" s="38"/>
    </row>
    <row r="406" customFormat="false" ht="30" hidden="false" customHeight="false" outlineLevel="0" collapsed="false">
      <c r="A406" s="256"/>
      <c r="B406" s="153"/>
      <c r="C406" s="83" t="s">
        <v>1692</v>
      </c>
      <c r="D406" s="45" t="n">
        <v>1</v>
      </c>
      <c r="E406" s="28" t="s">
        <v>112</v>
      </c>
      <c r="F406" s="38"/>
      <c r="G406" s="38"/>
    </row>
    <row r="407" customFormat="false" ht="30" hidden="false" customHeight="false" outlineLevel="0" collapsed="false">
      <c r="A407" s="256"/>
      <c r="B407" s="153"/>
      <c r="C407" s="21" t="s">
        <v>2569</v>
      </c>
      <c r="D407" s="45" t="n">
        <v>1</v>
      </c>
      <c r="E407" s="28" t="s">
        <v>112</v>
      </c>
      <c r="F407" s="38"/>
      <c r="G407" s="38"/>
    </row>
    <row r="408" customFormat="false" ht="47.25" hidden="false" customHeight="false" outlineLevel="0" collapsed="false">
      <c r="A408" s="259" t="s">
        <v>1693</v>
      </c>
      <c r="B408" s="57" t="s">
        <v>1694</v>
      </c>
      <c r="C408" s="52" t="s">
        <v>1695</v>
      </c>
      <c r="D408" s="45" t="n">
        <v>1</v>
      </c>
      <c r="E408" s="28" t="s">
        <v>112</v>
      </c>
      <c r="F408" s="38"/>
      <c r="G408" s="38"/>
    </row>
    <row r="409" customFormat="false" ht="47.25" hidden="false" customHeight="false" outlineLevel="0" collapsed="false">
      <c r="A409" s="256" t="s">
        <v>1696</v>
      </c>
      <c r="B409" s="61" t="s">
        <v>1697</v>
      </c>
      <c r="C409" s="234" t="s">
        <v>2570</v>
      </c>
      <c r="D409" s="45" t="n">
        <v>1</v>
      </c>
      <c r="E409" s="28" t="s">
        <v>112</v>
      </c>
      <c r="F409" s="38"/>
      <c r="G409" s="38"/>
    </row>
    <row r="410" customFormat="false" ht="63" hidden="false" customHeight="false" outlineLevel="0" collapsed="false">
      <c r="A410" s="256" t="s">
        <v>1699</v>
      </c>
      <c r="B410" s="61" t="s">
        <v>1700</v>
      </c>
      <c r="C410" s="21" t="s">
        <v>1701</v>
      </c>
      <c r="D410" s="45" t="n">
        <v>1</v>
      </c>
      <c r="E410" s="28" t="s">
        <v>112</v>
      </c>
      <c r="F410" s="38"/>
      <c r="G410" s="38"/>
    </row>
    <row r="411" customFormat="false" ht="39.75" hidden="false" customHeight="true" outlineLevel="0" collapsed="false">
      <c r="A411" s="254" t="s">
        <v>1702</v>
      </c>
      <c r="B411" s="160" t="s">
        <v>894</v>
      </c>
      <c r="C411" s="160"/>
      <c r="D411" s="160"/>
      <c r="E411" s="160"/>
      <c r="F411" s="160"/>
      <c r="G411" s="160"/>
      <c r="H411" s="3" t="n">
        <f aca="false">SUM(D412:D414)</f>
        <v>3</v>
      </c>
      <c r="I411" s="3" t="n">
        <f aca="false">COUNT(D412:D414)*2</f>
        <v>6</v>
      </c>
    </row>
    <row r="412" customFormat="false" ht="63" hidden="false" customHeight="false" outlineLevel="0" collapsed="false">
      <c r="A412" s="256" t="s">
        <v>1703</v>
      </c>
      <c r="B412" s="61" t="s">
        <v>896</v>
      </c>
      <c r="C412" s="85" t="s">
        <v>2571</v>
      </c>
      <c r="D412" s="45" t="n">
        <v>1</v>
      </c>
      <c r="E412" s="28" t="s">
        <v>112</v>
      </c>
      <c r="F412" s="38"/>
      <c r="G412" s="38"/>
    </row>
    <row r="413" customFormat="false" ht="47.25" hidden="false" customHeight="false" outlineLevel="0" collapsed="false">
      <c r="A413" s="256" t="s">
        <v>1705</v>
      </c>
      <c r="B413" s="61" t="s">
        <v>899</v>
      </c>
      <c r="C413" s="21" t="s">
        <v>900</v>
      </c>
      <c r="D413" s="45" t="n">
        <v>1</v>
      </c>
      <c r="E413" s="28" t="s">
        <v>149</v>
      </c>
      <c r="F413" s="38"/>
      <c r="G413" s="38"/>
    </row>
    <row r="414" customFormat="false" ht="47.25" hidden="false" customHeight="false" outlineLevel="0" collapsed="false">
      <c r="A414" s="259" t="s">
        <v>901</v>
      </c>
      <c r="B414" s="61" t="s">
        <v>902</v>
      </c>
      <c r="C414" s="21" t="s">
        <v>903</v>
      </c>
      <c r="D414" s="45" t="n">
        <v>1</v>
      </c>
      <c r="E414" s="28" t="s">
        <v>265</v>
      </c>
      <c r="F414" s="38"/>
      <c r="G414" s="38"/>
    </row>
    <row r="415" customFormat="false" ht="32.25" hidden="false" customHeight="true" outlineLevel="0" collapsed="false">
      <c r="A415" s="254" t="s">
        <v>1707</v>
      </c>
      <c r="B415" s="160" t="s">
        <v>2572</v>
      </c>
      <c r="C415" s="160"/>
      <c r="D415" s="160"/>
      <c r="E415" s="160"/>
      <c r="F415" s="160"/>
      <c r="G415" s="160"/>
      <c r="H415" s="3" t="n">
        <f aca="false">SUM(D416:D421)</f>
        <v>6</v>
      </c>
      <c r="I415" s="3" t="n">
        <f aca="false">COUNT(D416:D421)*2</f>
        <v>12</v>
      </c>
    </row>
    <row r="416" customFormat="false" ht="47.25" hidden="false" customHeight="false" outlineLevel="0" collapsed="false">
      <c r="A416" s="256" t="s">
        <v>1709</v>
      </c>
      <c r="B416" s="288" t="s">
        <v>2573</v>
      </c>
      <c r="C416" s="85" t="s">
        <v>1711</v>
      </c>
      <c r="D416" s="45" t="n">
        <v>1</v>
      </c>
      <c r="E416" s="28"/>
      <c r="F416" s="38"/>
      <c r="G416" s="38"/>
    </row>
    <row r="417" customFormat="false" ht="15.75" hidden="false" customHeight="false" outlineLevel="0" collapsed="false">
      <c r="A417" s="274"/>
      <c r="B417" s="38"/>
      <c r="C417" s="85" t="s">
        <v>1712</v>
      </c>
      <c r="D417" s="45" t="n">
        <v>1</v>
      </c>
      <c r="E417" s="28" t="s">
        <v>51</v>
      </c>
      <c r="F417" s="38"/>
      <c r="G417" s="38"/>
    </row>
    <row r="418" customFormat="false" ht="15.75" hidden="false" customHeight="false" outlineLevel="0" collapsed="false">
      <c r="A418" s="274"/>
      <c r="B418" s="38"/>
      <c r="C418" s="85" t="s">
        <v>2574</v>
      </c>
      <c r="D418" s="45" t="n">
        <v>1</v>
      </c>
      <c r="E418" s="28" t="s">
        <v>51</v>
      </c>
      <c r="F418" s="38"/>
      <c r="G418" s="38"/>
    </row>
    <row r="419" customFormat="false" ht="15.75" hidden="false" customHeight="false" outlineLevel="0" collapsed="false">
      <c r="A419" s="274"/>
      <c r="B419" s="38"/>
      <c r="C419" s="85" t="s">
        <v>2575</v>
      </c>
      <c r="D419" s="45" t="n">
        <v>1</v>
      </c>
      <c r="E419" s="28" t="s">
        <v>265</v>
      </c>
      <c r="F419" s="38"/>
      <c r="G419" s="38"/>
    </row>
    <row r="420" customFormat="false" ht="47.25" hidden="false" customHeight="false" outlineLevel="0" collapsed="false">
      <c r="A420" s="256" t="s">
        <v>1715</v>
      </c>
      <c r="B420" s="61" t="s">
        <v>2576</v>
      </c>
      <c r="C420" s="85" t="s">
        <v>1717</v>
      </c>
      <c r="D420" s="45" t="n">
        <v>1</v>
      </c>
      <c r="E420" s="67" t="s">
        <v>265</v>
      </c>
      <c r="F420" s="38"/>
      <c r="G420" s="38"/>
    </row>
    <row r="421" customFormat="false" ht="15.75" hidden="false" customHeight="false" outlineLevel="0" collapsed="false">
      <c r="A421" s="274"/>
      <c r="B421" s="38"/>
      <c r="C421" s="85" t="s">
        <v>1718</v>
      </c>
      <c r="D421" s="45" t="n">
        <v>1</v>
      </c>
      <c r="E421" s="67" t="s">
        <v>265</v>
      </c>
      <c r="F421" s="38"/>
      <c r="G421" s="38"/>
    </row>
    <row r="422" customFormat="false" ht="21" hidden="false" customHeight="false" outlineLevel="0" collapsed="false">
      <c r="A422" s="252"/>
      <c r="B422" s="289" t="s">
        <v>904</v>
      </c>
      <c r="C422" s="289"/>
      <c r="D422" s="289"/>
      <c r="E422" s="289"/>
      <c r="F422" s="289"/>
      <c r="G422" s="289"/>
      <c r="H422" s="3" t="n">
        <f aca="false">H423+H426+H431+H435</f>
        <v>11</v>
      </c>
      <c r="I422" s="3" t="n">
        <f aca="false">I423+I426+I431+I435</f>
        <v>22</v>
      </c>
    </row>
    <row r="423" customFormat="false" ht="39" hidden="false" customHeight="true" outlineLevel="0" collapsed="false">
      <c r="A423" s="256" t="s">
        <v>1719</v>
      </c>
      <c r="B423" s="160" t="s">
        <v>906</v>
      </c>
      <c r="C423" s="160"/>
      <c r="D423" s="160"/>
      <c r="E423" s="160"/>
      <c r="F423" s="160"/>
      <c r="G423" s="160"/>
      <c r="H423" s="3" t="n">
        <f aca="false">SUM(D424:D425)</f>
        <v>2</v>
      </c>
      <c r="I423" s="3" t="n">
        <f aca="false">COUNT(D424:D425)*2</f>
        <v>4</v>
      </c>
    </row>
    <row r="424" customFormat="false" ht="30" hidden="false" customHeight="false" outlineLevel="0" collapsed="false">
      <c r="A424" s="256" t="s">
        <v>1720</v>
      </c>
      <c r="B424" s="85" t="s">
        <v>908</v>
      </c>
      <c r="C424" s="85" t="s">
        <v>2577</v>
      </c>
      <c r="D424" s="45" t="n">
        <v>1</v>
      </c>
      <c r="E424" s="92" t="s">
        <v>476</v>
      </c>
      <c r="F424" s="234"/>
      <c r="G424" s="231"/>
    </row>
    <row r="425" customFormat="false" ht="30" hidden="false" customHeight="false" outlineLevel="0" collapsed="false">
      <c r="A425" s="256"/>
      <c r="B425" s="85"/>
      <c r="C425" s="85" t="s">
        <v>2578</v>
      </c>
      <c r="D425" s="45" t="n">
        <v>1</v>
      </c>
      <c r="E425" s="92" t="s">
        <v>476</v>
      </c>
      <c r="F425" s="234"/>
      <c r="G425" s="231"/>
    </row>
    <row r="426" customFormat="false" ht="42" hidden="false" customHeight="true" outlineLevel="0" collapsed="false">
      <c r="A426" s="256" t="s">
        <v>1733</v>
      </c>
      <c r="B426" s="160" t="s">
        <v>922</v>
      </c>
      <c r="C426" s="160"/>
      <c r="D426" s="160"/>
      <c r="E426" s="160"/>
      <c r="F426" s="160"/>
      <c r="G426" s="160"/>
      <c r="H426" s="3" t="n">
        <f aca="false">SUM(D427:D430)</f>
        <v>4</v>
      </c>
      <c r="I426" s="3" t="n">
        <f aca="false">COUNT(D427:D430)*2</f>
        <v>8</v>
      </c>
    </row>
    <row r="427" customFormat="false" ht="30" hidden="false" customHeight="false" outlineLevel="0" collapsed="false">
      <c r="A427" s="256" t="s">
        <v>1734</v>
      </c>
      <c r="B427" s="85" t="s">
        <v>924</v>
      </c>
      <c r="C427" s="85" t="s">
        <v>2579</v>
      </c>
      <c r="D427" s="45" t="n">
        <v>1</v>
      </c>
      <c r="E427" s="92" t="s">
        <v>476</v>
      </c>
      <c r="F427" s="234"/>
      <c r="G427" s="231"/>
    </row>
    <row r="428" customFormat="false" ht="15.75" hidden="false" customHeight="false" outlineLevel="0" collapsed="false">
      <c r="A428" s="256"/>
      <c r="B428" s="85"/>
      <c r="C428" s="85" t="s">
        <v>2580</v>
      </c>
      <c r="D428" s="45" t="n">
        <v>1</v>
      </c>
      <c r="E428" s="92" t="s">
        <v>476</v>
      </c>
      <c r="F428" s="234"/>
      <c r="G428" s="231"/>
    </row>
    <row r="429" customFormat="false" ht="15.75" hidden="false" customHeight="false" outlineLevel="0" collapsed="false">
      <c r="A429" s="256"/>
      <c r="B429" s="85"/>
      <c r="C429" s="85" t="s">
        <v>2581</v>
      </c>
      <c r="D429" s="45" t="n">
        <v>1</v>
      </c>
      <c r="E429" s="92" t="s">
        <v>476</v>
      </c>
      <c r="F429" s="234"/>
      <c r="G429" s="231"/>
    </row>
    <row r="430" customFormat="false" ht="30" hidden="false" customHeight="false" outlineLevel="0" collapsed="false">
      <c r="A430" s="256"/>
      <c r="B430" s="85"/>
      <c r="C430" s="85" t="s">
        <v>2582</v>
      </c>
      <c r="D430" s="45" t="n">
        <v>1</v>
      </c>
      <c r="E430" s="92" t="s">
        <v>476</v>
      </c>
      <c r="F430" s="234"/>
      <c r="G430" s="231"/>
    </row>
    <row r="431" customFormat="false" ht="35.25" hidden="false" customHeight="true" outlineLevel="0" collapsed="false">
      <c r="A431" s="256" t="s">
        <v>1736</v>
      </c>
      <c r="B431" s="160" t="s">
        <v>933</v>
      </c>
      <c r="C431" s="160"/>
      <c r="D431" s="160"/>
      <c r="E431" s="160"/>
      <c r="F431" s="160"/>
      <c r="G431" s="160"/>
      <c r="H431" s="3" t="n">
        <f aca="false">SUM(D432:D434)</f>
        <v>3</v>
      </c>
      <c r="I431" s="3" t="n">
        <f aca="false">COUNT(D432:D434)*2</f>
        <v>6</v>
      </c>
    </row>
    <row r="432" customFormat="false" ht="45" hidden="false" customHeight="false" outlineLevel="0" collapsed="false">
      <c r="A432" s="256" t="s">
        <v>1737</v>
      </c>
      <c r="B432" s="85" t="s">
        <v>935</v>
      </c>
      <c r="C432" s="85" t="s">
        <v>2583</v>
      </c>
      <c r="D432" s="45" t="n">
        <v>1</v>
      </c>
      <c r="E432" s="92" t="s">
        <v>476</v>
      </c>
      <c r="F432" s="234"/>
      <c r="G432" s="231"/>
    </row>
    <row r="433" customFormat="false" ht="30" hidden="false" customHeight="false" outlineLevel="0" collapsed="false">
      <c r="A433" s="256"/>
      <c r="B433" s="85"/>
      <c r="C433" s="85" t="s">
        <v>2584</v>
      </c>
      <c r="D433" s="45" t="n">
        <v>1</v>
      </c>
      <c r="E433" s="92" t="s">
        <v>476</v>
      </c>
      <c r="F433" s="234"/>
      <c r="G433" s="231"/>
    </row>
    <row r="434" customFormat="false" ht="30" hidden="false" customHeight="false" outlineLevel="0" collapsed="false">
      <c r="A434" s="256"/>
      <c r="B434" s="85"/>
      <c r="C434" s="85" t="s">
        <v>2585</v>
      </c>
      <c r="D434" s="45" t="n">
        <v>1</v>
      </c>
      <c r="E434" s="92" t="s">
        <v>476</v>
      </c>
      <c r="F434" s="234"/>
      <c r="G434" s="231"/>
    </row>
    <row r="435" customFormat="false" ht="47.25" hidden="false" customHeight="true" outlineLevel="0" collapsed="false">
      <c r="A435" s="256" t="s">
        <v>1745</v>
      </c>
      <c r="B435" s="160" t="s">
        <v>940</v>
      </c>
      <c r="C435" s="160"/>
      <c r="D435" s="160"/>
      <c r="E435" s="160"/>
      <c r="F435" s="160"/>
      <c r="G435" s="160"/>
      <c r="H435" s="3" t="n">
        <f aca="false">SUM(D436:D437)</f>
        <v>2</v>
      </c>
      <c r="I435" s="3" t="n">
        <f aca="false">COUNT(D436:D437)*2</f>
        <v>4</v>
      </c>
    </row>
    <row r="436" customFormat="false" ht="30" hidden="false" customHeight="false" outlineLevel="0" collapsed="false">
      <c r="A436" s="256" t="s">
        <v>1746</v>
      </c>
      <c r="B436" s="85" t="s">
        <v>942</v>
      </c>
      <c r="C436" s="85" t="s">
        <v>2586</v>
      </c>
      <c r="D436" s="45" t="n">
        <v>1</v>
      </c>
      <c r="E436" s="92" t="s">
        <v>476</v>
      </c>
      <c r="F436" s="234"/>
      <c r="G436" s="231"/>
    </row>
    <row r="437" customFormat="false" ht="15.75" hidden="false" customHeight="false" outlineLevel="0" collapsed="false">
      <c r="A437" s="256"/>
      <c r="B437" s="85"/>
      <c r="C437" s="85" t="s">
        <v>1747</v>
      </c>
      <c r="D437" s="45" t="n">
        <v>1</v>
      </c>
      <c r="E437" s="92" t="s">
        <v>476</v>
      </c>
      <c r="F437" s="234"/>
      <c r="G437" s="231"/>
    </row>
    <row r="438" customFormat="false" ht="15.75" hidden="false" customHeight="false" outlineLevel="0" collapsed="false">
      <c r="A438" s="290"/>
      <c r="B438" s="37"/>
      <c r="E438" s="104"/>
      <c r="F438" s="37"/>
      <c r="G438" s="37"/>
    </row>
    <row r="439" customFormat="false" ht="15.75" hidden="false" customHeight="false" outlineLevel="0" collapsed="false">
      <c r="A439" s="290"/>
      <c r="B439" s="37"/>
      <c r="E439" s="104"/>
      <c r="F439" s="37"/>
      <c r="G439" s="37"/>
    </row>
    <row r="440" customFormat="false" ht="46.5" hidden="false" customHeight="true" outlineLevel="0" collapsed="false">
      <c r="A440" s="107" t="s">
        <v>2587</v>
      </c>
      <c r="B440" s="107"/>
      <c r="C440" s="107"/>
      <c r="E440" s="104"/>
      <c r="F440" s="37"/>
      <c r="G440" s="37"/>
    </row>
    <row r="441" customFormat="false" ht="46.5" hidden="false" customHeight="false" outlineLevel="0" collapsed="false">
      <c r="A441" s="291"/>
      <c r="B441" s="109" t="s">
        <v>2588</v>
      </c>
      <c r="C441" s="292" t="n">
        <f aca="false">D466</f>
        <v>50</v>
      </c>
      <c r="E441" s="104"/>
      <c r="F441" s="37"/>
      <c r="G441" s="37"/>
    </row>
    <row r="442" customFormat="false" ht="26.25" hidden="false" customHeight="true" outlineLevel="0" collapsed="false">
      <c r="A442" s="291"/>
      <c r="B442" s="240" t="s">
        <v>949</v>
      </c>
      <c r="C442" s="240"/>
      <c r="E442" s="104"/>
      <c r="F442" s="37"/>
      <c r="G442" s="37"/>
    </row>
    <row r="443" customFormat="false" ht="21" hidden="false" customHeight="false" outlineLevel="0" collapsed="false">
      <c r="A443" s="259" t="s">
        <v>950</v>
      </c>
      <c r="B443" s="113" t="s">
        <v>951</v>
      </c>
      <c r="C443" s="224" t="n">
        <f aca="false">D458</f>
        <v>50</v>
      </c>
      <c r="E443" s="104"/>
      <c r="F443" s="37"/>
      <c r="G443" s="37"/>
    </row>
    <row r="444" customFormat="false" ht="21" hidden="false" customHeight="false" outlineLevel="0" collapsed="false">
      <c r="A444" s="259" t="s">
        <v>952</v>
      </c>
      <c r="B444" s="113" t="s">
        <v>953</v>
      </c>
      <c r="C444" s="224" t="n">
        <f aca="false">D459</f>
        <v>50</v>
      </c>
      <c r="E444" s="104"/>
      <c r="F444" s="37"/>
      <c r="G444" s="37"/>
    </row>
    <row r="445" customFormat="false" ht="21" hidden="false" customHeight="false" outlineLevel="0" collapsed="false">
      <c r="A445" s="259" t="s">
        <v>954</v>
      </c>
      <c r="B445" s="113" t="s">
        <v>955</v>
      </c>
      <c r="C445" s="224" t="n">
        <f aca="false">D460</f>
        <v>50</v>
      </c>
      <c r="E445" s="104"/>
      <c r="F445" s="37"/>
      <c r="G445" s="37"/>
    </row>
    <row r="446" customFormat="false" ht="21" hidden="false" customHeight="false" outlineLevel="0" collapsed="false">
      <c r="A446" s="259" t="s">
        <v>956</v>
      </c>
      <c r="B446" s="113" t="s">
        <v>957</v>
      </c>
      <c r="C446" s="224" t="n">
        <f aca="false">D461</f>
        <v>50</v>
      </c>
      <c r="E446" s="104"/>
      <c r="F446" s="37"/>
      <c r="G446" s="37"/>
    </row>
    <row r="447" customFormat="false" ht="21" hidden="false" customHeight="false" outlineLevel="0" collapsed="false">
      <c r="A447" s="259" t="s">
        <v>958</v>
      </c>
      <c r="B447" s="113" t="s">
        <v>959</v>
      </c>
      <c r="C447" s="224" t="n">
        <f aca="false">D462</f>
        <v>50</v>
      </c>
      <c r="E447" s="104"/>
      <c r="F447" s="37"/>
      <c r="G447" s="37"/>
    </row>
    <row r="448" customFormat="false" ht="21" hidden="false" customHeight="false" outlineLevel="0" collapsed="false">
      <c r="A448" s="259" t="s">
        <v>960</v>
      </c>
      <c r="B448" s="113" t="s">
        <v>961</v>
      </c>
      <c r="C448" s="224" t="n">
        <f aca="false">D463</f>
        <v>50</v>
      </c>
      <c r="E448" s="104"/>
      <c r="F448" s="37"/>
      <c r="G448" s="37"/>
    </row>
    <row r="449" customFormat="false" ht="21" hidden="false" customHeight="false" outlineLevel="0" collapsed="false">
      <c r="A449" s="259" t="s">
        <v>962</v>
      </c>
      <c r="B449" s="113" t="s">
        <v>963</v>
      </c>
      <c r="C449" s="224" t="n">
        <f aca="false">D464</f>
        <v>50</v>
      </c>
      <c r="E449" s="104"/>
      <c r="F449" s="37"/>
      <c r="G449" s="37"/>
    </row>
    <row r="450" customFormat="false" ht="21" hidden="false" customHeight="false" outlineLevel="0" collapsed="false">
      <c r="A450" s="259" t="s">
        <v>964</v>
      </c>
      <c r="B450" s="113" t="s">
        <v>965</v>
      </c>
      <c r="C450" s="224" t="n">
        <f aca="false">D465</f>
        <v>50</v>
      </c>
      <c r="E450" s="104"/>
      <c r="F450" s="37"/>
      <c r="G450" s="37"/>
    </row>
    <row r="451" customFormat="false" ht="21" hidden="false" customHeight="false" outlineLevel="0" collapsed="false">
      <c r="A451" s="293"/>
      <c r="B451" s="294"/>
      <c r="C451" s="295"/>
      <c r="E451" s="104"/>
      <c r="F451" s="37"/>
      <c r="G451" s="37"/>
    </row>
    <row r="452" customFormat="false" ht="21" hidden="false" customHeight="false" outlineLevel="0" collapsed="false">
      <c r="A452" s="293"/>
      <c r="B452" s="294"/>
      <c r="C452" s="295"/>
      <c r="E452" s="104"/>
      <c r="F452" s="37"/>
      <c r="G452" s="37"/>
    </row>
    <row r="453" customFormat="false" ht="21" hidden="false" customHeight="false" outlineLevel="0" collapsed="false">
      <c r="A453" s="293"/>
      <c r="B453" s="294"/>
      <c r="C453" s="295"/>
      <c r="E453" s="104"/>
      <c r="F453" s="37"/>
      <c r="G453" s="37"/>
    </row>
    <row r="454" customFormat="false" ht="21" hidden="false" customHeight="false" outlineLevel="0" collapsed="false">
      <c r="A454" s="293"/>
      <c r="B454" s="294"/>
      <c r="C454" s="295"/>
      <c r="E454" s="104"/>
      <c r="F454" s="37"/>
      <c r="G454" s="37"/>
    </row>
    <row r="455" customFormat="false" ht="21" hidden="false" customHeight="false" outlineLevel="0" collapsed="false">
      <c r="A455" s="293"/>
      <c r="B455" s="296"/>
      <c r="C455" s="297"/>
      <c r="D455" s="242"/>
      <c r="E455" s="241"/>
      <c r="F455" s="37"/>
      <c r="G455" s="37"/>
    </row>
    <row r="456" customFormat="false" ht="15.75" hidden="false" customHeight="false" outlineLevel="0" collapsed="false">
      <c r="A456" s="298"/>
      <c r="B456" s="241"/>
      <c r="C456" s="106"/>
      <c r="D456" s="242"/>
      <c r="E456" s="241"/>
      <c r="F456" s="37"/>
      <c r="G456" s="37"/>
    </row>
    <row r="457" customFormat="false" ht="15.75" hidden="false" customHeight="false" outlineLevel="0" collapsed="false">
      <c r="A457" s="299"/>
      <c r="B457" s="244" t="s">
        <v>966</v>
      </c>
      <c r="C457" s="199" t="s">
        <v>2258</v>
      </c>
      <c r="D457" s="300" t="s">
        <v>2589</v>
      </c>
      <c r="E457" s="244" t="n">
        <f aca="false">G2</f>
        <v>4</v>
      </c>
      <c r="F457" s="37"/>
      <c r="G457" s="37"/>
    </row>
    <row r="458" customFormat="false" ht="15.75" hidden="false" customHeight="false" outlineLevel="0" collapsed="false">
      <c r="A458" s="299" t="s">
        <v>950</v>
      </c>
      <c r="B458" s="244" t="n">
        <f aca="false">IF(E457=0,0,H4)</f>
        <v>14</v>
      </c>
      <c r="C458" s="244" t="n">
        <f aca="false">IF(E457=0,0,I4)</f>
        <v>28</v>
      </c>
      <c r="D458" s="300" t="n">
        <f aca="false">IF(E457=0,0,B458*100/C458)</f>
        <v>50</v>
      </c>
      <c r="E458" s="244"/>
      <c r="F458" s="37"/>
      <c r="G458" s="37"/>
    </row>
    <row r="459" customFormat="false" ht="15.75" hidden="false" customHeight="false" outlineLevel="0" collapsed="false">
      <c r="A459" s="299" t="s">
        <v>952</v>
      </c>
      <c r="B459" s="244" t="n">
        <f aca="false">IF(E457=0,0,H23)</f>
        <v>41</v>
      </c>
      <c r="C459" s="244" t="n">
        <f aca="false">IF(E457=0,0,I23)</f>
        <v>82</v>
      </c>
      <c r="D459" s="300" t="n">
        <f aca="false">IF(E457=0,0,B459*100/C459)</f>
        <v>50</v>
      </c>
      <c r="E459" s="244"/>
      <c r="F459" s="37"/>
      <c r="G459" s="37"/>
    </row>
    <row r="460" customFormat="false" ht="15.75" hidden="false" customHeight="false" outlineLevel="0" collapsed="false">
      <c r="A460" s="299" t="s">
        <v>954</v>
      </c>
      <c r="B460" s="244" t="n">
        <f aca="false">IF(E457=0,0,H70)</f>
        <v>62</v>
      </c>
      <c r="C460" s="244" t="n">
        <f aca="false">IF(E457=0,0,I70)</f>
        <v>124</v>
      </c>
      <c r="D460" s="300" t="n">
        <f aca="false">IF(E457=0,0,B460*100/C460)</f>
        <v>50</v>
      </c>
      <c r="E460" s="244"/>
      <c r="F460" s="37"/>
      <c r="G460" s="37"/>
    </row>
    <row r="461" customFormat="false" ht="15.75" hidden="false" customHeight="false" outlineLevel="0" collapsed="false">
      <c r="A461" s="299" t="s">
        <v>956</v>
      </c>
      <c r="B461" s="244" t="n">
        <f aca="false">IF(E457=0,0,H138)</f>
        <v>46</v>
      </c>
      <c r="C461" s="244" t="n">
        <f aca="false">IF(E457=0,0,I138)</f>
        <v>92</v>
      </c>
      <c r="D461" s="300" t="n">
        <f aca="false">IF(E457=0,0,B461*100/C461)</f>
        <v>50</v>
      </c>
      <c r="E461" s="244"/>
      <c r="F461" s="37"/>
      <c r="G461" s="37"/>
    </row>
    <row r="462" customFormat="false" ht="15.75" hidden="false" customHeight="false" outlineLevel="0" collapsed="false">
      <c r="A462" s="299" t="s">
        <v>958</v>
      </c>
      <c r="B462" s="244" t="n">
        <f aca="false">IF(E457=0,0,H191)</f>
        <v>108</v>
      </c>
      <c r="C462" s="244" t="n">
        <f aca="false">IF(E457=0,0,I191)</f>
        <v>216</v>
      </c>
      <c r="D462" s="300" t="n">
        <f aca="false">IF(E457=0,0,B462*100/C462)</f>
        <v>50</v>
      </c>
      <c r="E462" s="244"/>
      <c r="F462" s="37"/>
      <c r="G462" s="37"/>
    </row>
    <row r="463" customFormat="false" ht="15.75" hidden="false" customHeight="false" outlineLevel="0" collapsed="false">
      <c r="A463" s="299" t="s">
        <v>960</v>
      </c>
      <c r="B463" s="244" t="n">
        <f aca="false">IF(E457=0,0,H321)</f>
        <v>40</v>
      </c>
      <c r="C463" s="244" t="n">
        <f aca="false">IF(E457=0,0,I321)</f>
        <v>80</v>
      </c>
      <c r="D463" s="300" t="n">
        <f aca="false">IF(E457=0,0,B463*100/C463)</f>
        <v>50</v>
      </c>
      <c r="E463" s="244"/>
      <c r="F463" s="37"/>
      <c r="G463" s="37"/>
    </row>
    <row r="464" customFormat="false" ht="15.75" hidden="false" customHeight="false" outlineLevel="0" collapsed="false">
      <c r="A464" s="299" t="s">
        <v>962</v>
      </c>
      <c r="B464" s="244" t="n">
        <f aca="false">IF(E457=0,0,H378)</f>
        <v>36</v>
      </c>
      <c r="C464" s="244" t="n">
        <f aca="false">IF(E457=0,0,I378)</f>
        <v>72</v>
      </c>
      <c r="D464" s="300" t="n">
        <f aca="false">IF(E457=0,0,B464*100/C464)</f>
        <v>50</v>
      </c>
      <c r="E464" s="244"/>
      <c r="F464" s="37"/>
      <c r="G464" s="37"/>
    </row>
    <row r="465" customFormat="false" ht="15.75" hidden="false" customHeight="false" outlineLevel="0" collapsed="false">
      <c r="A465" s="299" t="s">
        <v>964</v>
      </c>
      <c r="B465" s="244" t="n">
        <f aca="false">IF(E457=0,0,H422)</f>
        <v>11</v>
      </c>
      <c r="C465" s="244" t="n">
        <f aca="false">IF(E457=0,0,I422)</f>
        <v>22</v>
      </c>
      <c r="D465" s="300" t="n">
        <f aca="false">IF(E457=0,0,B465*100/C465)</f>
        <v>50</v>
      </c>
      <c r="E465" s="244"/>
      <c r="F465" s="37"/>
      <c r="G465" s="37"/>
    </row>
    <row r="466" customFormat="false" ht="15.75" hidden="false" customHeight="false" outlineLevel="0" collapsed="false">
      <c r="A466" s="299" t="s">
        <v>968</v>
      </c>
      <c r="B466" s="244" t="n">
        <f aca="false">IF(G2=0,0,SUM(B458:B465))</f>
        <v>358</v>
      </c>
      <c r="C466" s="244" t="n">
        <f aca="false">IF(G2=0,0,SUM(C458:C465))</f>
        <v>716</v>
      </c>
      <c r="D466" s="300" t="n">
        <f aca="false">IF(E457=0,0,B466*100/C466)</f>
        <v>50</v>
      </c>
      <c r="E466" s="244"/>
      <c r="F466" s="37"/>
      <c r="G466" s="37"/>
    </row>
    <row r="467" customFormat="false" ht="15.75" hidden="false" customHeight="false" outlineLevel="0" collapsed="false">
      <c r="A467" s="299"/>
      <c r="B467" s="244"/>
      <c r="C467" s="199"/>
      <c r="D467" s="300"/>
      <c r="E467" s="244"/>
      <c r="F467" s="37"/>
      <c r="G467" s="37"/>
    </row>
    <row r="468" customFormat="false" ht="15.75" hidden="false" customHeight="false" outlineLevel="0" collapsed="false">
      <c r="A468" s="301"/>
      <c r="B468" s="302"/>
      <c r="C468" s="303"/>
      <c r="D468" s="304"/>
      <c r="E468" s="302"/>
      <c r="F468" s="37"/>
      <c r="G468" s="37"/>
    </row>
  </sheetData>
  <sheetProtection sheet="true" password="e1a7" objects="true" scenarios="true"/>
  <protectedRanges>
    <protectedRange name="Range2"/>
    <protectedRange name="Range1"/>
  </protectedRanges>
  <mergeCells count="69">
    <mergeCell ref="A1:G1"/>
    <mergeCell ref="A2:F2"/>
    <mergeCell ref="B4:G4"/>
    <mergeCell ref="B5:G5"/>
    <mergeCell ref="B8:G8"/>
    <mergeCell ref="B16:G16"/>
    <mergeCell ref="B21:G21"/>
    <mergeCell ref="B23:G23"/>
    <mergeCell ref="B24:G24"/>
    <mergeCell ref="B33:G33"/>
    <mergeCell ref="B44:G44"/>
    <mergeCell ref="B53:G53"/>
    <mergeCell ref="B57:G57"/>
    <mergeCell ref="B70:G70"/>
    <mergeCell ref="B71:G71"/>
    <mergeCell ref="B93:G93"/>
    <mergeCell ref="B103:G103"/>
    <mergeCell ref="B114:G114"/>
    <mergeCell ref="B126:G126"/>
    <mergeCell ref="B138:G138"/>
    <mergeCell ref="B139:G139"/>
    <mergeCell ref="B143:G143"/>
    <mergeCell ref="B153:G153"/>
    <mergeCell ref="B172:G172"/>
    <mergeCell ref="B176:G176"/>
    <mergeCell ref="B186:G186"/>
    <mergeCell ref="B191:G191"/>
    <mergeCell ref="B192:G192"/>
    <mergeCell ref="B199:G199"/>
    <mergeCell ref="B208:G208"/>
    <mergeCell ref="B217:G217"/>
    <mergeCell ref="B227:G227"/>
    <mergeCell ref="B230:G230"/>
    <mergeCell ref="B235:G235"/>
    <mergeCell ref="B247:G247"/>
    <mergeCell ref="B256:G256"/>
    <mergeCell ref="B267:G267"/>
    <mergeCell ref="B270:G270"/>
    <mergeCell ref="B273:G273"/>
    <mergeCell ref="B281:G281"/>
    <mergeCell ref="B283:G283"/>
    <mergeCell ref="B291:G291"/>
    <mergeCell ref="B292:G292"/>
    <mergeCell ref="B298:G298"/>
    <mergeCell ref="B306:G306"/>
    <mergeCell ref="B318:G318"/>
    <mergeCell ref="B319:G319"/>
    <mergeCell ref="B321:G321"/>
    <mergeCell ref="B322:G322"/>
    <mergeCell ref="B328:G328"/>
    <mergeCell ref="B338:G338"/>
    <mergeCell ref="B343:G343"/>
    <mergeCell ref="B354:G354"/>
    <mergeCell ref="B363:G363"/>
    <mergeCell ref="B378:G378"/>
    <mergeCell ref="B379:G379"/>
    <mergeCell ref="B381:G381"/>
    <mergeCell ref="B383:G383"/>
    <mergeCell ref="B387:G387"/>
    <mergeCell ref="B403:G403"/>
    <mergeCell ref="B411:G411"/>
    <mergeCell ref="B415:G415"/>
    <mergeCell ref="B422:G422"/>
    <mergeCell ref="B423:G423"/>
    <mergeCell ref="B426:G426"/>
    <mergeCell ref="B431:G431"/>
    <mergeCell ref="B435:G435"/>
    <mergeCell ref="A440:C440"/>
    <mergeCell ref="B442:C442"/>
  </mergeCells>
  <dataValidations count="1">
    <dataValidation allowBlank="true" operator="between" showDropDown="false" showErrorMessage="true" showInputMessage="true" sqref="D1:D468" type="list">
      <formula1>$K$1:$M$1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40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398" activeCellId="0" sqref="F398"/>
    </sheetView>
  </sheetViews>
  <sheetFormatPr defaultRowHeight="15"/>
  <cols>
    <col collapsed="false" hidden="false" max="1" min="1" style="132" width="13.4285714285714"/>
    <col collapsed="false" hidden="false" max="2" min="2" style="135" width="29.4540816326531"/>
    <col collapsed="false" hidden="false" max="3" min="3" style="135" width="27.8010204081633"/>
    <col collapsed="false" hidden="false" max="4" min="4" style="200" width="10.9540816326531"/>
    <col collapsed="false" hidden="false" max="5" min="5" style="135" width="10.719387755102"/>
    <col collapsed="false" hidden="false" max="6" min="6" style="135" width="24.8571428571429"/>
    <col collapsed="false" hidden="false" max="7" min="7" style="0" width="16.3775510204082"/>
    <col collapsed="false" hidden="false" max="9" min="8" style="3" width="8.60204081632653"/>
    <col collapsed="false" hidden="false" max="10" min="10" style="130" width="8.60204081632653"/>
    <col collapsed="false" hidden="false" max="1025" min="11" style="0" width="8.60204081632653"/>
  </cols>
  <sheetData>
    <row r="1" customFormat="false" ht="33.75" hidden="false" customHeight="false" outlineLevel="0" collapsed="false">
      <c r="A1" s="4" t="s">
        <v>0</v>
      </c>
      <c r="B1" s="4"/>
      <c r="C1" s="4"/>
      <c r="D1" s="4"/>
      <c r="E1" s="4"/>
      <c r="F1" s="4"/>
      <c r="G1" s="4"/>
      <c r="L1" s="3" t="n">
        <v>0</v>
      </c>
      <c r="M1" s="3" t="n">
        <v>1</v>
      </c>
      <c r="N1" s="3" t="n">
        <v>2</v>
      </c>
    </row>
    <row r="2" customFormat="false" ht="26.25" hidden="false" customHeight="false" outlineLevel="0" collapsed="false">
      <c r="A2" s="5" t="s">
        <v>2590</v>
      </c>
      <c r="B2" s="5"/>
      <c r="C2" s="5"/>
      <c r="D2" s="5"/>
      <c r="E2" s="5"/>
      <c r="F2" s="5"/>
      <c r="G2" s="305" t="n">
        <v>5</v>
      </c>
    </row>
    <row r="3" customFormat="false" ht="30" hidden="false" customHeight="false" outlineLevel="0" collapsed="false">
      <c r="A3" s="141" t="s">
        <v>2591</v>
      </c>
      <c r="B3" s="250" t="s">
        <v>3</v>
      </c>
      <c r="C3" s="306" t="s">
        <v>971</v>
      </c>
      <c r="D3" s="142" t="s">
        <v>2261</v>
      </c>
      <c r="E3" s="139" t="s">
        <v>2262</v>
      </c>
      <c r="F3" s="306" t="s">
        <v>2263</v>
      </c>
      <c r="G3" s="306" t="s">
        <v>2264</v>
      </c>
    </row>
    <row r="4" customFormat="false" ht="18.75" hidden="false" customHeight="false" outlineLevel="0" collapsed="false">
      <c r="A4" s="307"/>
      <c r="B4" s="308" t="s">
        <v>10</v>
      </c>
      <c r="C4" s="308"/>
      <c r="D4" s="308"/>
      <c r="E4" s="308"/>
      <c r="F4" s="308"/>
      <c r="G4" s="308"/>
      <c r="H4" s="3" t="n">
        <f aca="false">H5+H8+H17</f>
        <v>12</v>
      </c>
      <c r="I4" s="3" t="n">
        <f aca="false">I5+I8+I17</f>
        <v>24</v>
      </c>
    </row>
    <row r="5" customFormat="false" ht="15" hidden="false" customHeight="true" outlineLevel="0" collapsed="false">
      <c r="A5" s="16" t="s">
        <v>973</v>
      </c>
      <c r="B5" s="309" t="s">
        <v>12</v>
      </c>
      <c r="C5" s="309"/>
      <c r="D5" s="309"/>
      <c r="E5" s="309"/>
      <c r="F5" s="309"/>
      <c r="G5" s="309"/>
      <c r="H5" s="3" t="n">
        <f aca="false">SUM(D6:D7)</f>
        <v>2</v>
      </c>
      <c r="I5" s="3" t="n">
        <f aca="false">COUNT(D6:D7)*2</f>
        <v>4</v>
      </c>
    </row>
    <row r="6" customFormat="false" ht="31.5" hidden="false" customHeight="false" outlineLevel="0" collapsed="false">
      <c r="A6" s="16" t="s">
        <v>984</v>
      </c>
      <c r="B6" s="61" t="s">
        <v>2592</v>
      </c>
      <c r="C6" s="85" t="s">
        <v>2593</v>
      </c>
      <c r="D6" s="45" t="n">
        <v>1</v>
      </c>
      <c r="E6" s="28" t="s">
        <v>51</v>
      </c>
      <c r="F6" s="85" t="s">
        <v>2594</v>
      </c>
      <c r="G6" s="38"/>
    </row>
    <row r="7" customFormat="false" ht="31.5" hidden="false" customHeight="false" outlineLevel="0" collapsed="false">
      <c r="A7" s="16" t="s">
        <v>1007</v>
      </c>
      <c r="B7" s="61" t="s">
        <v>37</v>
      </c>
      <c r="C7" s="85" t="s">
        <v>2595</v>
      </c>
      <c r="D7" s="45" t="n">
        <v>1</v>
      </c>
      <c r="E7" s="28" t="s">
        <v>265</v>
      </c>
      <c r="F7" s="38"/>
      <c r="G7" s="38"/>
    </row>
    <row r="8" customFormat="false" ht="15" hidden="false" customHeight="true" outlineLevel="0" collapsed="false">
      <c r="A8" s="16" t="s">
        <v>1009</v>
      </c>
      <c r="B8" s="309" t="s">
        <v>1010</v>
      </c>
      <c r="C8" s="309"/>
      <c r="D8" s="309"/>
      <c r="E8" s="309"/>
      <c r="F8" s="309"/>
      <c r="G8" s="309"/>
      <c r="H8" s="3" t="n">
        <f aca="false">SUM(D9:D16)</f>
        <v>8</v>
      </c>
      <c r="I8" s="3" t="n">
        <f aca="false">COUNT(D9:D16)*2</f>
        <v>16</v>
      </c>
    </row>
    <row r="9" customFormat="false" ht="45" hidden="false" customHeight="false" outlineLevel="0" collapsed="false">
      <c r="A9" s="16" t="s">
        <v>1032</v>
      </c>
      <c r="B9" s="61" t="s">
        <v>2596</v>
      </c>
      <c r="C9" s="42" t="s">
        <v>2597</v>
      </c>
      <c r="D9" s="45" t="n">
        <v>1</v>
      </c>
      <c r="E9" s="28" t="s">
        <v>265</v>
      </c>
      <c r="F9" s="38"/>
      <c r="G9" s="38"/>
    </row>
    <row r="10" customFormat="false" ht="15.75" hidden="false" customHeight="false" outlineLevel="0" collapsed="false">
      <c r="A10" s="16"/>
      <c r="B10" s="61"/>
      <c r="C10" s="42" t="s">
        <v>2598</v>
      </c>
      <c r="D10" s="45" t="n">
        <v>1</v>
      </c>
      <c r="E10" s="28" t="s">
        <v>265</v>
      </c>
      <c r="F10" s="38"/>
      <c r="G10" s="38"/>
    </row>
    <row r="11" customFormat="false" ht="15.75" hidden="false" customHeight="false" outlineLevel="0" collapsed="false">
      <c r="A11" s="16"/>
      <c r="B11" s="61"/>
      <c r="C11" s="234" t="s">
        <v>2599</v>
      </c>
      <c r="D11" s="45" t="n">
        <v>1</v>
      </c>
      <c r="E11" s="28" t="s">
        <v>265</v>
      </c>
      <c r="F11" s="38"/>
      <c r="G11" s="38"/>
    </row>
    <row r="12" customFormat="false" ht="45" hidden="false" customHeight="false" outlineLevel="0" collapsed="false">
      <c r="A12" s="16"/>
      <c r="B12" s="61"/>
      <c r="C12" s="42" t="s">
        <v>2600</v>
      </c>
      <c r="D12" s="45" t="n">
        <v>1</v>
      </c>
      <c r="E12" s="28" t="s">
        <v>265</v>
      </c>
      <c r="F12" s="38"/>
      <c r="G12" s="38"/>
    </row>
    <row r="13" customFormat="false" ht="15.75" hidden="false" customHeight="false" outlineLevel="0" collapsed="false">
      <c r="A13" s="16"/>
      <c r="B13" s="61"/>
      <c r="C13" s="234" t="s">
        <v>2601</v>
      </c>
      <c r="D13" s="45" t="n">
        <v>1</v>
      </c>
      <c r="E13" s="28" t="s">
        <v>265</v>
      </c>
      <c r="F13" s="38"/>
      <c r="G13" s="38"/>
    </row>
    <row r="14" customFormat="false" ht="15.75" hidden="false" customHeight="false" outlineLevel="0" collapsed="false">
      <c r="A14" s="16"/>
      <c r="B14" s="61"/>
      <c r="C14" s="234" t="s">
        <v>2602</v>
      </c>
      <c r="D14" s="45" t="n">
        <v>1</v>
      </c>
      <c r="E14" s="28" t="s">
        <v>265</v>
      </c>
      <c r="F14" s="38"/>
      <c r="G14" s="38"/>
    </row>
    <row r="15" customFormat="false" ht="45" hidden="false" customHeight="false" outlineLevel="0" collapsed="false">
      <c r="A15" s="16"/>
      <c r="B15" s="61"/>
      <c r="C15" s="42" t="s">
        <v>2603</v>
      </c>
      <c r="D15" s="45" t="n">
        <v>1</v>
      </c>
      <c r="E15" s="28" t="s">
        <v>149</v>
      </c>
      <c r="F15" s="38"/>
      <c r="G15" s="38"/>
    </row>
    <row r="16" customFormat="false" ht="31.5" hidden="false" customHeight="false" outlineLevel="0" collapsed="false">
      <c r="A16" s="16" t="s">
        <v>1035</v>
      </c>
      <c r="B16" s="61" t="s">
        <v>2604</v>
      </c>
      <c r="C16" s="85" t="s">
        <v>2605</v>
      </c>
      <c r="D16" s="45" t="n">
        <v>1</v>
      </c>
      <c r="E16" s="28" t="s">
        <v>265</v>
      </c>
      <c r="F16" s="38"/>
      <c r="G16" s="38"/>
    </row>
    <row r="17" customFormat="false" ht="15" hidden="false" customHeight="true" outlineLevel="0" collapsed="false">
      <c r="A17" s="16" t="s">
        <v>1042</v>
      </c>
      <c r="B17" s="309" t="s">
        <v>46</v>
      </c>
      <c r="C17" s="309"/>
      <c r="D17" s="309"/>
      <c r="E17" s="309"/>
      <c r="F17" s="309"/>
      <c r="G17" s="309"/>
      <c r="H17" s="3" t="n">
        <f aca="false">SUM(D18:D19)</f>
        <v>2</v>
      </c>
      <c r="I17" s="3" t="n">
        <f aca="false">COUNT(D18:D19)*2</f>
        <v>4</v>
      </c>
    </row>
    <row r="18" customFormat="false" ht="31.5" hidden="false" customHeight="false" outlineLevel="0" collapsed="false">
      <c r="A18" s="16" t="s">
        <v>1780</v>
      </c>
      <c r="B18" s="61" t="s">
        <v>2606</v>
      </c>
      <c r="C18" s="221" t="s">
        <v>2607</v>
      </c>
      <c r="D18" s="148" t="n">
        <v>1</v>
      </c>
      <c r="E18" s="92" t="s">
        <v>51</v>
      </c>
      <c r="F18" s="42" t="s">
        <v>2608</v>
      </c>
      <c r="G18" s="38"/>
    </row>
    <row r="19" customFormat="false" ht="120" hidden="false" customHeight="false" outlineLevel="0" collapsed="false">
      <c r="A19" s="16" t="s">
        <v>1782</v>
      </c>
      <c r="B19" s="61" t="s">
        <v>2609</v>
      </c>
      <c r="C19" s="221" t="s">
        <v>2610</v>
      </c>
      <c r="D19" s="148" t="n">
        <v>1</v>
      </c>
      <c r="E19" s="92" t="s">
        <v>51</v>
      </c>
      <c r="F19" s="42" t="s">
        <v>2611</v>
      </c>
      <c r="G19" s="38"/>
    </row>
    <row r="20" customFormat="false" ht="18.75" hidden="false" customHeight="false" outlineLevel="0" collapsed="false">
      <c r="A20" s="230"/>
      <c r="B20" s="310" t="s">
        <v>2612</v>
      </c>
      <c r="C20" s="310"/>
      <c r="D20" s="310"/>
      <c r="E20" s="310"/>
      <c r="F20" s="310"/>
      <c r="G20" s="310"/>
      <c r="H20" s="3" t="n">
        <f aca="false">H21+H31+H35+H40</f>
        <v>26</v>
      </c>
      <c r="I20" s="3" t="n">
        <f aca="false">I21+I31+I35+I40</f>
        <v>52</v>
      </c>
    </row>
    <row r="21" customFormat="false" ht="35.25" hidden="false" customHeight="true" outlineLevel="0" collapsed="false">
      <c r="A21" s="91" t="s">
        <v>1090</v>
      </c>
      <c r="B21" s="311" t="s">
        <v>78</v>
      </c>
      <c r="C21" s="311"/>
      <c r="D21" s="311"/>
      <c r="E21" s="311"/>
      <c r="F21" s="311"/>
      <c r="G21" s="311"/>
      <c r="H21" s="3" t="n">
        <f aca="false">SUM(D22:D30)</f>
        <v>9</v>
      </c>
      <c r="I21" s="3" t="n">
        <f aca="false">COUNT(D22:D30)*2</f>
        <v>18</v>
      </c>
    </row>
    <row r="22" customFormat="false" ht="45" hidden="false" customHeight="false" outlineLevel="0" collapsed="false">
      <c r="A22" s="16" t="s">
        <v>1091</v>
      </c>
      <c r="B22" s="34" t="s">
        <v>80</v>
      </c>
      <c r="C22" s="40" t="s">
        <v>1092</v>
      </c>
      <c r="D22" s="45" t="n">
        <v>1</v>
      </c>
      <c r="E22" s="28" t="s">
        <v>82</v>
      </c>
      <c r="F22" s="42" t="s">
        <v>1093</v>
      </c>
      <c r="G22" s="38"/>
    </row>
    <row r="23" customFormat="false" ht="30" hidden="false" customHeight="false" outlineLevel="0" collapsed="false">
      <c r="A23" s="16"/>
      <c r="B23" s="312"/>
      <c r="C23" s="21" t="s">
        <v>84</v>
      </c>
      <c r="D23" s="45" t="n">
        <v>1</v>
      </c>
      <c r="E23" s="28" t="s">
        <v>82</v>
      </c>
      <c r="F23" s="38"/>
      <c r="G23" s="38"/>
    </row>
    <row r="24" customFormat="false" ht="31.5" hidden="false" customHeight="false" outlineLevel="0" collapsed="false">
      <c r="A24" s="16"/>
      <c r="B24" s="38"/>
      <c r="C24" s="156" t="s">
        <v>1789</v>
      </c>
      <c r="D24" s="45" t="n">
        <v>1</v>
      </c>
      <c r="E24" s="28" t="s">
        <v>82</v>
      </c>
      <c r="F24" s="38"/>
      <c r="G24" s="38"/>
    </row>
    <row r="25" customFormat="false" ht="47.25" hidden="false" customHeight="false" outlineLevel="0" collapsed="false">
      <c r="A25" s="16" t="s">
        <v>1095</v>
      </c>
      <c r="B25" s="34" t="s">
        <v>88</v>
      </c>
      <c r="C25" s="221" t="s">
        <v>2613</v>
      </c>
      <c r="D25" s="45" t="n">
        <v>1</v>
      </c>
      <c r="E25" s="28" t="s">
        <v>82</v>
      </c>
      <c r="F25" s="38"/>
      <c r="G25" s="38"/>
    </row>
    <row r="26" customFormat="false" ht="30" hidden="false" customHeight="false" outlineLevel="0" collapsed="false">
      <c r="A26" s="16"/>
      <c r="B26" s="38"/>
      <c r="C26" s="221" t="s">
        <v>2614</v>
      </c>
      <c r="D26" s="45" t="n">
        <v>1</v>
      </c>
      <c r="E26" s="28" t="s">
        <v>82</v>
      </c>
      <c r="F26" s="38"/>
      <c r="G26" s="38"/>
    </row>
    <row r="27" customFormat="false" ht="45" hidden="false" customHeight="false" outlineLevel="0" collapsed="false">
      <c r="A27" s="16"/>
      <c r="B27" s="38"/>
      <c r="C27" s="221" t="s">
        <v>2615</v>
      </c>
      <c r="D27" s="45" t="n">
        <v>1</v>
      </c>
      <c r="E27" s="28" t="s">
        <v>82</v>
      </c>
      <c r="F27" s="38"/>
      <c r="G27" s="38"/>
    </row>
    <row r="28" customFormat="false" ht="120" hidden="false" customHeight="false" outlineLevel="0" collapsed="false">
      <c r="A28" s="16" t="s">
        <v>1107</v>
      </c>
      <c r="B28" s="34" t="s">
        <v>1108</v>
      </c>
      <c r="C28" s="42" t="s">
        <v>2616</v>
      </c>
      <c r="D28" s="45" t="n">
        <v>1</v>
      </c>
      <c r="E28" s="92" t="s">
        <v>82</v>
      </c>
      <c r="F28" s="42" t="s">
        <v>2617</v>
      </c>
      <c r="G28" s="38"/>
    </row>
    <row r="29" customFormat="false" ht="47.25" hidden="false" customHeight="false" outlineLevel="0" collapsed="false">
      <c r="A29" s="16" t="s">
        <v>1110</v>
      </c>
      <c r="B29" s="34" t="s">
        <v>94</v>
      </c>
      <c r="C29" s="27" t="s">
        <v>95</v>
      </c>
      <c r="D29" s="45" t="n">
        <v>1</v>
      </c>
      <c r="E29" s="92" t="s">
        <v>82</v>
      </c>
      <c r="F29" s="38"/>
      <c r="G29" s="38"/>
    </row>
    <row r="30" customFormat="false" ht="47.25" hidden="false" customHeight="false" outlineLevel="0" collapsed="false">
      <c r="A30" s="16" t="s">
        <v>96</v>
      </c>
      <c r="B30" s="34" t="s">
        <v>97</v>
      </c>
      <c r="C30" s="85" t="s">
        <v>2289</v>
      </c>
      <c r="D30" s="45" t="n">
        <v>1</v>
      </c>
      <c r="E30" s="28" t="s">
        <v>82</v>
      </c>
      <c r="F30" s="38"/>
      <c r="G30" s="38"/>
    </row>
    <row r="31" customFormat="false" ht="32.25" hidden="false" customHeight="true" outlineLevel="0" collapsed="false">
      <c r="A31" s="16" t="s">
        <v>1127</v>
      </c>
      <c r="B31" s="311" t="s">
        <v>121</v>
      </c>
      <c r="C31" s="311"/>
      <c r="D31" s="311"/>
      <c r="E31" s="311"/>
      <c r="F31" s="311"/>
      <c r="G31" s="311"/>
      <c r="H31" s="3" t="n">
        <f aca="false">SUM(D32:D34)</f>
        <v>3</v>
      </c>
      <c r="I31" s="3" t="n">
        <f aca="false">COUNT(D32:D34)*2</f>
        <v>6</v>
      </c>
    </row>
    <row r="32" customFormat="false" ht="31.5" hidden="false" customHeight="false" outlineLevel="0" collapsed="false">
      <c r="A32" s="16" t="s">
        <v>1128</v>
      </c>
      <c r="B32" s="61" t="s">
        <v>123</v>
      </c>
      <c r="C32" s="42" t="s">
        <v>2618</v>
      </c>
      <c r="D32" s="45" t="n">
        <v>1</v>
      </c>
      <c r="E32" s="28" t="s">
        <v>82</v>
      </c>
      <c r="F32" s="38"/>
      <c r="G32" s="38"/>
    </row>
    <row r="33" customFormat="false" ht="47.25" hidden="false" customHeight="false" outlineLevel="0" collapsed="false">
      <c r="A33" s="16" t="s">
        <v>1132</v>
      </c>
      <c r="B33" s="61" t="s">
        <v>127</v>
      </c>
      <c r="C33" s="42" t="s">
        <v>2619</v>
      </c>
      <c r="D33" s="45" t="n">
        <v>1</v>
      </c>
      <c r="E33" s="28" t="s">
        <v>16</v>
      </c>
      <c r="F33" s="38"/>
      <c r="G33" s="38"/>
    </row>
    <row r="34" customFormat="false" ht="63" hidden="false" customHeight="false" outlineLevel="0" collapsed="false">
      <c r="A34" s="16" t="s">
        <v>1134</v>
      </c>
      <c r="B34" s="61" t="s">
        <v>2620</v>
      </c>
      <c r="C34" s="21" t="s">
        <v>132</v>
      </c>
      <c r="D34" s="45" t="n">
        <v>1</v>
      </c>
      <c r="E34" s="28" t="s">
        <v>1807</v>
      </c>
      <c r="F34" s="38"/>
      <c r="G34" s="38"/>
    </row>
    <row r="35" customFormat="false" ht="57.75" hidden="false" customHeight="true" outlineLevel="0" collapsed="false">
      <c r="A35" s="16" t="s">
        <v>1140</v>
      </c>
      <c r="B35" s="313" t="s">
        <v>138</v>
      </c>
      <c r="C35" s="313"/>
      <c r="D35" s="313"/>
      <c r="E35" s="313"/>
      <c r="F35" s="313"/>
      <c r="G35" s="313"/>
      <c r="H35" s="3" t="n">
        <f aca="false">SUM(D36:D39)</f>
        <v>4</v>
      </c>
      <c r="I35" s="3" t="n">
        <f aca="false">COUNT(D36:D39)*2</f>
        <v>8</v>
      </c>
    </row>
    <row r="36" customFormat="false" ht="63" hidden="false" customHeight="false" outlineLevel="0" collapsed="false">
      <c r="A36" s="16" t="s">
        <v>1142</v>
      </c>
      <c r="B36" s="61" t="s">
        <v>2621</v>
      </c>
      <c r="C36" s="42" t="s">
        <v>2622</v>
      </c>
      <c r="D36" s="45" t="n">
        <v>1</v>
      </c>
      <c r="E36" s="28" t="s">
        <v>39</v>
      </c>
      <c r="F36" s="38"/>
      <c r="G36" s="38"/>
    </row>
    <row r="37" customFormat="false" ht="63" hidden="false" customHeight="false" outlineLevel="0" collapsed="false">
      <c r="A37" s="16" t="s">
        <v>1149</v>
      </c>
      <c r="B37" s="61" t="s">
        <v>151</v>
      </c>
      <c r="C37" s="42" t="s">
        <v>2623</v>
      </c>
      <c r="D37" s="45" t="n">
        <v>1</v>
      </c>
      <c r="E37" s="28" t="s">
        <v>153</v>
      </c>
      <c r="F37" s="38"/>
      <c r="G37" s="38"/>
    </row>
    <row r="38" customFormat="false" ht="75" hidden="false" customHeight="false" outlineLevel="0" collapsed="false">
      <c r="A38" s="16"/>
      <c r="B38" s="61"/>
      <c r="C38" s="42" t="s">
        <v>2624</v>
      </c>
      <c r="D38" s="45" t="n">
        <v>1</v>
      </c>
      <c r="E38" s="28" t="s">
        <v>164</v>
      </c>
      <c r="F38" s="38"/>
      <c r="G38" s="38"/>
    </row>
    <row r="39" customFormat="false" ht="60" hidden="false" customHeight="false" outlineLevel="0" collapsed="false">
      <c r="A39" s="16" t="s">
        <v>1153</v>
      </c>
      <c r="B39" s="153" t="s">
        <v>2625</v>
      </c>
      <c r="C39" s="24" t="s">
        <v>2311</v>
      </c>
      <c r="D39" s="45" t="n">
        <v>1</v>
      </c>
      <c r="E39" s="28" t="s">
        <v>82</v>
      </c>
      <c r="F39" s="38"/>
      <c r="G39" s="38"/>
    </row>
    <row r="40" customFormat="false" ht="34.5" hidden="false" customHeight="true" outlineLevel="0" collapsed="false">
      <c r="A40" s="16" t="s">
        <v>1155</v>
      </c>
      <c r="B40" s="311" t="s">
        <v>1156</v>
      </c>
      <c r="C40" s="311"/>
      <c r="D40" s="311"/>
      <c r="E40" s="311"/>
      <c r="F40" s="311"/>
      <c r="G40" s="311"/>
      <c r="H40" s="3" t="n">
        <f aca="false">SUM(D41:D50)</f>
        <v>10</v>
      </c>
      <c r="I40" s="3" t="n">
        <f aca="false">COUNT(D41:D50)*2</f>
        <v>20</v>
      </c>
    </row>
    <row r="41" customFormat="false" ht="78.75" hidden="false" customHeight="false" outlineLevel="0" collapsed="false">
      <c r="A41" s="16" t="s">
        <v>161</v>
      </c>
      <c r="B41" s="61" t="s">
        <v>162</v>
      </c>
      <c r="C41" s="42" t="s">
        <v>2626</v>
      </c>
      <c r="D41" s="45" t="n">
        <v>1</v>
      </c>
      <c r="E41" s="28" t="s">
        <v>164</v>
      </c>
      <c r="F41" s="38"/>
      <c r="G41" s="38"/>
    </row>
    <row r="42" customFormat="false" ht="30" hidden="false" customHeight="false" outlineLevel="0" collapsed="false">
      <c r="A42" s="16"/>
      <c r="B42" s="61"/>
      <c r="C42" s="42" t="s">
        <v>2627</v>
      </c>
      <c r="D42" s="45" t="n">
        <v>1</v>
      </c>
      <c r="E42" s="28" t="s">
        <v>164</v>
      </c>
      <c r="F42" s="38"/>
      <c r="G42" s="38"/>
    </row>
    <row r="43" customFormat="false" ht="30" hidden="false" customHeight="false" outlineLevel="0" collapsed="false">
      <c r="A43" s="16"/>
      <c r="B43" s="61"/>
      <c r="C43" s="42" t="s">
        <v>2628</v>
      </c>
      <c r="D43" s="45" t="n">
        <v>1</v>
      </c>
      <c r="E43" s="28" t="s">
        <v>164</v>
      </c>
      <c r="F43" s="38"/>
      <c r="G43" s="38"/>
    </row>
    <row r="44" customFormat="false" ht="45" hidden="false" customHeight="false" outlineLevel="0" collapsed="false">
      <c r="A44" s="16"/>
      <c r="B44" s="61"/>
      <c r="C44" s="42" t="s">
        <v>2629</v>
      </c>
      <c r="D44" s="45" t="n">
        <v>1</v>
      </c>
      <c r="E44" s="28" t="s">
        <v>164</v>
      </c>
      <c r="F44" s="38"/>
      <c r="G44" s="38"/>
    </row>
    <row r="45" customFormat="false" ht="15.75" hidden="false" customHeight="false" outlineLevel="0" collapsed="false">
      <c r="A45" s="16"/>
      <c r="B45" s="61"/>
      <c r="C45" s="42" t="s">
        <v>2318</v>
      </c>
      <c r="D45" s="45" t="n">
        <v>1</v>
      </c>
      <c r="E45" s="28" t="s">
        <v>164</v>
      </c>
      <c r="F45" s="38"/>
      <c r="G45" s="38"/>
    </row>
    <row r="46" customFormat="false" ht="15.75" hidden="false" customHeight="false" outlineLevel="0" collapsed="false">
      <c r="A46" s="16"/>
      <c r="B46" s="61"/>
      <c r="C46" s="42" t="s">
        <v>2319</v>
      </c>
      <c r="D46" s="45" t="n">
        <v>1</v>
      </c>
      <c r="E46" s="28" t="s">
        <v>164</v>
      </c>
      <c r="F46" s="38"/>
      <c r="G46" s="38"/>
    </row>
    <row r="47" customFormat="false" ht="30" hidden="false" customHeight="false" outlineLevel="0" collapsed="false">
      <c r="A47" s="16"/>
      <c r="B47" s="61"/>
      <c r="C47" s="42" t="s">
        <v>2630</v>
      </c>
      <c r="D47" s="45" t="n">
        <v>1</v>
      </c>
      <c r="E47" s="28" t="s">
        <v>164</v>
      </c>
      <c r="F47" s="38"/>
      <c r="G47" s="38"/>
    </row>
    <row r="48" customFormat="false" ht="75" hidden="false" customHeight="false" outlineLevel="0" collapsed="false">
      <c r="A48" s="16" t="s">
        <v>1159</v>
      </c>
      <c r="B48" s="61" t="s">
        <v>166</v>
      </c>
      <c r="C48" s="21" t="s">
        <v>2631</v>
      </c>
      <c r="D48" s="45" t="n">
        <v>1</v>
      </c>
      <c r="E48" s="28" t="s">
        <v>164</v>
      </c>
      <c r="F48" s="38"/>
      <c r="G48" s="38"/>
    </row>
    <row r="49" customFormat="false" ht="60" hidden="false" customHeight="false" outlineLevel="0" collapsed="false">
      <c r="A49" s="16" t="s">
        <v>1162</v>
      </c>
      <c r="B49" s="17" t="s">
        <v>169</v>
      </c>
      <c r="C49" s="21" t="s">
        <v>2632</v>
      </c>
      <c r="D49" s="45" t="n">
        <v>1</v>
      </c>
      <c r="E49" s="28" t="s">
        <v>164</v>
      </c>
      <c r="F49" s="38"/>
      <c r="G49" s="38"/>
    </row>
    <row r="50" customFormat="false" ht="63" hidden="false" customHeight="false" outlineLevel="0" collapsed="false">
      <c r="A50" s="16" t="s">
        <v>1168</v>
      </c>
      <c r="B50" s="61" t="s">
        <v>1169</v>
      </c>
      <c r="C50" s="42" t="s">
        <v>1812</v>
      </c>
      <c r="D50" s="45" t="n">
        <v>1</v>
      </c>
      <c r="E50" s="28" t="s">
        <v>2507</v>
      </c>
      <c r="F50" s="38"/>
      <c r="G50" s="38"/>
    </row>
    <row r="51" customFormat="false" ht="18.75" hidden="false" customHeight="false" outlineLevel="0" collapsed="false">
      <c r="A51" s="230"/>
      <c r="B51" s="310" t="s">
        <v>171</v>
      </c>
      <c r="C51" s="310"/>
      <c r="D51" s="310"/>
      <c r="E51" s="310"/>
      <c r="F51" s="310"/>
      <c r="G51" s="310"/>
      <c r="H51" s="3" t="n">
        <f aca="false">H52+H61+H72+H83+H94</f>
        <v>43</v>
      </c>
      <c r="I51" s="3" t="n">
        <f aca="false">I52+I61+I72+I83+I94</f>
        <v>86</v>
      </c>
    </row>
    <row r="52" customFormat="false" ht="30.75" hidden="false" customHeight="true" outlineLevel="0" collapsed="false">
      <c r="A52" s="16" t="s">
        <v>1171</v>
      </c>
      <c r="B52" s="314" t="s">
        <v>173</v>
      </c>
      <c r="C52" s="314"/>
      <c r="D52" s="314"/>
      <c r="E52" s="314"/>
      <c r="F52" s="314"/>
      <c r="G52" s="314"/>
      <c r="H52" s="3" t="n">
        <f aca="false">SUM(D53:D60)</f>
        <v>8</v>
      </c>
      <c r="I52" s="3" t="n">
        <f aca="false">COUNT(D53:D60)*2</f>
        <v>16</v>
      </c>
    </row>
    <row r="53" customFormat="false" ht="60.75" hidden="false" customHeight="true" outlineLevel="0" collapsed="false">
      <c r="A53" s="16" t="s">
        <v>1172</v>
      </c>
      <c r="B53" s="61" t="s">
        <v>2633</v>
      </c>
      <c r="C53" s="52" t="s">
        <v>2634</v>
      </c>
      <c r="D53" s="45" t="n">
        <v>1</v>
      </c>
      <c r="E53" s="28" t="s">
        <v>82</v>
      </c>
      <c r="F53" s="42" t="s">
        <v>2635</v>
      </c>
      <c r="G53" s="38"/>
    </row>
    <row r="54" customFormat="false" ht="47.25" hidden="false" customHeight="false" outlineLevel="0" collapsed="false">
      <c r="A54" s="16" t="s">
        <v>1187</v>
      </c>
      <c r="B54" s="61" t="s">
        <v>2334</v>
      </c>
      <c r="C54" s="42" t="s">
        <v>2636</v>
      </c>
      <c r="D54" s="45" t="n">
        <v>1</v>
      </c>
      <c r="E54" s="92" t="s">
        <v>82</v>
      </c>
      <c r="F54" s="42"/>
      <c r="G54" s="38"/>
    </row>
    <row r="55" customFormat="false" ht="30" hidden="false" customHeight="false" outlineLevel="0" collapsed="false">
      <c r="A55" s="16"/>
      <c r="B55" s="61"/>
      <c r="C55" s="178" t="s">
        <v>2637</v>
      </c>
      <c r="D55" s="45" t="n">
        <v>1</v>
      </c>
      <c r="E55" s="92" t="s">
        <v>82</v>
      </c>
      <c r="F55" s="42"/>
      <c r="G55" s="38"/>
    </row>
    <row r="56" customFormat="false" ht="45" hidden="false" customHeight="false" outlineLevel="0" collapsed="false">
      <c r="A56" s="16"/>
      <c r="B56" s="61"/>
      <c r="C56" s="42" t="s">
        <v>2638</v>
      </c>
      <c r="D56" s="45" t="n">
        <v>1</v>
      </c>
      <c r="E56" s="92" t="s">
        <v>82</v>
      </c>
      <c r="F56" s="42" t="s">
        <v>2639</v>
      </c>
      <c r="G56" s="38"/>
    </row>
    <row r="57" customFormat="false" ht="63" hidden="false" customHeight="false" outlineLevel="0" collapsed="false">
      <c r="A57" s="16" t="s">
        <v>1193</v>
      </c>
      <c r="B57" s="57" t="s">
        <v>202</v>
      </c>
      <c r="C57" s="221" t="s">
        <v>2640</v>
      </c>
      <c r="D57" s="279" t="n">
        <v>1</v>
      </c>
      <c r="E57" s="228" t="s">
        <v>82</v>
      </c>
      <c r="F57" s="315"/>
      <c r="G57" s="38"/>
    </row>
    <row r="58" customFormat="false" ht="47.25" hidden="false" customHeight="false" outlineLevel="0" collapsed="false">
      <c r="A58" s="16" t="s">
        <v>1195</v>
      </c>
      <c r="B58" s="61" t="s">
        <v>206</v>
      </c>
      <c r="C58" s="42" t="s">
        <v>2641</v>
      </c>
      <c r="D58" s="45" t="n">
        <v>1</v>
      </c>
      <c r="E58" s="92" t="s">
        <v>82</v>
      </c>
      <c r="F58" s="38"/>
      <c r="G58" s="38"/>
    </row>
    <row r="59" customFormat="false" ht="94.5" hidden="false" customHeight="false" outlineLevel="0" collapsed="false">
      <c r="A59" s="16" t="s">
        <v>1200</v>
      </c>
      <c r="B59" s="61" t="s">
        <v>214</v>
      </c>
      <c r="C59" s="221" t="s">
        <v>2642</v>
      </c>
      <c r="D59" s="45" t="n">
        <v>1</v>
      </c>
      <c r="E59" s="92" t="s">
        <v>82</v>
      </c>
      <c r="F59" s="42"/>
      <c r="G59" s="38"/>
    </row>
    <row r="60" customFormat="false" ht="60" hidden="false" customHeight="false" outlineLevel="0" collapsed="false">
      <c r="A60" s="16"/>
      <c r="B60" s="61"/>
      <c r="C60" s="42" t="s">
        <v>2349</v>
      </c>
      <c r="D60" s="45" t="n">
        <v>1</v>
      </c>
      <c r="E60" s="92" t="s">
        <v>82</v>
      </c>
      <c r="F60" s="42"/>
      <c r="G60" s="38"/>
    </row>
    <row r="61" customFormat="false" ht="29.25" hidden="false" customHeight="true" outlineLevel="0" collapsed="false">
      <c r="A61" s="16" t="s">
        <v>1205</v>
      </c>
      <c r="B61" s="309" t="s">
        <v>220</v>
      </c>
      <c r="C61" s="309"/>
      <c r="D61" s="309"/>
      <c r="E61" s="309"/>
      <c r="F61" s="309"/>
      <c r="G61" s="309"/>
      <c r="H61" s="3" t="n">
        <f aca="false">SUM(D62:D71)</f>
        <v>10</v>
      </c>
      <c r="I61" s="3" t="n">
        <f aca="false">COUNT(D62:D71)*2</f>
        <v>20</v>
      </c>
    </row>
    <row r="62" customFormat="false" ht="90" hidden="false" customHeight="false" outlineLevel="0" collapsed="false">
      <c r="A62" s="16" t="s">
        <v>221</v>
      </c>
      <c r="B62" s="57" t="s">
        <v>222</v>
      </c>
      <c r="C62" s="21" t="s">
        <v>223</v>
      </c>
      <c r="D62" s="32" t="n">
        <v>1</v>
      </c>
      <c r="E62" s="28" t="s">
        <v>82</v>
      </c>
      <c r="F62" s="21" t="s">
        <v>224</v>
      </c>
      <c r="G62" s="38"/>
    </row>
    <row r="63" customFormat="false" ht="45" hidden="false" customHeight="false" outlineLevel="0" collapsed="false">
      <c r="A63" s="16" t="s">
        <v>1207</v>
      </c>
      <c r="B63" s="34" t="s">
        <v>226</v>
      </c>
      <c r="C63" s="40" t="s">
        <v>2643</v>
      </c>
      <c r="D63" s="32" t="n">
        <v>1</v>
      </c>
      <c r="E63" s="28" t="s">
        <v>82</v>
      </c>
      <c r="F63" s="42" t="s">
        <v>1841</v>
      </c>
      <c r="G63" s="38"/>
    </row>
    <row r="64" customFormat="false" ht="60" hidden="false" customHeight="false" outlineLevel="0" collapsed="false">
      <c r="A64" s="16"/>
      <c r="B64" s="220"/>
      <c r="C64" s="42" t="s">
        <v>2644</v>
      </c>
      <c r="D64" s="32" t="n">
        <v>1</v>
      </c>
      <c r="E64" s="28" t="s">
        <v>108</v>
      </c>
      <c r="F64" s="42" t="s">
        <v>2645</v>
      </c>
      <c r="G64" s="38"/>
    </row>
    <row r="65" customFormat="false" ht="30" hidden="false" customHeight="false" outlineLevel="0" collapsed="false">
      <c r="A65" s="16"/>
      <c r="B65" s="220"/>
      <c r="C65" s="42" t="s">
        <v>2646</v>
      </c>
      <c r="D65" s="32" t="n">
        <v>1</v>
      </c>
      <c r="E65" s="28" t="s">
        <v>108</v>
      </c>
      <c r="F65" s="85" t="s">
        <v>2647</v>
      </c>
      <c r="G65" s="38"/>
    </row>
    <row r="66" customFormat="false" ht="47.25" hidden="false" customHeight="false" outlineLevel="0" collapsed="false">
      <c r="A66" s="16" t="s">
        <v>228</v>
      </c>
      <c r="B66" s="264" t="s">
        <v>2648</v>
      </c>
      <c r="C66" s="221" t="s">
        <v>2649</v>
      </c>
      <c r="D66" s="32" t="n">
        <v>1</v>
      </c>
      <c r="E66" s="92" t="s">
        <v>82</v>
      </c>
      <c r="F66" s="221"/>
      <c r="G66" s="38"/>
    </row>
    <row r="67" customFormat="false" ht="30" hidden="false" customHeight="false" outlineLevel="0" collapsed="false">
      <c r="A67" s="16"/>
      <c r="B67" s="169"/>
      <c r="C67" s="221" t="s">
        <v>231</v>
      </c>
      <c r="D67" s="32" t="n">
        <v>1</v>
      </c>
      <c r="E67" s="92" t="s">
        <v>82</v>
      </c>
      <c r="F67" s="234"/>
      <c r="G67" s="38"/>
    </row>
    <row r="68" customFormat="false" ht="45" hidden="false" customHeight="false" outlineLevel="0" collapsed="false">
      <c r="A68" s="16" t="s">
        <v>1844</v>
      </c>
      <c r="B68" s="57" t="s">
        <v>2650</v>
      </c>
      <c r="C68" s="42" t="s">
        <v>2651</v>
      </c>
      <c r="D68" s="45" t="n">
        <v>1</v>
      </c>
      <c r="E68" s="28" t="s">
        <v>110</v>
      </c>
      <c r="F68" s="38"/>
      <c r="G68" s="38"/>
    </row>
    <row r="69" customFormat="false" ht="45" hidden="false" customHeight="false" outlineLevel="0" collapsed="false">
      <c r="A69" s="16" t="s">
        <v>235</v>
      </c>
      <c r="B69" s="265" t="s">
        <v>236</v>
      </c>
      <c r="C69" s="42" t="s">
        <v>1847</v>
      </c>
      <c r="D69" s="45" t="n">
        <v>1</v>
      </c>
      <c r="E69" s="28" t="s">
        <v>82</v>
      </c>
      <c r="F69" s="38"/>
      <c r="G69" s="38"/>
    </row>
    <row r="70" customFormat="false" ht="75" hidden="false" customHeight="false" outlineLevel="0" collapsed="false">
      <c r="A70" s="16"/>
      <c r="B70" s="265"/>
      <c r="C70" s="42" t="s">
        <v>238</v>
      </c>
      <c r="D70" s="45" t="n">
        <v>1</v>
      </c>
      <c r="E70" s="28" t="s">
        <v>108</v>
      </c>
      <c r="F70" s="38"/>
      <c r="G70" s="38"/>
    </row>
    <row r="71" customFormat="false" ht="78.75" hidden="false" customHeight="false" outlineLevel="0" collapsed="false">
      <c r="A71" s="16" t="s">
        <v>1217</v>
      </c>
      <c r="B71" s="57" t="s">
        <v>240</v>
      </c>
      <c r="C71" s="21" t="s">
        <v>241</v>
      </c>
      <c r="D71" s="45" t="n">
        <v>1</v>
      </c>
      <c r="E71" s="28" t="s">
        <v>39</v>
      </c>
      <c r="F71" s="38"/>
      <c r="G71" s="38"/>
    </row>
    <row r="72" customFormat="false" ht="33.75" hidden="false" customHeight="true" outlineLevel="0" collapsed="false">
      <c r="A72" s="16" t="s">
        <v>242</v>
      </c>
      <c r="B72" s="309" t="s">
        <v>2652</v>
      </c>
      <c r="C72" s="309"/>
      <c r="D72" s="309"/>
      <c r="E72" s="309"/>
      <c r="F72" s="309"/>
      <c r="G72" s="309"/>
      <c r="H72" s="3" t="n">
        <f aca="false">SUM(D73:D82)</f>
        <v>10</v>
      </c>
      <c r="I72" s="3" t="n">
        <f aca="false">COUNT(D73:D82)*2</f>
        <v>20</v>
      </c>
    </row>
    <row r="73" customFormat="false" ht="47.25" hidden="false" customHeight="false" outlineLevel="0" collapsed="false">
      <c r="A73" s="16" t="s">
        <v>244</v>
      </c>
      <c r="B73" s="61" t="s">
        <v>1218</v>
      </c>
      <c r="C73" s="42" t="s">
        <v>2653</v>
      </c>
      <c r="D73" s="45" t="n">
        <v>1</v>
      </c>
      <c r="E73" s="92" t="s">
        <v>108</v>
      </c>
      <c r="F73" s="85"/>
      <c r="G73" s="38"/>
    </row>
    <row r="74" customFormat="false" ht="47.25" hidden="false" customHeight="false" outlineLevel="0" collapsed="false">
      <c r="A74" s="16" t="s">
        <v>1851</v>
      </c>
      <c r="B74" s="61" t="s">
        <v>252</v>
      </c>
      <c r="C74" s="42" t="s">
        <v>2654</v>
      </c>
      <c r="D74" s="45" t="n">
        <v>1</v>
      </c>
      <c r="E74" s="28" t="s">
        <v>254</v>
      </c>
      <c r="F74" s="38"/>
      <c r="G74" s="38"/>
    </row>
    <row r="75" customFormat="false" ht="45" hidden="false" customHeight="false" outlineLevel="0" collapsed="false">
      <c r="A75" s="16" t="s">
        <v>262</v>
      </c>
      <c r="B75" s="61" t="s">
        <v>263</v>
      </c>
      <c r="C75" s="85" t="s">
        <v>2655</v>
      </c>
      <c r="D75" s="45" t="n">
        <v>1</v>
      </c>
      <c r="E75" s="28" t="s">
        <v>39</v>
      </c>
      <c r="F75" s="42" t="s">
        <v>2656</v>
      </c>
      <c r="G75" s="38"/>
    </row>
    <row r="76" customFormat="false" ht="15.75" hidden="false" customHeight="false" outlineLevel="0" collapsed="false">
      <c r="A76" s="16"/>
      <c r="B76" s="61"/>
      <c r="C76" s="221" t="s">
        <v>1859</v>
      </c>
      <c r="D76" s="45" t="n">
        <v>1</v>
      </c>
      <c r="E76" s="28" t="s">
        <v>39</v>
      </c>
      <c r="F76" s="234"/>
      <c r="G76" s="38"/>
    </row>
    <row r="77" customFormat="false" ht="30" hidden="false" customHeight="false" outlineLevel="0" collapsed="false">
      <c r="A77" s="16"/>
      <c r="B77" s="61"/>
      <c r="C77" s="150" t="s">
        <v>2657</v>
      </c>
      <c r="D77" s="279" t="n">
        <v>1</v>
      </c>
      <c r="E77" s="215" t="s">
        <v>39</v>
      </c>
      <c r="F77" s="281"/>
      <c r="G77" s="38"/>
    </row>
    <row r="78" customFormat="false" ht="15.75" hidden="false" customHeight="false" outlineLevel="0" collapsed="false">
      <c r="A78" s="16"/>
      <c r="B78" s="61"/>
      <c r="C78" s="316" t="s">
        <v>2658</v>
      </c>
      <c r="D78" s="279" t="n">
        <v>1</v>
      </c>
      <c r="E78" s="215" t="s">
        <v>39</v>
      </c>
      <c r="F78" s="281"/>
      <c r="G78" s="38"/>
    </row>
    <row r="79" customFormat="false" ht="31.5" hidden="false" customHeight="false" outlineLevel="0" collapsed="false">
      <c r="A79" s="16" t="s">
        <v>271</v>
      </c>
      <c r="B79" s="61" t="s">
        <v>272</v>
      </c>
      <c r="C79" s="150" t="s">
        <v>2659</v>
      </c>
      <c r="D79" s="45" t="n">
        <v>1</v>
      </c>
      <c r="E79" s="28" t="s">
        <v>39</v>
      </c>
      <c r="F79" s="38"/>
      <c r="G79" s="38"/>
    </row>
    <row r="80" customFormat="false" ht="30" hidden="false" customHeight="false" outlineLevel="0" collapsed="false">
      <c r="A80" s="16"/>
      <c r="B80" s="61"/>
      <c r="C80" s="24" t="s">
        <v>2660</v>
      </c>
      <c r="D80" s="45" t="n">
        <v>1</v>
      </c>
      <c r="E80" s="28" t="s">
        <v>39</v>
      </c>
      <c r="F80" s="38"/>
      <c r="G80" s="38"/>
    </row>
    <row r="81" customFormat="false" ht="45" hidden="false" customHeight="false" outlineLevel="0" collapsed="false">
      <c r="A81" s="66"/>
      <c r="B81" s="317"/>
      <c r="C81" s="73" t="s">
        <v>2661</v>
      </c>
      <c r="D81" s="115" t="n">
        <v>1</v>
      </c>
      <c r="E81" s="67" t="s">
        <v>39</v>
      </c>
      <c r="F81" s="318"/>
      <c r="G81" s="318"/>
    </row>
    <row r="82" customFormat="false" ht="30" hidden="false" customHeight="false" outlineLevel="0" collapsed="false">
      <c r="A82" s="16"/>
      <c r="B82" s="61"/>
      <c r="C82" s="24" t="s">
        <v>2662</v>
      </c>
      <c r="D82" s="45" t="n">
        <v>1</v>
      </c>
      <c r="E82" s="28" t="s">
        <v>39</v>
      </c>
      <c r="F82" s="38"/>
      <c r="G82" s="38"/>
    </row>
    <row r="83" customFormat="false" ht="27" hidden="false" customHeight="true" outlineLevel="0" collapsed="false">
      <c r="A83" s="14" t="s">
        <v>1242</v>
      </c>
      <c r="B83" s="309" t="s">
        <v>277</v>
      </c>
      <c r="C83" s="309"/>
      <c r="D83" s="309"/>
      <c r="E83" s="309"/>
      <c r="F83" s="309"/>
      <c r="G83" s="309"/>
      <c r="H83" s="3" t="n">
        <f aca="false">SUM(D84:D93)</f>
        <v>10</v>
      </c>
      <c r="I83" s="3" t="n">
        <f aca="false">COUNT(D84:D93)*2</f>
        <v>20</v>
      </c>
    </row>
    <row r="84" customFormat="false" ht="90" hidden="false" customHeight="false" outlineLevel="0" collapsed="false">
      <c r="A84" s="16" t="s">
        <v>1243</v>
      </c>
      <c r="B84" s="61" t="s">
        <v>2663</v>
      </c>
      <c r="C84" s="42" t="s">
        <v>1874</v>
      </c>
      <c r="D84" s="45" t="n">
        <v>1</v>
      </c>
      <c r="E84" s="28" t="s">
        <v>281</v>
      </c>
      <c r="F84" s="42" t="s">
        <v>2664</v>
      </c>
      <c r="G84" s="38"/>
    </row>
    <row r="85" customFormat="false" ht="15.75" hidden="false" customHeight="false" outlineLevel="0" collapsed="false">
      <c r="A85" s="16"/>
      <c r="B85" s="61"/>
      <c r="C85" s="42" t="s">
        <v>2665</v>
      </c>
      <c r="D85" s="45" t="n">
        <v>1</v>
      </c>
      <c r="E85" s="28" t="s">
        <v>281</v>
      </c>
      <c r="F85" s="42" t="s">
        <v>2666</v>
      </c>
      <c r="G85" s="38"/>
    </row>
    <row r="86" customFormat="false" ht="30" hidden="false" customHeight="false" outlineLevel="0" collapsed="false">
      <c r="A86" s="16"/>
      <c r="B86" s="61"/>
      <c r="C86" s="42" t="s">
        <v>1880</v>
      </c>
      <c r="D86" s="45" t="n">
        <v>1</v>
      </c>
      <c r="E86" s="28" t="s">
        <v>281</v>
      </c>
      <c r="F86" s="42" t="s">
        <v>2667</v>
      </c>
      <c r="G86" s="38"/>
    </row>
    <row r="87" customFormat="false" ht="135" hidden="false" customHeight="false" outlineLevel="0" collapsed="false">
      <c r="A87" s="16"/>
      <c r="B87" s="61"/>
      <c r="C87" s="42" t="s">
        <v>2668</v>
      </c>
      <c r="D87" s="45" t="n">
        <v>1</v>
      </c>
      <c r="E87" s="28" t="s">
        <v>281</v>
      </c>
      <c r="F87" s="42" t="s">
        <v>2669</v>
      </c>
      <c r="G87" s="38"/>
    </row>
    <row r="88" customFormat="false" ht="30" hidden="false" customHeight="false" outlineLevel="0" collapsed="false">
      <c r="A88" s="16"/>
      <c r="B88" s="61"/>
      <c r="C88" s="42" t="s">
        <v>1888</v>
      </c>
      <c r="D88" s="45" t="n">
        <v>1</v>
      </c>
      <c r="E88" s="28" t="s">
        <v>281</v>
      </c>
      <c r="F88" s="42" t="s">
        <v>2670</v>
      </c>
      <c r="G88" s="38"/>
    </row>
    <row r="89" customFormat="false" ht="31.5" hidden="false" customHeight="false" outlineLevel="0" collapsed="false">
      <c r="A89" s="16" t="s">
        <v>1247</v>
      </c>
      <c r="B89" s="61" t="s">
        <v>2671</v>
      </c>
      <c r="C89" s="42" t="s">
        <v>2672</v>
      </c>
      <c r="D89" s="45" t="n">
        <v>1</v>
      </c>
      <c r="E89" s="28" t="s">
        <v>281</v>
      </c>
      <c r="F89" s="42" t="s">
        <v>2673</v>
      </c>
      <c r="G89" s="38"/>
    </row>
    <row r="90" customFormat="false" ht="60" hidden="false" customHeight="false" outlineLevel="0" collapsed="false">
      <c r="A90" s="16"/>
      <c r="B90" s="61"/>
      <c r="C90" s="42" t="s">
        <v>1892</v>
      </c>
      <c r="D90" s="45" t="n">
        <v>1</v>
      </c>
      <c r="E90" s="28" t="s">
        <v>281</v>
      </c>
      <c r="F90" s="42" t="s">
        <v>2674</v>
      </c>
      <c r="G90" s="38"/>
    </row>
    <row r="91" customFormat="false" ht="30" hidden="false" customHeight="false" outlineLevel="0" collapsed="false">
      <c r="A91" s="16"/>
      <c r="B91" s="61"/>
      <c r="C91" s="42" t="s">
        <v>762</v>
      </c>
      <c r="D91" s="45" t="n">
        <v>1</v>
      </c>
      <c r="E91" s="28" t="s">
        <v>281</v>
      </c>
      <c r="F91" s="234" t="s">
        <v>1894</v>
      </c>
      <c r="G91" s="38"/>
    </row>
    <row r="92" customFormat="false" ht="30" hidden="false" customHeight="false" outlineLevel="0" collapsed="false">
      <c r="A92" s="16"/>
      <c r="B92" s="61"/>
      <c r="C92" s="42" t="s">
        <v>2675</v>
      </c>
      <c r="D92" s="45" t="n">
        <v>1</v>
      </c>
      <c r="E92" s="28" t="s">
        <v>281</v>
      </c>
      <c r="F92" s="85" t="s">
        <v>2676</v>
      </c>
      <c r="G92" s="38"/>
    </row>
    <row r="93" customFormat="false" ht="63" hidden="false" customHeight="false" outlineLevel="0" collapsed="false">
      <c r="A93" s="16" t="s">
        <v>1251</v>
      </c>
      <c r="B93" s="34" t="s">
        <v>306</v>
      </c>
      <c r="C93" s="85" t="s">
        <v>1897</v>
      </c>
      <c r="D93" s="45" t="n">
        <v>1</v>
      </c>
      <c r="E93" s="28" t="s">
        <v>281</v>
      </c>
      <c r="F93" s="38"/>
      <c r="G93" s="38"/>
    </row>
    <row r="94" customFormat="false" ht="30.75" hidden="false" customHeight="true" outlineLevel="0" collapsed="false">
      <c r="A94" s="16" t="s">
        <v>1254</v>
      </c>
      <c r="B94" s="309" t="s">
        <v>2677</v>
      </c>
      <c r="C94" s="309"/>
      <c r="D94" s="309"/>
      <c r="E94" s="309"/>
      <c r="F94" s="309"/>
      <c r="G94" s="309"/>
      <c r="H94" s="3" t="n">
        <f aca="false">SUM(D95:D99)</f>
        <v>5</v>
      </c>
      <c r="I94" s="3" t="n">
        <f aca="false">COUNT(D95:D99)*2</f>
        <v>10</v>
      </c>
    </row>
    <row r="95" customFormat="false" ht="60" hidden="false" customHeight="false" outlineLevel="0" collapsed="false">
      <c r="A95" s="16" t="s">
        <v>1255</v>
      </c>
      <c r="B95" s="61" t="s">
        <v>311</v>
      </c>
      <c r="C95" s="17" t="s">
        <v>1256</v>
      </c>
      <c r="D95" s="45" t="n">
        <v>1</v>
      </c>
      <c r="E95" s="92" t="s">
        <v>82</v>
      </c>
      <c r="F95" s="42" t="s">
        <v>2678</v>
      </c>
      <c r="G95" s="38"/>
    </row>
    <row r="96" customFormat="false" ht="78.75" hidden="false" customHeight="false" outlineLevel="0" collapsed="false">
      <c r="A96" s="16" t="s">
        <v>1914</v>
      </c>
      <c r="B96" s="61" t="s">
        <v>326</v>
      </c>
      <c r="C96" s="319" t="s">
        <v>2679</v>
      </c>
      <c r="D96" s="45" t="n">
        <v>1</v>
      </c>
      <c r="E96" s="92" t="s">
        <v>85</v>
      </c>
      <c r="F96" s="42" t="s">
        <v>2680</v>
      </c>
      <c r="G96" s="38"/>
    </row>
    <row r="97" customFormat="false" ht="45" hidden="false" customHeight="false" outlineLevel="0" collapsed="false">
      <c r="A97" s="16"/>
      <c r="B97" s="61"/>
      <c r="C97" s="319" t="s">
        <v>2681</v>
      </c>
      <c r="D97" s="45" t="n">
        <v>1</v>
      </c>
      <c r="E97" s="92" t="s">
        <v>85</v>
      </c>
      <c r="F97" s="42" t="s">
        <v>2682</v>
      </c>
      <c r="G97" s="38"/>
    </row>
    <row r="98" customFormat="false" ht="47.25" hidden="false" customHeight="false" outlineLevel="0" collapsed="false">
      <c r="A98" s="16" t="s">
        <v>1270</v>
      </c>
      <c r="B98" s="61" t="s">
        <v>2683</v>
      </c>
      <c r="C98" s="38" t="s">
        <v>1271</v>
      </c>
      <c r="D98" s="45" t="n">
        <v>1</v>
      </c>
      <c r="E98" s="92" t="s">
        <v>85</v>
      </c>
      <c r="F98" s="85" t="s">
        <v>2684</v>
      </c>
      <c r="G98" s="38"/>
    </row>
    <row r="99" customFormat="false" ht="60" hidden="false" customHeight="false" outlineLevel="0" collapsed="false">
      <c r="A99" s="78"/>
      <c r="B99" s="38"/>
      <c r="C99" s="42" t="s">
        <v>2685</v>
      </c>
      <c r="D99" s="45" t="n">
        <v>1</v>
      </c>
      <c r="E99" s="92" t="s">
        <v>85</v>
      </c>
      <c r="F99" s="42" t="s">
        <v>2686</v>
      </c>
      <c r="G99" s="38"/>
    </row>
    <row r="100" customFormat="false" ht="18.75" hidden="false" customHeight="false" outlineLevel="0" collapsed="false">
      <c r="A100" s="230"/>
      <c r="B100" s="310" t="s">
        <v>346</v>
      </c>
      <c r="C100" s="310"/>
      <c r="D100" s="310"/>
      <c r="E100" s="310"/>
      <c r="F100" s="310"/>
      <c r="G100" s="310"/>
      <c r="H100" s="3" t="n">
        <f aca="false">H101+H106+H116+H135+H141+H147</f>
        <v>44</v>
      </c>
      <c r="I100" s="3" t="n">
        <f aca="false">I101+I106+I116+I135+I141+I147</f>
        <v>88</v>
      </c>
    </row>
    <row r="101" customFormat="false" ht="36.75" hidden="false" customHeight="true" outlineLevel="0" collapsed="false">
      <c r="A101" s="16" t="s">
        <v>1275</v>
      </c>
      <c r="B101" s="309" t="s">
        <v>2687</v>
      </c>
      <c r="C101" s="309"/>
      <c r="D101" s="309"/>
      <c r="E101" s="309"/>
      <c r="F101" s="309"/>
      <c r="G101" s="309"/>
      <c r="H101" s="3" t="n">
        <f aca="false">SUM(D102:D105)</f>
        <v>4</v>
      </c>
      <c r="I101" s="3" t="n">
        <f aca="false">COUNT(D102:D105)*2</f>
        <v>8</v>
      </c>
    </row>
    <row r="102" customFormat="false" ht="75" hidden="false" customHeight="false" outlineLevel="0" collapsed="false">
      <c r="A102" s="16" t="s">
        <v>1276</v>
      </c>
      <c r="B102" s="57" t="s">
        <v>350</v>
      </c>
      <c r="C102" s="21" t="s">
        <v>351</v>
      </c>
      <c r="D102" s="45" t="n">
        <v>1</v>
      </c>
      <c r="E102" s="28" t="s">
        <v>265</v>
      </c>
      <c r="F102" s="42" t="s">
        <v>2688</v>
      </c>
      <c r="G102" s="38"/>
    </row>
    <row r="103" customFormat="false" ht="45" hidden="false" customHeight="false" outlineLevel="0" collapsed="false">
      <c r="A103" s="16"/>
      <c r="B103" s="57"/>
      <c r="C103" s="65" t="s">
        <v>2689</v>
      </c>
      <c r="D103" s="45" t="n">
        <v>1</v>
      </c>
      <c r="E103" s="215"/>
      <c r="F103" s="221"/>
      <c r="G103" s="38"/>
    </row>
    <row r="104" customFormat="false" ht="63" hidden="false" customHeight="false" outlineLevel="0" collapsed="false">
      <c r="A104" s="16" t="s">
        <v>1277</v>
      </c>
      <c r="B104" s="61" t="s">
        <v>355</v>
      </c>
      <c r="C104" s="21" t="s">
        <v>356</v>
      </c>
      <c r="D104" s="45" t="n">
        <v>1</v>
      </c>
      <c r="E104" s="28" t="s">
        <v>357</v>
      </c>
      <c r="F104" s="42"/>
      <c r="G104" s="38"/>
    </row>
    <row r="105" customFormat="false" ht="60" hidden="false" customHeight="false" outlineLevel="0" collapsed="false">
      <c r="A105" s="16" t="s">
        <v>1930</v>
      </c>
      <c r="B105" s="61" t="s">
        <v>360</v>
      </c>
      <c r="C105" s="42" t="s">
        <v>2690</v>
      </c>
      <c r="D105" s="45" t="n">
        <v>1</v>
      </c>
      <c r="E105" s="28" t="s">
        <v>110</v>
      </c>
      <c r="F105" s="38"/>
      <c r="G105" s="38"/>
    </row>
    <row r="106" customFormat="false" ht="51.75" hidden="false" customHeight="true" outlineLevel="0" collapsed="false">
      <c r="A106" s="16" t="s">
        <v>1279</v>
      </c>
      <c r="B106" s="309" t="s">
        <v>2691</v>
      </c>
      <c r="C106" s="309"/>
      <c r="D106" s="309"/>
      <c r="E106" s="309"/>
      <c r="F106" s="309"/>
      <c r="G106" s="309"/>
      <c r="H106" s="3" t="n">
        <f aca="false">SUM(D107:D115)</f>
        <v>9</v>
      </c>
      <c r="I106" s="3" t="n">
        <f aca="false">COUNT(D107:D115)*2</f>
        <v>18</v>
      </c>
    </row>
    <row r="107" customFormat="false" ht="75" hidden="false" customHeight="false" outlineLevel="0" collapsed="false">
      <c r="A107" s="16" t="s">
        <v>1280</v>
      </c>
      <c r="B107" s="61" t="s">
        <v>1931</v>
      </c>
      <c r="C107" s="42" t="s">
        <v>1932</v>
      </c>
      <c r="D107" s="32" t="n">
        <v>1</v>
      </c>
      <c r="E107" s="28" t="s">
        <v>265</v>
      </c>
      <c r="F107" s="42" t="s">
        <v>1933</v>
      </c>
      <c r="G107" s="38"/>
    </row>
    <row r="108" customFormat="false" ht="47.25" hidden="false" customHeight="false" outlineLevel="0" collapsed="false">
      <c r="A108" s="16" t="s">
        <v>1284</v>
      </c>
      <c r="B108" s="61" t="s">
        <v>366</v>
      </c>
      <c r="C108" s="42" t="s">
        <v>367</v>
      </c>
      <c r="D108" s="32" t="n">
        <v>1</v>
      </c>
      <c r="E108" s="28" t="s">
        <v>82</v>
      </c>
      <c r="F108" s="38"/>
      <c r="G108" s="38"/>
    </row>
    <row r="109" customFormat="false" ht="30" hidden="false" customHeight="false" outlineLevel="0" collapsed="false">
      <c r="A109" s="16"/>
      <c r="B109" s="61"/>
      <c r="C109" s="42" t="s">
        <v>368</v>
      </c>
      <c r="D109" s="32" t="n">
        <v>1</v>
      </c>
      <c r="E109" s="28" t="s">
        <v>82</v>
      </c>
      <c r="F109" s="38"/>
      <c r="G109" s="38"/>
    </row>
    <row r="110" customFormat="false" ht="47.25" hidden="false" customHeight="false" outlineLevel="0" collapsed="false">
      <c r="A110" s="16" t="s">
        <v>1286</v>
      </c>
      <c r="B110" s="61" t="s">
        <v>370</v>
      </c>
      <c r="C110" s="21" t="s">
        <v>2386</v>
      </c>
      <c r="D110" s="32" t="n">
        <v>1</v>
      </c>
      <c r="E110" s="28" t="s">
        <v>108</v>
      </c>
      <c r="F110" s="38"/>
      <c r="G110" s="38"/>
    </row>
    <row r="111" customFormat="false" ht="15.75" hidden="false" customHeight="false" outlineLevel="0" collapsed="false">
      <c r="A111" s="16"/>
      <c r="B111" s="61"/>
      <c r="C111" s="92" t="s">
        <v>1935</v>
      </c>
      <c r="D111" s="32" t="n">
        <v>1</v>
      </c>
      <c r="E111" s="92" t="s">
        <v>108</v>
      </c>
      <c r="F111" s="38"/>
      <c r="G111" s="38"/>
    </row>
    <row r="112" customFormat="false" ht="47.25" hidden="false" customHeight="false" outlineLevel="0" collapsed="false">
      <c r="A112" s="16" t="s">
        <v>1289</v>
      </c>
      <c r="B112" s="57" t="s">
        <v>374</v>
      </c>
      <c r="C112" s="85" t="s">
        <v>2692</v>
      </c>
      <c r="D112" s="32" t="n">
        <v>1</v>
      </c>
      <c r="E112" s="28" t="s">
        <v>112</v>
      </c>
      <c r="F112" s="38"/>
      <c r="G112" s="38"/>
    </row>
    <row r="113" customFormat="false" ht="45" hidden="false" customHeight="false" outlineLevel="0" collapsed="false">
      <c r="A113" s="16" t="s">
        <v>1292</v>
      </c>
      <c r="B113" s="85" t="s">
        <v>2693</v>
      </c>
      <c r="C113" s="21" t="s">
        <v>2694</v>
      </c>
      <c r="D113" s="32" t="n">
        <v>1</v>
      </c>
      <c r="E113" s="28" t="s">
        <v>265</v>
      </c>
      <c r="F113" s="38"/>
      <c r="G113" s="38"/>
    </row>
    <row r="114" customFormat="false" ht="15" hidden="false" customHeight="false" outlineLevel="0" collapsed="false">
      <c r="A114" s="16"/>
      <c r="B114" s="85"/>
      <c r="C114" s="21" t="s">
        <v>381</v>
      </c>
      <c r="D114" s="32" t="n">
        <v>1</v>
      </c>
      <c r="E114" s="28" t="s">
        <v>380</v>
      </c>
      <c r="F114" s="38"/>
      <c r="G114" s="38"/>
    </row>
    <row r="115" customFormat="false" ht="63" hidden="false" customHeight="false" outlineLevel="0" collapsed="false">
      <c r="A115" s="16" t="s">
        <v>1294</v>
      </c>
      <c r="B115" s="61" t="s">
        <v>383</v>
      </c>
      <c r="C115" s="24" t="s">
        <v>384</v>
      </c>
      <c r="D115" s="32" t="n">
        <v>1</v>
      </c>
      <c r="E115" s="28" t="s">
        <v>108</v>
      </c>
      <c r="F115" s="21" t="s">
        <v>385</v>
      </c>
      <c r="G115" s="38"/>
    </row>
    <row r="116" customFormat="false" ht="54" hidden="false" customHeight="true" outlineLevel="0" collapsed="false">
      <c r="A116" s="16" t="s">
        <v>1298</v>
      </c>
      <c r="B116" s="160" t="s">
        <v>390</v>
      </c>
      <c r="C116" s="160"/>
      <c r="D116" s="160"/>
      <c r="E116" s="160"/>
      <c r="F116" s="160"/>
      <c r="G116" s="160"/>
      <c r="H116" s="3" t="n">
        <f aca="false">SUM(D117:D134)</f>
        <v>18</v>
      </c>
      <c r="I116" s="3" t="n">
        <f aca="false">COUNT(D117:D134)*2</f>
        <v>36</v>
      </c>
    </row>
    <row r="117" customFormat="false" ht="31.5" hidden="false" customHeight="false" outlineLevel="0" collapsed="false">
      <c r="A117" s="16" t="s">
        <v>1303</v>
      </c>
      <c r="B117" s="61" t="s">
        <v>392</v>
      </c>
      <c r="C117" s="174" t="s">
        <v>393</v>
      </c>
      <c r="D117" s="45" t="n">
        <v>1</v>
      </c>
      <c r="E117" s="28" t="s">
        <v>82</v>
      </c>
      <c r="F117" s="38"/>
      <c r="G117" s="38"/>
    </row>
    <row r="118" customFormat="false" ht="30" hidden="false" customHeight="false" outlineLevel="0" collapsed="false">
      <c r="A118" s="16"/>
      <c r="B118" s="61"/>
      <c r="C118" s="42" t="s">
        <v>394</v>
      </c>
      <c r="D118" s="45" t="n">
        <v>1</v>
      </c>
      <c r="E118" s="28" t="s">
        <v>82</v>
      </c>
      <c r="F118" s="38"/>
      <c r="G118" s="38"/>
    </row>
    <row r="119" customFormat="false" ht="30" hidden="false" customHeight="false" outlineLevel="0" collapsed="false">
      <c r="A119" s="16"/>
      <c r="B119" s="61"/>
      <c r="C119" s="42" t="s">
        <v>395</v>
      </c>
      <c r="D119" s="45" t="n">
        <v>1</v>
      </c>
      <c r="E119" s="28" t="s">
        <v>82</v>
      </c>
      <c r="F119" s="38"/>
      <c r="G119" s="38"/>
    </row>
    <row r="120" customFormat="false" ht="30" hidden="false" customHeight="false" outlineLevel="0" collapsed="false">
      <c r="A120" s="16"/>
      <c r="B120" s="61"/>
      <c r="C120" s="42" t="s">
        <v>396</v>
      </c>
      <c r="D120" s="45" t="n">
        <v>1</v>
      </c>
      <c r="E120" s="28" t="s">
        <v>82</v>
      </c>
      <c r="F120" s="38"/>
      <c r="G120" s="38"/>
    </row>
    <row r="121" customFormat="false" ht="45" hidden="false" customHeight="false" outlineLevel="0" collapsed="false">
      <c r="A121" s="16" t="s">
        <v>2695</v>
      </c>
      <c r="B121" s="57" t="s">
        <v>2696</v>
      </c>
      <c r="C121" s="42" t="s">
        <v>1939</v>
      </c>
      <c r="D121" s="45" t="n">
        <v>1</v>
      </c>
      <c r="E121" s="28" t="s">
        <v>82</v>
      </c>
      <c r="F121" s="42" t="s">
        <v>400</v>
      </c>
      <c r="G121" s="38"/>
    </row>
    <row r="122" customFormat="false" ht="30" hidden="false" customHeight="false" outlineLevel="0" collapsed="false">
      <c r="A122" s="16"/>
      <c r="B122" s="57"/>
      <c r="C122" s="21" t="s">
        <v>401</v>
      </c>
      <c r="D122" s="45" t="n">
        <v>1</v>
      </c>
      <c r="E122" s="28" t="s">
        <v>82</v>
      </c>
      <c r="F122" s="21"/>
      <c r="G122" s="38"/>
    </row>
    <row r="123" customFormat="false" ht="47.25" hidden="false" customHeight="false" outlineLevel="0" collapsed="false">
      <c r="A123" s="16" t="s">
        <v>1306</v>
      </c>
      <c r="B123" s="17" t="s">
        <v>403</v>
      </c>
      <c r="C123" s="24" t="s">
        <v>2697</v>
      </c>
      <c r="D123" s="32" t="n">
        <v>1</v>
      </c>
      <c r="E123" s="28" t="s">
        <v>82</v>
      </c>
      <c r="F123" s="28"/>
      <c r="G123" s="28"/>
    </row>
    <row r="124" customFormat="false" ht="47.25" hidden="false" customHeight="false" outlineLevel="0" collapsed="false">
      <c r="A124" s="16" t="s">
        <v>1308</v>
      </c>
      <c r="B124" s="17" t="s">
        <v>406</v>
      </c>
      <c r="C124" s="24" t="s">
        <v>1309</v>
      </c>
      <c r="D124" s="32" t="n">
        <v>1</v>
      </c>
      <c r="E124" s="28" t="s">
        <v>82</v>
      </c>
      <c r="F124" s="28"/>
      <c r="G124" s="28"/>
    </row>
    <row r="125" customFormat="false" ht="47.25" hidden="false" customHeight="false" outlineLevel="0" collapsed="false">
      <c r="A125" s="16" t="s">
        <v>1310</v>
      </c>
      <c r="B125" s="17" t="s">
        <v>409</v>
      </c>
      <c r="C125" s="23" t="s">
        <v>2698</v>
      </c>
      <c r="D125" s="32" t="n">
        <v>1</v>
      </c>
      <c r="E125" s="28" t="s">
        <v>82</v>
      </c>
      <c r="F125" s="28"/>
      <c r="G125" s="28"/>
    </row>
    <row r="126" customFormat="false" ht="47.25" hidden="false" customHeight="false" outlineLevel="0" collapsed="false">
      <c r="A126" s="16" t="s">
        <v>1315</v>
      </c>
      <c r="B126" s="61" t="s">
        <v>2699</v>
      </c>
      <c r="C126" s="221" t="s">
        <v>2700</v>
      </c>
      <c r="D126" s="45" t="n">
        <v>1</v>
      </c>
      <c r="E126" s="28" t="s">
        <v>82</v>
      </c>
      <c r="F126" s="234"/>
      <c r="G126" s="38"/>
    </row>
    <row r="127" customFormat="false" ht="30" hidden="false" customHeight="false" outlineLevel="0" collapsed="false">
      <c r="A127" s="16"/>
      <c r="B127" s="61"/>
      <c r="C127" s="42" t="s">
        <v>2397</v>
      </c>
      <c r="D127" s="45" t="n">
        <v>1</v>
      </c>
      <c r="E127" s="28" t="s">
        <v>133</v>
      </c>
      <c r="F127" s="234"/>
      <c r="G127" s="38"/>
    </row>
    <row r="128" customFormat="false" ht="107.25" hidden="false" customHeight="false" outlineLevel="0" collapsed="false">
      <c r="A128" s="16" t="s">
        <v>416</v>
      </c>
      <c r="B128" s="61" t="s">
        <v>417</v>
      </c>
      <c r="C128" s="42" t="s">
        <v>2701</v>
      </c>
      <c r="D128" s="45" t="n">
        <v>1</v>
      </c>
      <c r="E128" s="92" t="s">
        <v>265</v>
      </c>
      <c r="F128" s="42" t="s">
        <v>2702</v>
      </c>
      <c r="G128" s="38"/>
    </row>
    <row r="129" customFormat="false" ht="165" hidden="false" customHeight="false" outlineLevel="0" collapsed="false">
      <c r="A129" s="16"/>
      <c r="B129" s="61"/>
      <c r="C129" s="42" t="s">
        <v>2703</v>
      </c>
      <c r="D129" s="45" t="n">
        <v>1</v>
      </c>
      <c r="E129" s="92" t="s">
        <v>265</v>
      </c>
      <c r="F129" s="42" t="s">
        <v>2704</v>
      </c>
      <c r="G129" s="38"/>
    </row>
    <row r="130" customFormat="false" ht="75" hidden="false" customHeight="false" outlineLevel="0" collapsed="false">
      <c r="A130" s="16"/>
      <c r="B130" s="61"/>
      <c r="C130" s="42" t="s">
        <v>2705</v>
      </c>
      <c r="D130" s="45" t="n">
        <v>1</v>
      </c>
      <c r="E130" s="92" t="s">
        <v>265</v>
      </c>
      <c r="F130" s="42" t="s">
        <v>2706</v>
      </c>
      <c r="G130" s="38"/>
    </row>
    <row r="131" customFormat="false" ht="60" hidden="false" customHeight="false" outlineLevel="0" collapsed="false">
      <c r="A131" s="16"/>
      <c r="B131" s="61"/>
      <c r="C131" s="42" t="s">
        <v>2707</v>
      </c>
      <c r="D131" s="45" t="n">
        <v>1</v>
      </c>
      <c r="E131" s="92" t="s">
        <v>265</v>
      </c>
      <c r="F131" s="40" t="s">
        <v>2708</v>
      </c>
      <c r="G131" s="38"/>
    </row>
    <row r="132" customFormat="false" ht="47.25" hidden="false" customHeight="false" outlineLevel="0" collapsed="false">
      <c r="A132" s="16" t="s">
        <v>1319</v>
      </c>
      <c r="B132" s="61" t="s">
        <v>2709</v>
      </c>
      <c r="C132" s="221" t="s">
        <v>1951</v>
      </c>
      <c r="D132" s="45" t="n">
        <v>1</v>
      </c>
      <c r="E132" s="28" t="s">
        <v>108</v>
      </c>
      <c r="F132" s="38"/>
      <c r="G132" s="38"/>
    </row>
    <row r="133" customFormat="false" ht="45" hidden="false" customHeight="false" outlineLevel="0" collapsed="false">
      <c r="A133" s="16"/>
      <c r="B133" s="37"/>
      <c r="C133" s="150" t="s">
        <v>2710</v>
      </c>
      <c r="D133" s="45" t="n">
        <v>1</v>
      </c>
      <c r="E133" s="28" t="s">
        <v>149</v>
      </c>
      <c r="F133" s="38"/>
      <c r="G133" s="38"/>
    </row>
    <row r="134" customFormat="false" ht="30" hidden="false" customHeight="false" outlineLevel="0" collapsed="false">
      <c r="A134" s="16"/>
      <c r="B134" s="61"/>
      <c r="C134" s="24" t="s">
        <v>2711</v>
      </c>
      <c r="D134" s="45" t="n">
        <v>1</v>
      </c>
      <c r="E134" s="28" t="s">
        <v>82</v>
      </c>
      <c r="F134" s="38"/>
      <c r="G134" s="38"/>
    </row>
    <row r="135" customFormat="false" ht="33" hidden="false" customHeight="true" outlineLevel="0" collapsed="false">
      <c r="A135" s="16" t="s">
        <v>429</v>
      </c>
      <c r="B135" s="314" t="s">
        <v>430</v>
      </c>
      <c r="C135" s="314"/>
      <c r="D135" s="314"/>
      <c r="E135" s="314"/>
      <c r="F135" s="314"/>
      <c r="G135" s="314"/>
      <c r="H135" s="3" t="n">
        <f aca="false">SUM(D136:D140)</f>
        <v>5</v>
      </c>
      <c r="I135" s="3" t="n">
        <f aca="false">COUNT(D136:D140)*2</f>
        <v>10</v>
      </c>
    </row>
    <row r="136" customFormat="false" ht="63" hidden="false" customHeight="false" outlineLevel="0" collapsed="false">
      <c r="A136" s="16" t="s">
        <v>1322</v>
      </c>
      <c r="B136" s="61" t="s">
        <v>2712</v>
      </c>
      <c r="C136" s="21" t="s">
        <v>433</v>
      </c>
      <c r="D136" s="45" t="n">
        <v>1</v>
      </c>
      <c r="E136" s="28" t="s">
        <v>110</v>
      </c>
      <c r="F136" s="38"/>
      <c r="G136" s="38"/>
    </row>
    <row r="137" customFormat="false" ht="47.25" hidden="false" customHeight="false" outlineLevel="0" collapsed="false">
      <c r="A137" s="16" t="s">
        <v>1323</v>
      </c>
      <c r="B137" s="61" t="s">
        <v>2713</v>
      </c>
      <c r="C137" s="42" t="s">
        <v>2714</v>
      </c>
      <c r="D137" s="45" t="n">
        <v>1</v>
      </c>
      <c r="E137" s="28" t="s">
        <v>110</v>
      </c>
      <c r="F137" s="38"/>
      <c r="G137" s="38"/>
    </row>
    <row r="138" customFormat="false" ht="15.75" hidden="false" customHeight="false" outlineLevel="0" collapsed="false">
      <c r="A138" s="16"/>
      <c r="B138" s="61"/>
      <c r="C138" s="21" t="s">
        <v>1956</v>
      </c>
      <c r="D138" s="45" t="n">
        <v>1</v>
      </c>
      <c r="E138" s="28" t="s">
        <v>110</v>
      </c>
      <c r="F138" s="38"/>
      <c r="G138" s="38"/>
    </row>
    <row r="139" customFormat="false" ht="15.75" hidden="false" customHeight="false" outlineLevel="0" collapsed="false">
      <c r="A139" s="16"/>
      <c r="B139" s="61"/>
      <c r="C139" s="21" t="s">
        <v>438</v>
      </c>
      <c r="D139" s="45" t="n">
        <v>1</v>
      </c>
      <c r="E139" s="28" t="s">
        <v>110</v>
      </c>
      <c r="F139" s="38"/>
      <c r="G139" s="38"/>
    </row>
    <row r="140" customFormat="false" ht="60" hidden="false" customHeight="false" outlineLevel="0" collapsed="false">
      <c r="A140" s="16" t="s">
        <v>439</v>
      </c>
      <c r="B140" s="65" t="s">
        <v>440</v>
      </c>
      <c r="C140" s="21" t="s">
        <v>2715</v>
      </c>
      <c r="D140" s="45" t="n">
        <v>1</v>
      </c>
      <c r="E140" s="28" t="s">
        <v>82</v>
      </c>
      <c r="F140" s="38"/>
      <c r="G140" s="38"/>
    </row>
    <row r="141" customFormat="false" ht="48.75" hidden="false" customHeight="true" outlineLevel="0" collapsed="false">
      <c r="A141" s="16" t="s">
        <v>1325</v>
      </c>
      <c r="B141" s="160" t="s">
        <v>2716</v>
      </c>
      <c r="C141" s="160"/>
      <c r="D141" s="160"/>
      <c r="E141" s="160"/>
      <c r="F141" s="160"/>
      <c r="G141" s="160"/>
      <c r="H141" s="3" t="n">
        <f aca="false">SUM(D142:D146)</f>
        <v>5</v>
      </c>
      <c r="I141" s="3" t="n">
        <f aca="false">COUNT(D142:D146)*2</f>
        <v>10</v>
      </c>
    </row>
    <row r="142" customFormat="false" ht="76.5" hidden="false" customHeight="true" outlineLevel="0" collapsed="false">
      <c r="A142" s="320" t="s">
        <v>2408</v>
      </c>
      <c r="B142" s="61" t="s">
        <v>2717</v>
      </c>
      <c r="C142" s="85" t="s">
        <v>2718</v>
      </c>
      <c r="D142" s="45" t="n">
        <v>1</v>
      </c>
      <c r="E142" s="92" t="s">
        <v>108</v>
      </c>
      <c r="F142" s="42"/>
      <c r="G142" s="38"/>
    </row>
    <row r="143" customFormat="false" ht="75" hidden="false" customHeight="false" outlineLevel="0" collapsed="false">
      <c r="A143" s="320" t="s">
        <v>2414</v>
      </c>
      <c r="B143" s="85" t="s">
        <v>2415</v>
      </c>
      <c r="C143" s="85" t="s">
        <v>2719</v>
      </c>
      <c r="D143" s="45" t="n">
        <v>1</v>
      </c>
      <c r="E143" s="92" t="s">
        <v>112</v>
      </c>
      <c r="F143" s="42"/>
      <c r="G143" s="38"/>
    </row>
    <row r="144" customFormat="false" ht="45" hidden="false" customHeight="false" outlineLevel="0" collapsed="false">
      <c r="A144" s="16" t="s">
        <v>444</v>
      </c>
      <c r="B144" s="61" t="s">
        <v>2720</v>
      </c>
      <c r="C144" s="42" t="s">
        <v>2721</v>
      </c>
      <c r="D144" s="45" t="n">
        <v>1</v>
      </c>
      <c r="E144" s="28" t="s">
        <v>108</v>
      </c>
      <c r="F144" s="38"/>
      <c r="G144" s="38"/>
    </row>
    <row r="145" customFormat="false" ht="47.25" hidden="false" customHeight="false" outlineLevel="0" collapsed="false">
      <c r="A145" s="16" t="s">
        <v>2722</v>
      </c>
      <c r="B145" s="61" t="s">
        <v>2723</v>
      </c>
      <c r="C145" s="42" t="s">
        <v>2724</v>
      </c>
      <c r="D145" s="45" t="n">
        <v>1</v>
      </c>
      <c r="E145" s="28" t="s">
        <v>108</v>
      </c>
      <c r="F145" s="38"/>
      <c r="G145" s="38"/>
    </row>
    <row r="146" customFormat="false" ht="60" hidden="false" customHeight="false" outlineLevel="0" collapsed="false">
      <c r="A146" s="16" t="s">
        <v>2424</v>
      </c>
      <c r="B146" s="21" t="s">
        <v>1964</v>
      </c>
      <c r="C146" s="42" t="s">
        <v>2725</v>
      </c>
      <c r="D146" s="45" t="n">
        <v>1</v>
      </c>
      <c r="E146" s="28" t="s">
        <v>265</v>
      </c>
      <c r="F146" s="37"/>
      <c r="G146" s="38"/>
    </row>
    <row r="147" customFormat="false" ht="42" hidden="false" customHeight="true" outlineLevel="0" collapsed="false">
      <c r="A147" s="16" t="s">
        <v>1327</v>
      </c>
      <c r="B147" s="160" t="s">
        <v>1966</v>
      </c>
      <c r="C147" s="160"/>
      <c r="D147" s="160"/>
      <c r="E147" s="160"/>
      <c r="F147" s="160"/>
      <c r="G147" s="160"/>
      <c r="H147" s="3" t="n">
        <f aca="false">SUM(D148:D150)</f>
        <v>3</v>
      </c>
      <c r="I147" s="3" t="n">
        <f aca="false">COUNT(D148:D150)*2</f>
        <v>6</v>
      </c>
    </row>
    <row r="148" customFormat="false" ht="47.25" hidden="false" customHeight="false" outlineLevel="0" collapsed="false">
      <c r="A148" s="16" t="s">
        <v>1328</v>
      </c>
      <c r="B148" s="61" t="s">
        <v>461</v>
      </c>
      <c r="C148" s="61" t="s">
        <v>2726</v>
      </c>
      <c r="D148" s="45" t="n">
        <v>1</v>
      </c>
      <c r="E148" s="28" t="s">
        <v>149</v>
      </c>
      <c r="F148" s="38"/>
      <c r="G148" s="38"/>
    </row>
    <row r="149" customFormat="false" ht="63" hidden="false" customHeight="false" outlineLevel="0" collapsed="false">
      <c r="A149" s="16" t="s">
        <v>1329</v>
      </c>
      <c r="B149" s="61" t="s">
        <v>464</v>
      </c>
      <c r="C149" s="21" t="s">
        <v>2727</v>
      </c>
      <c r="D149" s="45" t="n">
        <v>1</v>
      </c>
      <c r="E149" s="28" t="s">
        <v>112</v>
      </c>
      <c r="F149" s="21" t="s">
        <v>466</v>
      </c>
      <c r="G149" s="38"/>
    </row>
    <row r="150" customFormat="false" ht="78.75" hidden="false" customHeight="false" outlineLevel="0" collapsed="false">
      <c r="A150" s="16" t="s">
        <v>1331</v>
      </c>
      <c r="B150" s="61" t="s">
        <v>468</v>
      </c>
      <c r="C150" s="42" t="s">
        <v>469</v>
      </c>
      <c r="D150" s="45" t="n">
        <v>1</v>
      </c>
      <c r="E150" s="28" t="s">
        <v>82</v>
      </c>
      <c r="F150" s="38"/>
      <c r="G150" s="38"/>
    </row>
    <row r="151" customFormat="false" ht="18.75" hidden="false" customHeight="false" outlineLevel="0" collapsed="false">
      <c r="A151" s="230"/>
      <c r="B151" s="310" t="s">
        <v>470</v>
      </c>
      <c r="C151" s="310"/>
      <c r="D151" s="310"/>
      <c r="E151" s="310"/>
      <c r="F151" s="310"/>
      <c r="G151" s="310"/>
      <c r="H151" s="3" t="n">
        <f aca="false">H152+H158+H161+H168+H176+H181+H194+H203+H216+H226+H233+H242</f>
        <v>81</v>
      </c>
      <c r="I151" s="3" t="n">
        <f aca="false">I152+I158+I161+I168+I176+I181+I194+I203+I216+I226+I233+I242</f>
        <v>162</v>
      </c>
    </row>
    <row r="152" customFormat="false" ht="46.5" hidden="false" customHeight="true" outlineLevel="0" collapsed="false">
      <c r="A152" s="16" t="s">
        <v>1332</v>
      </c>
      <c r="B152" s="160" t="s">
        <v>1333</v>
      </c>
      <c r="C152" s="160"/>
      <c r="D152" s="160"/>
      <c r="E152" s="160"/>
      <c r="F152" s="160"/>
      <c r="G152" s="160"/>
      <c r="H152" s="3" t="n">
        <f aca="false">SUM(D153:D157)</f>
        <v>5</v>
      </c>
      <c r="I152" s="3" t="n">
        <f aca="false">COUNT(D153:D157)*2</f>
        <v>10</v>
      </c>
    </row>
    <row r="153" customFormat="false" ht="47.25" hidden="false" customHeight="false" outlineLevel="0" collapsed="false">
      <c r="A153" s="16" t="s">
        <v>1334</v>
      </c>
      <c r="B153" s="61" t="s">
        <v>474</v>
      </c>
      <c r="C153" s="21" t="s">
        <v>2728</v>
      </c>
      <c r="D153" s="45" t="n">
        <v>1</v>
      </c>
      <c r="E153" s="26" t="s">
        <v>476</v>
      </c>
      <c r="F153" s="37"/>
      <c r="G153" s="38"/>
    </row>
    <row r="154" customFormat="false" ht="47.25" hidden="false" customHeight="false" outlineLevel="0" collapsed="false">
      <c r="A154" s="16" t="s">
        <v>1348</v>
      </c>
      <c r="B154" s="61" t="s">
        <v>2729</v>
      </c>
      <c r="C154" s="42" t="s">
        <v>2730</v>
      </c>
      <c r="D154" s="45" t="n">
        <v>1</v>
      </c>
      <c r="E154" s="26" t="s">
        <v>265</v>
      </c>
      <c r="F154" s="38"/>
      <c r="G154" s="38"/>
    </row>
    <row r="155" customFormat="false" ht="30" hidden="false" customHeight="false" outlineLevel="0" collapsed="false">
      <c r="A155" s="16"/>
      <c r="B155" s="61"/>
      <c r="C155" s="42" t="s">
        <v>2427</v>
      </c>
      <c r="D155" s="45" t="n">
        <v>1</v>
      </c>
      <c r="E155" s="26" t="s">
        <v>1970</v>
      </c>
      <c r="F155" s="42"/>
      <c r="G155" s="38"/>
    </row>
    <row r="156" customFormat="false" ht="30" hidden="false" customHeight="false" outlineLevel="0" collapsed="false">
      <c r="A156" s="16"/>
      <c r="B156" s="61"/>
      <c r="C156" s="21" t="s">
        <v>2731</v>
      </c>
      <c r="D156" s="45" t="n">
        <v>1</v>
      </c>
      <c r="E156" s="104" t="s">
        <v>476</v>
      </c>
      <c r="F156" s="21"/>
      <c r="G156" s="38"/>
    </row>
    <row r="157" customFormat="false" ht="47.25" hidden="false" customHeight="false" outlineLevel="0" collapsed="false">
      <c r="A157" s="16" t="s">
        <v>1972</v>
      </c>
      <c r="B157" s="17" t="s">
        <v>2732</v>
      </c>
      <c r="C157" s="221" t="s">
        <v>2733</v>
      </c>
      <c r="D157" s="45" t="n">
        <v>1</v>
      </c>
      <c r="E157" s="26" t="s">
        <v>110</v>
      </c>
      <c r="F157" s="221"/>
      <c r="G157" s="38"/>
    </row>
    <row r="158" customFormat="false" ht="42.75" hidden="false" customHeight="true" outlineLevel="0" collapsed="false">
      <c r="A158" s="16" t="s">
        <v>1974</v>
      </c>
      <c r="B158" s="160" t="s">
        <v>493</v>
      </c>
      <c r="C158" s="160"/>
      <c r="D158" s="160"/>
      <c r="E158" s="160"/>
      <c r="F158" s="160"/>
      <c r="G158" s="160"/>
      <c r="H158" s="3" t="n">
        <f aca="false">SUM(D159:D160)</f>
        <v>2</v>
      </c>
      <c r="I158" s="3" t="n">
        <f aca="false">COUNT(D159:D160)*2</f>
        <v>4</v>
      </c>
    </row>
    <row r="159" customFormat="false" ht="75" hidden="false" customHeight="false" outlineLevel="0" collapsed="false">
      <c r="A159" s="16" t="s">
        <v>1975</v>
      </c>
      <c r="B159" s="61" t="s">
        <v>495</v>
      </c>
      <c r="C159" s="42" t="s">
        <v>2734</v>
      </c>
      <c r="D159" s="45" t="n">
        <v>1</v>
      </c>
      <c r="E159" s="212" t="s">
        <v>112</v>
      </c>
      <c r="F159" s="42" t="s">
        <v>2735</v>
      </c>
      <c r="G159" s="38"/>
    </row>
    <row r="160" customFormat="false" ht="47.25" hidden="false" customHeight="false" outlineLevel="0" collapsed="false">
      <c r="A160" s="16" t="s">
        <v>1985</v>
      </c>
      <c r="B160" s="61" t="s">
        <v>501</v>
      </c>
      <c r="C160" s="42" t="s">
        <v>2736</v>
      </c>
      <c r="D160" s="45" t="n">
        <v>1</v>
      </c>
      <c r="E160" s="225" t="s">
        <v>546</v>
      </c>
      <c r="F160" s="234"/>
      <c r="G160" s="38"/>
    </row>
    <row r="161" customFormat="false" ht="49.5" hidden="false" customHeight="true" outlineLevel="0" collapsed="false">
      <c r="A161" s="16" t="s">
        <v>1351</v>
      </c>
      <c r="B161" s="160" t="s">
        <v>1990</v>
      </c>
      <c r="C161" s="160"/>
      <c r="D161" s="160"/>
      <c r="E161" s="160"/>
      <c r="F161" s="160"/>
      <c r="G161" s="160"/>
      <c r="H161" s="3" t="n">
        <f aca="false">SUM(D162:D167)</f>
        <v>6</v>
      </c>
      <c r="I161" s="3" t="n">
        <f aca="false">COUNT(D162:D167)*2</f>
        <v>12</v>
      </c>
    </row>
    <row r="162" customFormat="false" ht="63" hidden="false" customHeight="false" outlineLevel="0" collapsed="false">
      <c r="A162" s="16" t="s">
        <v>1352</v>
      </c>
      <c r="B162" s="61" t="s">
        <v>1991</v>
      </c>
      <c r="C162" s="42" t="s">
        <v>2737</v>
      </c>
      <c r="D162" s="45" t="n">
        <v>1</v>
      </c>
      <c r="E162" s="24" t="s">
        <v>112</v>
      </c>
      <c r="F162" s="61" t="s">
        <v>2738</v>
      </c>
      <c r="G162" s="38"/>
    </row>
    <row r="163" customFormat="false" ht="75" hidden="false" customHeight="false" outlineLevel="0" collapsed="false">
      <c r="A163" s="16" t="s">
        <v>1354</v>
      </c>
      <c r="B163" s="85" t="s">
        <v>1994</v>
      </c>
      <c r="C163" s="42" t="s">
        <v>2739</v>
      </c>
      <c r="D163" s="45" t="n">
        <v>1</v>
      </c>
      <c r="E163" s="24" t="s">
        <v>112</v>
      </c>
      <c r="F163" s="38"/>
      <c r="G163" s="38"/>
    </row>
    <row r="164" customFormat="false" ht="30" hidden="false" customHeight="false" outlineLevel="0" collapsed="false">
      <c r="A164" s="16"/>
      <c r="B164" s="85"/>
      <c r="C164" s="42" t="s">
        <v>1997</v>
      </c>
      <c r="D164" s="45" t="n">
        <v>1</v>
      </c>
      <c r="E164" s="24" t="s">
        <v>112</v>
      </c>
      <c r="F164" s="38"/>
      <c r="G164" s="38"/>
    </row>
    <row r="165" customFormat="false" ht="15" hidden="false" customHeight="false" outlineLevel="0" collapsed="false">
      <c r="A165" s="16"/>
      <c r="B165" s="85"/>
      <c r="C165" s="42" t="s">
        <v>516</v>
      </c>
      <c r="D165" s="45" t="n">
        <v>1</v>
      </c>
      <c r="E165" s="24" t="s">
        <v>265</v>
      </c>
      <c r="F165" s="38"/>
      <c r="G165" s="38"/>
    </row>
    <row r="166" customFormat="false" ht="30" hidden="false" customHeight="false" outlineLevel="0" collapsed="false">
      <c r="A166" s="78"/>
      <c r="B166" s="61"/>
      <c r="C166" s="42" t="s">
        <v>517</v>
      </c>
      <c r="D166" s="45" t="n">
        <v>1</v>
      </c>
      <c r="E166" s="24" t="s">
        <v>476</v>
      </c>
      <c r="F166" s="38"/>
      <c r="G166" s="38"/>
    </row>
    <row r="167" customFormat="false" ht="31.5" hidden="false" customHeight="false" outlineLevel="0" collapsed="false">
      <c r="A167" s="78"/>
      <c r="B167" s="61"/>
      <c r="C167" s="61" t="s">
        <v>1358</v>
      </c>
      <c r="D167" s="45" t="n">
        <v>1</v>
      </c>
      <c r="E167" s="104" t="s">
        <v>476</v>
      </c>
      <c r="F167" s="85"/>
      <c r="G167" s="38"/>
    </row>
    <row r="168" customFormat="false" ht="32.25" hidden="false" customHeight="true" outlineLevel="0" collapsed="false">
      <c r="A168" s="16" t="s">
        <v>1999</v>
      </c>
      <c r="B168" s="160" t="s">
        <v>522</v>
      </c>
      <c r="C168" s="160"/>
      <c r="D168" s="160"/>
      <c r="E168" s="160"/>
      <c r="F168" s="160"/>
      <c r="G168" s="160"/>
      <c r="H168" s="3" t="n">
        <f aca="false">SUM(D169:D175)</f>
        <v>7</v>
      </c>
      <c r="I168" s="3" t="n">
        <f aca="false">COUNT(D169:D175)*2</f>
        <v>14</v>
      </c>
    </row>
    <row r="169" customFormat="false" ht="47.25" hidden="false" customHeight="false" outlineLevel="0" collapsed="false">
      <c r="A169" s="16" t="s">
        <v>2000</v>
      </c>
      <c r="B169" s="17" t="s">
        <v>524</v>
      </c>
      <c r="C169" s="42" t="s">
        <v>2740</v>
      </c>
      <c r="D169" s="45" t="n">
        <v>1</v>
      </c>
      <c r="E169" s="28" t="s">
        <v>110</v>
      </c>
      <c r="F169" s="38"/>
      <c r="G169" s="38"/>
    </row>
    <row r="170" customFormat="false" ht="75" hidden="false" customHeight="false" outlineLevel="0" collapsed="false">
      <c r="A170" s="16" t="s">
        <v>2002</v>
      </c>
      <c r="B170" s="21" t="s">
        <v>528</v>
      </c>
      <c r="C170" s="17" t="s">
        <v>2439</v>
      </c>
      <c r="D170" s="45" t="n">
        <v>1</v>
      </c>
      <c r="E170" s="28" t="s">
        <v>476</v>
      </c>
      <c r="F170" s="21" t="s">
        <v>2741</v>
      </c>
      <c r="G170" s="38"/>
    </row>
    <row r="171" customFormat="false" ht="47.25" hidden="false" customHeight="false" outlineLevel="0" collapsed="false">
      <c r="A171" s="16"/>
      <c r="B171" s="21"/>
      <c r="C171" s="17" t="s">
        <v>2003</v>
      </c>
      <c r="D171" s="45" t="n">
        <v>1</v>
      </c>
      <c r="E171" s="28" t="s">
        <v>265</v>
      </c>
      <c r="F171" s="21" t="s">
        <v>532</v>
      </c>
      <c r="G171" s="38"/>
    </row>
    <row r="172" customFormat="false" ht="63" hidden="false" customHeight="false" outlineLevel="0" collapsed="false">
      <c r="A172" s="16" t="s">
        <v>2004</v>
      </c>
      <c r="B172" s="17" t="s">
        <v>2742</v>
      </c>
      <c r="C172" s="21" t="s">
        <v>2743</v>
      </c>
      <c r="D172" s="45" t="n">
        <v>1</v>
      </c>
      <c r="E172" s="28" t="s">
        <v>265</v>
      </c>
      <c r="F172" s="38"/>
      <c r="G172" s="38"/>
    </row>
    <row r="173" customFormat="false" ht="30" hidden="false" customHeight="false" outlineLevel="0" collapsed="false">
      <c r="A173" s="16"/>
      <c r="B173" s="61"/>
      <c r="C173" s="21" t="s">
        <v>536</v>
      </c>
      <c r="D173" s="45" t="n">
        <v>1</v>
      </c>
      <c r="E173" s="28" t="s">
        <v>476</v>
      </c>
      <c r="F173" s="234"/>
      <c r="G173" s="38"/>
    </row>
    <row r="174" customFormat="false" ht="45" hidden="false" customHeight="false" outlineLevel="0" collapsed="false">
      <c r="A174" s="16" t="s">
        <v>2440</v>
      </c>
      <c r="B174" s="61" t="s">
        <v>538</v>
      </c>
      <c r="C174" s="21" t="s">
        <v>539</v>
      </c>
      <c r="D174" s="45" t="n">
        <v>1</v>
      </c>
      <c r="E174" s="28" t="s">
        <v>112</v>
      </c>
      <c r="F174" s="21" t="s">
        <v>2744</v>
      </c>
      <c r="G174" s="38"/>
    </row>
    <row r="175" customFormat="false" ht="60" hidden="false" customHeight="false" outlineLevel="0" collapsed="false">
      <c r="A175" s="16" t="s">
        <v>2007</v>
      </c>
      <c r="B175" s="317" t="s">
        <v>542</v>
      </c>
      <c r="C175" s="82" t="s">
        <v>2745</v>
      </c>
      <c r="D175" s="45" t="n">
        <v>1</v>
      </c>
      <c r="E175" s="28" t="s">
        <v>112</v>
      </c>
      <c r="F175" s="21" t="s">
        <v>2746</v>
      </c>
      <c r="G175" s="38"/>
    </row>
    <row r="176" customFormat="false" ht="38.25" hidden="false" customHeight="true" outlineLevel="0" collapsed="false">
      <c r="A176" s="16" t="s">
        <v>1362</v>
      </c>
      <c r="B176" s="160" t="s">
        <v>2017</v>
      </c>
      <c r="C176" s="160"/>
      <c r="D176" s="160"/>
      <c r="E176" s="160"/>
      <c r="F176" s="160"/>
      <c r="G176" s="160"/>
      <c r="H176" s="3" t="n">
        <f aca="false">SUM(D177:D180)</f>
        <v>4</v>
      </c>
      <c r="I176" s="3" t="n">
        <f aca="false">COUNT(D177:D180)*2</f>
        <v>8</v>
      </c>
    </row>
    <row r="177" customFormat="false" ht="45" hidden="false" customHeight="false" outlineLevel="0" collapsed="false">
      <c r="A177" s="16" t="s">
        <v>1363</v>
      </c>
      <c r="B177" s="85" t="s">
        <v>2747</v>
      </c>
      <c r="C177" s="42" t="s">
        <v>2748</v>
      </c>
      <c r="D177" s="45" t="n">
        <v>1</v>
      </c>
      <c r="E177" s="28" t="s">
        <v>476</v>
      </c>
      <c r="F177" s="38"/>
      <c r="G177" s="38"/>
    </row>
    <row r="178" customFormat="false" ht="45" hidden="false" customHeight="false" outlineLevel="0" collapsed="false">
      <c r="A178" s="16" t="s">
        <v>1366</v>
      </c>
      <c r="B178" s="85" t="s">
        <v>564</v>
      </c>
      <c r="C178" s="85" t="s">
        <v>2749</v>
      </c>
      <c r="D178" s="45" t="n">
        <v>1</v>
      </c>
      <c r="E178" s="28" t="s">
        <v>476</v>
      </c>
      <c r="F178" s="42"/>
      <c r="G178" s="38"/>
    </row>
    <row r="179" customFormat="false" ht="45" hidden="false" customHeight="false" outlineLevel="0" collapsed="false">
      <c r="A179" s="16"/>
      <c r="B179" s="85"/>
      <c r="C179" s="21" t="s">
        <v>566</v>
      </c>
      <c r="D179" s="45" t="n">
        <v>1</v>
      </c>
      <c r="E179" s="28" t="s">
        <v>265</v>
      </c>
      <c r="F179" s="42"/>
      <c r="G179" s="38"/>
    </row>
    <row r="180" customFormat="false" ht="30" hidden="false" customHeight="false" outlineLevel="0" collapsed="false">
      <c r="A180" s="16"/>
      <c r="B180" s="85"/>
      <c r="C180" s="21" t="s">
        <v>2750</v>
      </c>
      <c r="D180" s="45" t="n">
        <v>1</v>
      </c>
      <c r="E180" s="28" t="s">
        <v>476</v>
      </c>
      <c r="F180" s="42"/>
      <c r="G180" s="38"/>
    </row>
    <row r="181" customFormat="false" ht="31.5" hidden="false" customHeight="true" outlineLevel="0" collapsed="false">
      <c r="A181" s="16" t="s">
        <v>1370</v>
      </c>
      <c r="B181" s="29" t="s">
        <v>2023</v>
      </c>
      <c r="C181" s="29"/>
      <c r="D181" s="29"/>
      <c r="E181" s="29"/>
      <c r="F181" s="29"/>
      <c r="G181" s="29"/>
      <c r="H181" s="3" t="n">
        <f aca="false">SUM(D182:D193)</f>
        <v>12</v>
      </c>
      <c r="I181" s="3" t="n">
        <f aca="false">COUNT(D182:D193)*2</f>
        <v>24</v>
      </c>
    </row>
    <row r="182" customFormat="false" ht="161.25" hidden="false" customHeight="true" outlineLevel="0" collapsed="false">
      <c r="A182" s="16" t="s">
        <v>2024</v>
      </c>
      <c r="B182" s="34" t="s">
        <v>2751</v>
      </c>
      <c r="C182" s="21" t="s">
        <v>2445</v>
      </c>
      <c r="D182" s="45" t="n">
        <v>1</v>
      </c>
      <c r="E182" s="26" t="s">
        <v>51</v>
      </c>
      <c r="F182" s="21" t="s">
        <v>2027</v>
      </c>
      <c r="G182" s="38"/>
    </row>
    <row r="183" customFormat="false" ht="111.75" hidden="false" customHeight="true" outlineLevel="0" collapsed="false">
      <c r="A183" s="16"/>
      <c r="B183" s="57"/>
      <c r="C183" s="21" t="s">
        <v>574</v>
      </c>
      <c r="D183" s="45" t="n">
        <v>1</v>
      </c>
      <c r="E183" s="26" t="s">
        <v>265</v>
      </c>
      <c r="F183" s="21" t="s">
        <v>575</v>
      </c>
      <c r="G183" s="38"/>
    </row>
    <row r="184" customFormat="false" ht="106.5" hidden="false" customHeight="true" outlineLevel="0" collapsed="false">
      <c r="A184" s="16" t="s">
        <v>1371</v>
      </c>
      <c r="B184" s="61" t="s">
        <v>579</v>
      </c>
      <c r="C184" s="21" t="s">
        <v>576</v>
      </c>
      <c r="D184" s="45" t="n">
        <v>1</v>
      </c>
      <c r="E184" s="26" t="s">
        <v>265</v>
      </c>
      <c r="F184" s="21" t="s">
        <v>577</v>
      </c>
      <c r="G184" s="38"/>
    </row>
    <row r="185" customFormat="false" ht="63" hidden="false" customHeight="false" outlineLevel="0" collapsed="false">
      <c r="A185" s="16"/>
      <c r="B185" s="61"/>
      <c r="C185" s="17" t="s">
        <v>580</v>
      </c>
      <c r="D185" s="45" t="n">
        <v>1</v>
      </c>
      <c r="E185" s="26" t="s">
        <v>476</v>
      </c>
      <c r="F185" s="38"/>
      <c r="G185" s="38"/>
    </row>
    <row r="186" customFormat="false" ht="60" hidden="false" customHeight="false" outlineLevel="0" collapsed="false">
      <c r="A186" s="16"/>
      <c r="B186" s="61"/>
      <c r="C186" s="21" t="s">
        <v>581</v>
      </c>
      <c r="D186" s="45" t="n">
        <v>1</v>
      </c>
      <c r="E186" s="26" t="s">
        <v>112</v>
      </c>
      <c r="F186" s="38"/>
      <c r="G186" s="38"/>
    </row>
    <row r="187" customFormat="false" ht="47.25" hidden="false" customHeight="false" outlineLevel="0" collapsed="false">
      <c r="A187" s="16" t="s">
        <v>1373</v>
      </c>
      <c r="B187" s="61" t="s">
        <v>583</v>
      </c>
      <c r="C187" s="179" t="s">
        <v>584</v>
      </c>
      <c r="D187" s="45" t="n">
        <v>1</v>
      </c>
      <c r="E187" s="26" t="s">
        <v>110</v>
      </c>
      <c r="F187" s="21"/>
      <c r="G187" s="38"/>
    </row>
    <row r="188" customFormat="false" ht="60" hidden="false" customHeight="false" outlineLevel="0" collapsed="false">
      <c r="A188" s="16"/>
      <c r="B188" s="37"/>
      <c r="C188" s="21" t="s">
        <v>586</v>
      </c>
      <c r="D188" s="45" t="n">
        <v>1</v>
      </c>
      <c r="E188" s="26" t="s">
        <v>82</v>
      </c>
      <c r="F188" s="21" t="s">
        <v>587</v>
      </c>
      <c r="G188" s="38"/>
    </row>
    <row r="189" customFormat="false" ht="45" hidden="false" customHeight="false" outlineLevel="0" collapsed="false">
      <c r="A189" s="16"/>
      <c r="B189" s="61"/>
      <c r="C189" s="21" t="s">
        <v>588</v>
      </c>
      <c r="D189" s="45" t="n">
        <v>1</v>
      </c>
      <c r="E189" s="26" t="s">
        <v>82</v>
      </c>
      <c r="F189" s="85" t="s">
        <v>589</v>
      </c>
      <c r="G189" s="38"/>
    </row>
    <row r="190" customFormat="false" ht="30" hidden="false" customHeight="false" outlineLevel="0" collapsed="false">
      <c r="A190" s="16"/>
      <c r="B190" s="61"/>
      <c r="C190" s="21" t="s">
        <v>590</v>
      </c>
      <c r="D190" s="45" t="n">
        <v>1</v>
      </c>
      <c r="E190" s="26" t="s">
        <v>112</v>
      </c>
      <c r="F190" s="21"/>
      <c r="G190" s="38"/>
    </row>
    <row r="191" customFormat="false" ht="47.25" hidden="false" customHeight="false" outlineLevel="0" collapsed="false">
      <c r="A191" s="16" t="s">
        <v>2028</v>
      </c>
      <c r="B191" s="61" t="s">
        <v>2752</v>
      </c>
      <c r="C191" s="85" t="s">
        <v>2753</v>
      </c>
      <c r="D191" s="45" t="n">
        <v>1</v>
      </c>
      <c r="E191" s="26" t="s">
        <v>265</v>
      </c>
      <c r="F191" s="85" t="s">
        <v>2754</v>
      </c>
      <c r="G191" s="38"/>
    </row>
    <row r="192" customFormat="false" ht="45" hidden="false" customHeight="false" outlineLevel="0" collapsed="false">
      <c r="A192" s="16"/>
      <c r="B192" s="61"/>
      <c r="C192" s="85" t="s">
        <v>2755</v>
      </c>
      <c r="D192" s="45" t="n">
        <v>1</v>
      </c>
      <c r="E192" s="26" t="s">
        <v>265</v>
      </c>
      <c r="F192" s="85" t="s">
        <v>2756</v>
      </c>
      <c r="G192" s="38"/>
    </row>
    <row r="193" customFormat="false" ht="60" hidden="false" customHeight="false" outlineLevel="0" collapsed="false">
      <c r="A193" s="16"/>
      <c r="B193" s="61"/>
      <c r="C193" s="42" t="s">
        <v>2757</v>
      </c>
      <c r="D193" s="45" t="n">
        <v>1</v>
      </c>
      <c r="E193" s="104" t="s">
        <v>51</v>
      </c>
      <c r="F193" s="85"/>
      <c r="G193" s="38"/>
    </row>
    <row r="194" customFormat="false" ht="36.75" hidden="false" customHeight="true" outlineLevel="0" collapsed="false">
      <c r="A194" s="16" t="s">
        <v>1374</v>
      </c>
      <c r="B194" s="160" t="s">
        <v>2030</v>
      </c>
      <c r="C194" s="160"/>
      <c r="D194" s="160"/>
      <c r="E194" s="160"/>
      <c r="F194" s="160"/>
      <c r="G194" s="160"/>
      <c r="H194" s="3" t="n">
        <f aca="false">SUM(D195:D202)</f>
        <v>8</v>
      </c>
      <c r="I194" s="3" t="n">
        <f aca="false">COUNT(D195:D202)*2</f>
        <v>16</v>
      </c>
    </row>
    <row r="195" customFormat="false" ht="47.25" hidden="false" customHeight="false" outlineLevel="0" collapsed="false">
      <c r="A195" s="16" t="s">
        <v>1375</v>
      </c>
      <c r="B195" s="17" t="s">
        <v>601</v>
      </c>
      <c r="C195" s="42" t="s">
        <v>2758</v>
      </c>
      <c r="D195" s="45" t="n">
        <v>1</v>
      </c>
      <c r="E195" s="28" t="s">
        <v>476</v>
      </c>
      <c r="F195" s="38"/>
      <c r="G195" s="38"/>
    </row>
    <row r="196" customFormat="false" ht="63" hidden="false" customHeight="false" outlineLevel="0" collapsed="false">
      <c r="A196" s="16" t="s">
        <v>1377</v>
      </c>
      <c r="B196" s="61" t="s">
        <v>2759</v>
      </c>
      <c r="C196" s="21" t="s">
        <v>2760</v>
      </c>
      <c r="D196" s="45" t="n">
        <v>1</v>
      </c>
      <c r="E196" s="28" t="s">
        <v>476</v>
      </c>
      <c r="F196" s="21"/>
      <c r="G196" s="38"/>
    </row>
    <row r="197" customFormat="false" ht="47.25" hidden="false" customHeight="false" outlineLevel="0" collapsed="false">
      <c r="A197" s="16" t="s">
        <v>2450</v>
      </c>
      <c r="B197" s="61" t="s">
        <v>2761</v>
      </c>
      <c r="C197" s="21" t="s">
        <v>610</v>
      </c>
      <c r="D197" s="45" t="n">
        <v>1</v>
      </c>
      <c r="E197" s="28" t="s">
        <v>476</v>
      </c>
      <c r="F197" s="21" t="s">
        <v>2762</v>
      </c>
      <c r="G197" s="38"/>
    </row>
    <row r="198" customFormat="false" ht="31.5" hidden="false" customHeight="false" outlineLevel="0" collapsed="false">
      <c r="A198" s="16" t="s">
        <v>1379</v>
      </c>
      <c r="B198" s="57" t="s">
        <v>613</v>
      </c>
      <c r="C198" s="221" t="s">
        <v>2763</v>
      </c>
      <c r="D198" s="45" t="n">
        <v>1</v>
      </c>
      <c r="E198" s="28" t="s">
        <v>476</v>
      </c>
      <c r="F198" s="42" t="s">
        <v>2764</v>
      </c>
      <c r="G198" s="38"/>
    </row>
    <row r="199" customFormat="false" ht="90" hidden="false" customHeight="false" outlineLevel="0" collapsed="false">
      <c r="A199" s="16" t="s">
        <v>1381</v>
      </c>
      <c r="B199" s="61" t="s">
        <v>2765</v>
      </c>
      <c r="C199" s="42" t="s">
        <v>2766</v>
      </c>
      <c r="D199" s="45" t="n">
        <v>1</v>
      </c>
      <c r="E199" s="28" t="s">
        <v>99</v>
      </c>
      <c r="F199" s="42" t="s">
        <v>2767</v>
      </c>
      <c r="G199" s="38"/>
    </row>
    <row r="200" customFormat="false" ht="150" hidden="false" customHeight="false" outlineLevel="0" collapsed="false">
      <c r="A200" s="16" t="s">
        <v>1383</v>
      </c>
      <c r="B200" s="61" t="s">
        <v>621</v>
      </c>
      <c r="C200" s="42" t="s">
        <v>2040</v>
      </c>
      <c r="D200" s="45" t="n">
        <v>1</v>
      </c>
      <c r="E200" s="28" t="s">
        <v>476</v>
      </c>
      <c r="F200" s="42" t="s">
        <v>2455</v>
      </c>
      <c r="G200" s="38"/>
    </row>
    <row r="201" customFormat="false" ht="30" hidden="false" customHeight="false" outlineLevel="0" collapsed="false">
      <c r="A201" s="16"/>
      <c r="B201" s="61"/>
      <c r="C201" s="85" t="s">
        <v>624</v>
      </c>
      <c r="D201" s="45" t="n">
        <v>1</v>
      </c>
      <c r="E201" s="28" t="s">
        <v>476</v>
      </c>
      <c r="F201" s="38"/>
      <c r="G201" s="38"/>
    </row>
    <row r="202" customFormat="false" ht="47.25" hidden="false" customHeight="false" outlineLevel="0" collapsed="false">
      <c r="A202" s="16" t="s">
        <v>1386</v>
      </c>
      <c r="B202" s="61" t="s">
        <v>626</v>
      </c>
      <c r="C202" s="164" t="s">
        <v>2768</v>
      </c>
      <c r="D202" s="45" t="n">
        <v>1</v>
      </c>
      <c r="E202" s="28" t="s">
        <v>82</v>
      </c>
      <c r="F202" s="38"/>
      <c r="G202" s="38"/>
    </row>
    <row r="203" customFormat="false" ht="44.25" hidden="false" customHeight="true" outlineLevel="0" collapsed="false">
      <c r="A203" s="16" t="s">
        <v>2457</v>
      </c>
      <c r="B203" s="160" t="s">
        <v>629</v>
      </c>
      <c r="C203" s="160"/>
      <c r="D203" s="160"/>
      <c r="E203" s="160"/>
      <c r="F203" s="160"/>
      <c r="G203" s="160"/>
      <c r="H203" s="3" t="n">
        <f aca="false">SUM(D204:D215)</f>
        <v>12</v>
      </c>
      <c r="I203" s="3" t="n">
        <f aca="false">COUNT(D204:D215)*2</f>
        <v>24</v>
      </c>
    </row>
    <row r="204" customFormat="false" ht="45" hidden="false" customHeight="false" outlineLevel="0" collapsed="false">
      <c r="A204" s="16" t="s">
        <v>2458</v>
      </c>
      <c r="B204" s="61" t="s">
        <v>2769</v>
      </c>
      <c r="C204" s="40" t="s">
        <v>2770</v>
      </c>
      <c r="D204" s="45" t="n">
        <v>1</v>
      </c>
      <c r="E204" s="28" t="s">
        <v>265</v>
      </c>
      <c r="F204" s="40" t="s">
        <v>2771</v>
      </c>
      <c r="G204" s="38"/>
    </row>
    <row r="205" customFormat="false" ht="30" hidden="false" customHeight="false" outlineLevel="0" collapsed="false">
      <c r="A205" s="16"/>
      <c r="B205" s="61"/>
      <c r="C205" s="21" t="s">
        <v>2772</v>
      </c>
      <c r="D205" s="45" t="n">
        <v>1</v>
      </c>
      <c r="E205" s="28" t="s">
        <v>265</v>
      </c>
      <c r="F205" s="38"/>
      <c r="G205" s="38"/>
    </row>
    <row r="206" customFormat="false" ht="60" hidden="false" customHeight="false" outlineLevel="0" collapsed="false">
      <c r="A206" s="16"/>
      <c r="B206" s="61"/>
      <c r="C206" s="40" t="s">
        <v>634</v>
      </c>
      <c r="D206" s="45" t="n">
        <v>1</v>
      </c>
      <c r="E206" s="28" t="s">
        <v>265</v>
      </c>
      <c r="F206" s="85" t="s">
        <v>2773</v>
      </c>
      <c r="G206" s="38"/>
    </row>
    <row r="207" customFormat="false" ht="30" hidden="false" customHeight="false" outlineLevel="0" collapsed="false">
      <c r="A207" s="16"/>
      <c r="B207" s="61"/>
      <c r="C207" s="40" t="s">
        <v>2774</v>
      </c>
      <c r="D207" s="45" t="n">
        <v>1</v>
      </c>
      <c r="E207" s="28" t="s">
        <v>164</v>
      </c>
      <c r="F207" s="38"/>
      <c r="G207" s="38"/>
    </row>
    <row r="208" customFormat="false" ht="45" hidden="false" customHeight="false" outlineLevel="0" collapsed="false">
      <c r="A208" s="16"/>
      <c r="B208" s="61"/>
      <c r="C208" s="132" t="s">
        <v>2461</v>
      </c>
      <c r="D208" s="45" t="n">
        <v>1</v>
      </c>
      <c r="E208" s="28" t="s">
        <v>265</v>
      </c>
      <c r="F208" s="38"/>
      <c r="G208" s="38"/>
    </row>
    <row r="209" customFormat="false" ht="47.25" hidden="false" customHeight="false" outlineLevel="0" collapsed="false">
      <c r="A209" s="16" t="s">
        <v>2462</v>
      </c>
      <c r="B209" s="61" t="s">
        <v>2463</v>
      </c>
      <c r="C209" s="21" t="s">
        <v>638</v>
      </c>
      <c r="D209" s="45" t="n">
        <v>1</v>
      </c>
      <c r="E209" s="28" t="s">
        <v>639</v>
      </c>
      <c r="F209" s="21" t="s">
        <v>640</v>
      </c>
      <c r="G209" s="38"/>
    </row>
    <row r="210" customFormat="false" ht="60" hidden="false" customHeight="false" outlineLevel="0" collapsed="false">
      <c r="A210" s="16"/>
      <c r="B210" s="61"/>
      <c r="C210" s="42" t="s">
        <v>2464</v>
      </c>
      <c r="D210" s="45" t="n">
        <v>1</v>
      </c>
      <c r="E210" s="28" t="s">
        <v>476</v>
      </c>
      <c r="F210" s="42"/>
      <c r="G210" s="38"/>
    </row>
    <row r="211" customFormat="false" ht="45" hidden="false" customHeight="false" outlineLevel="0" collapsed="false">
      <c r="A211" s="16"/>
      <c r="B211" s="61"/>
      <c r="C211" s="21" t="s">
        <v>2465</v>
      </c>
      <c r="D211" s="45" t="n">
        <v>1</v>
      </c>
      <c r="E211" s="28" t="s">
        <v>265</v>
      </c>
      <c r="F211" s="21"/>
      <c r="G211" s="38"/>
    </row>
    <row r="212" customFormat="false" ht="60" hidden="false" customHeight="false" outlineLevel="0" collapsed="false">
      <c r="A212" s="16"/>
      <c r="B212" s="61"/>
      <c r="C212" s="42" t="s">
        <v>2775</v>
      </c>
      <c r="D212" s="45" t="n">
        <v>1</v>
      </c>
      <c r="E212" s="28" t="s">
        <v>112</v>
      </c>
      <c r="F212" s="38"/>
      <c r="G212" s="38"/>
    </row>
    <row r="213" customFormat="false" ht="47.25" hidden="false" customHeight="false" outlineLevel="0" collapsed="false">
      <c r="A213" s="16" t="s">
        <v>2466</v>
      </c>
      <c r="B213" s="61" t="s">
        <v>644</v>
      </c>
      <c r="C213" s="42" t="s">
        <v>2776</v>
      </c>
      <c r="D213" s="45" t="n">
        <v>1</v>
      </c>
      <c r="E213" s="92" t="s">
        <v>164</v>
      </c>
      <c r="F213" s="42" t="s">
        <v>2777</v>
      </c>
      <c r="G213" s="38"/>
    </row>
    <row r="214" customFormat="false" ht="66.75" hidden="false" customHeight="true" outlineLevel="0" collapsed="false">
      <c r="A214" s="16"/>
      <c r="B214" s="61"/>
      <c r="C214" s="42" t="s">
        <v>2778</v>
      </c>
      <c r="D214" s="45" t="n">
        <v>1</v>
      </c>
      <c r="E214" s="28" t="s">
        <v>164</v>
      </c>
      <c r="F214" s="42"/>
      <c r="G214" s="38"/>
    </row>
    <row r="215" customFormat="false" ht="63" hidden="false" customHeight="false" outlineLevel="0" collapsed="false">
      <c r="A215" s="16" t="s">
        <v>2469</v>
      </c>
      <c r="B215" s="17" t="s">
        <v>647</v>
      </c>
      <c r="C215" s="42" t="s">
        <v>2779</v>
      </c>
      <c r="D215" s="45" t="n">
        <v>1</v>
      </c>
      <c r="E215" s="28" t="s">
        <v>112</v>
      </c>
      <c r="F215" s="42"/>
      <c r="G215" s="38"/>
    </row>
    <row r="216" customFormat="false" ht="37.5" hidden="false" customHeight="true" outlineLevel="0" collapsed="false">
      <c r="A216" s="16" t="s">
        <v>1388</v>
      </c>
      <c r="B216" s="160" t="s">
        <v>650</v>
      </c>
      <c r="C216" s="160"/>
      <c r="D216" s="160"/>
      <c r="E216" s="160"/>
      <c r="F216" s="160"/>
      <c r="G216" s="160"/>
      <c r="H216" s="3" t="n">
        <f aca="false">SUM(D217:D225)</f>
        <v>9</v>
      </c>
      <c r="I216" s="3" t="n">
        <f aca="false">COUNT(D217:D225)*2</f>
        <v>18</v>
      </c>
    </row>
    <row r="217" customFormat="false" ht="47.25" hidden="false" customHeight="false" outlineLevel="0" collapsed="false">
      <c r="A217" s="16" t="s">
        <v>2780</v>
      </c>
      <c r="B217" s="61" t="s">
        <v>2781</v>
      </c>
      <c r="C217" s="42" t="s">
        <v>2782</v>
      </c>
      <c r="D217" s="45" t="n">
        <v>1</v>
      </c>
      <c r="E217" s="28" t="s">
        <v>265</v>
      </c>
      <c r="F217" s="38"/>
      <c r="G217" s="38"/>
    </row>
    <row r="218" customFormat="false" ht="31.5" hidden="false" customHeight="false" outlineLevel="0" collapsed="false">
      <c r="A218" s="16" t="s">
        <v>1389</v>
      </c>
      <c r="B218" s="61" t="s">
        <v>665</v>
      </c>
      <c r="C218" s="21" t="s">
        <v>671</v>
      </c>
      <c r="D218" s="45" t="n">
        <v>1</v>
      </c>
      <c r="E218" s="104" t="s">
        <v>265</v>
      </c>
      <c r="F218" s="38"/>
      <c r="G218" s="38"/>
    </row>
    <row r="219" customFormat="false" ht="78.75" hidden="false" customHeight="false" outlineLevel="0" collapsed="false">
      <c r="A219" s="16" t="s">
        <v>2783</v>
      </c>
      <c r="B219" s="34" t="s">
        <v>673</v>
      </c>
      <c r="C219" s="42" t="s">
        <v>2784</v>
      </c>
      <c r="D219" s="45" t="n">
        <v>1</v>
      </c>
      <c r="E219" s="28" t="s">
        <v>265</v>
      </c>
      <c r="F219" s="38"/>
      <c r="G219" s="38"/>
    </row>
    <row r="220" customFormat="false" ht="45" hidden="false" customHeight="false" outlineLevel="0" collapsed="false">
      <c r="A220" s="16"/>
      <c r="B220" s="57"/>
      <c r="C220" s="42" t="s">
        <v>2785</v>
      </c>
      <c r="D220" s="45" t="n">
        <v>1</v>
      </c>
      <c r="E220" s="28" t="s">
        <v>265</v>
      </c>
      <c r="F220" s="38"/>
      <c r="G220" s="38"/>
    </row>
    <row r="221" customFormat="false" ht="60" hidden="false" customHeight="false" outlineLevel="0" collapsed="false">
      <c r="A221" s="16"/>
      <c r="B221" s="57"/>
      <c r="C221" s="42" t="s">
        <v>2786</v>
      </c>
      <c r="D221" s="45" t="n">
        <v>1</v>
      </c>
      <c r="E221" s="28" t="s">
        <v>265</v>
      </c>
      <c r="F221" s="38"/>
      <c r="G221" s="38"/>
    </row>
    <row r="222" customFormat="false" ht="45" hidden="false" customHeight="false" outlineLevel="0" collapsed="false">
      <c r="A222" s="16"/>
      <c r="B222" s="57"/>
      <c r="C222" s="42" t="s">
        <v>2787</v>
      </c>
      <c r="D222" s="45" t="n">
        <v>1</v>
      </c>
      <c r="E222" s="28" t="s">
        <v>108</v>
      </c>
      <c r="F222" s="38"/>
      <c r="G222" s="38"/>
    </row>
    <row r="223" customFormat="false" ht="60" hidden="false" customHeight="false" outlineLevel="0" collapsed="false">
      <c r="A223" s="16"/>
      <c r="B223" s="57"/>
      <c r="C223" s="42" t="s">
        <v>2788</v>
      </c>
      <c r="D223" s="45" t="n">
        <v>1</v>
      </c>
      <c r="E223" s="28" t="s">
        <v>108</v>
      </c>
      <c r="F223" s="38"/>
      <c r="G223" s="38"/>
    </row>
    <row r="224" customFormat="false" ht="75" hidden="false" customHeight="false" outlineLevel="0" collapsed="false">
      <c r="A224" s="16"/>
      <c r="B224" s="57"/>
      <c r="C224" s="321" t="s">
        <v>2789</v>
      </c>
      <c r="D224" s="45" t="n">
        <v>1</v>
      </c>
      <c r="E224" s="28" t="s">
        <v>265</v>
      </c>
      <c r="F224" s="38"/>
      <c r="G224" s="38"/>
    </row>
    <row r="225" customFormat="false" ht="75" hidden="false" customHeight="false" outlineLevel="0" collapsed="false">
      <c r="A225" s="16"/>
      <c r="B225" s="57"/>
      <c r="C225" s="42" t="s">
        <v>2790</v>
      </c>
      <c r="D225" s="45" t="n">
        <v>1</v>
      </c>
      <c r="E225" s="28" t="s">
        <v>265</v>
      </c>
      <c r="F225" s="38"/>
      <c r="G225" s="38"/>
    </row>
    <row r="226" customFormat="false" ht="35.25" hidden="false" customHeight="true" outlineLevel="0" collapsed="false">
      <c r="A226" s="16" t="s">
        <v>2044</v>
      </c>
      <c r="B226" s="160" t="s">
        <v>2045</v>
      </c>
      <c r="C226" s="160"/>
      <c r="D226" s="160"/>
      <c r="E226" s="160"/>
      <c r="F226" s="160"/>
      <c r="G226" s="160"/>
      <c r="H226" s="3" t="n">
        <f aca="false">SUM(D227:D232)</f>
        <v>6</v>
      </c>
      <c r="I226" s="3" t="n">
        <f aca="false">COUNT(D227:D232)*2</f>
        <v>12</v>
      </c>
    </row>
    <row r="227" customFormat="false" ht="31.5" hidden="false" customHeight="false" outlineLevel="0" collapsed="false">
      <c r="A227" s="16" t="s">
        <v>2046</v>
      </c>
      <c r="B227" s="17" t="s">
        <v>2047</v>
      </c>
      <c r="C227" s="42" t="s">
        <v>2048</v>
      </c>
      <c r="D227" s="45" t="n">
        <v>1</v>
      </c>
      <c r="E227" s="28" t="s">
        <v>476</v>
      </c>
      <c r="F227" s="38"/>
      <c r="G227" s="38"/>
    </row>
    <row r="228" customFormat="false" ht="30" hidden="false" customHeight="false" outlineLevel="0" collapsed="false">
      <c r="A228" s="16"/>
      <c r="B228" s="17"/>
      <c r="C228" s="42" t="s">
        <v>2049</v>
      </c>
      <c r="D228" s="45" t="n">
        <v>1</v>
      </c>
      <c r="E228" s="28" t="s">
        <v>51</v>
      </c>
      <c r="F228" s="38"/>
      <c r="G228" s="38"/>
    </row>
    <row r="229" customFormat="false" ht="45" hidden="false" customHeight="false" outlineLevel="0" collapsed="false">
      <c r="A229" s="16"/>
      <c r="B229" s="17"/>
      <c r="C229" s="42" t="s">
        <v>2791</v>
      </c>
      <c r="D229" s="45" t="n">
        <v>1</v>
      </c>
      <c r="E229" s="28" t="s">
        <v>476</v>
      </c>
      <c r="F229" s="38"/>
      <c r="G229" s="38"/>
    </row>
    <row r="230" customFormat="false" ht="45" hidden="false" customHeight="false" outlineLevel="0" collapsed="false">
      <c r="A230" s="16"/>
      <c r="B230" s="17"/>
      <c r="C230" s="42" t="s">
        <v>2472</v>
      </c>
      <c r="D230" s="45" t="n">
        <v>1</v>
      </c>
      <c r="E230" s="28" t="s">
        <v>265</v>
      </c>
      <c r="F230" s="38"/>
      <c r="G230" s="38"/>
    </row>
    <row r="231" customFormat="false" ht="30" hidden="false" customHeight="false" outlineLevel="0" collapsed="false">
      <c r="A231" s="16"/>
      <c r="B231" s="17"/>
      <c r="C231" s="132" t="s">
        <v>2792</v>
      </c>
      <c r="D231" s="45" t="n">
        <v>1</v>
      </c>
      <c r="E231" s="28" t="s">
        <v>476</v>
      </c>
      <c r="F231" s="38"/>
      <c r="G231" s="38"/>
    </row>
    <row r="232" customFormat="false" ht="90" hidden="false" customHeight="false" outlineLevel="0" collapsed="false">
      <c r="A232" s="16" t="s">
        <v>2053</v>
      </c>
      <c r="B232" s="17" t="s">
        <v>2054</v>
      </c>
      <c r="C232" s="42" t="s">
        <v>2793</v>
      </c>
      <c r="D232" s="45" t="n">
        <v>1</v>
      </c>
      <c r="E232" s="28" t="s">
        <v>476</v>
      </c>
      <c r="F232" s="85" t="s">
        <v>2794</v>
      </c>
      <c r="G232" s="38"/>
    </row>
    <row r="233" customFormat="false" ht="39" hidden="false" customHeight="true" outlineLevel="0" collapsed="false">
      <c r="A233" s="16" t="s">
        <v>2482</v>
      </c>
      <c r="B233" s="160" t="s">
        <v>708</v>
      </c>
      <c r="C233" s="160"/>
      <c r="D233" s="160"/>
      <c r="E233" s="160"/>
      <c r="F233" s="160"/>
      <c r="G233" s="160"/>
      <c r="H233" s="3" t="n">
        <f aca="false">SUM(D234:D241)</f>
        <v>8</v>
      </c>
      <c r="I233" s="3" t="n">
        <f aca="false">COUNT(D234:D241)*2</f>
        <v>16</v>
      </c>
    </row>
    <row r="234" customFormat="false" ht="78.75" hidden="false" customHeight="false" outlineLevel="0" collapsed="false">
      <c r="A234" s="16" t="s">
        <v>2483</v>
      </c>
      <c r="B234" s="61" t="s">
        <v>710</v>
      </c>
      <c r="C234" s="61" t="s">
        <v>2795</v>
      </c>
      <c r="D234" s="45" t="n">
        <v>1</v>
      </c>
      <c r="E234" s="28" t="s">
        <v>149</v>
      </c>
      <c r="F234" s="38"/>
      <c r="G234" s="38"/>
    </row>
    <row r="235" customFormat="false" ht="60" hidden="false" customHeight="false" outlineLevel="0" collapsed="false">
      <c r="A235" s="16"/>
      <c r="B235" s="37"/>
      <c r="C235" s="42" t="s">
        <v>2796</v>
      </c>
      <c r="D235" s="45" t="n">
        <v>1</v>
      </c>
      <c r="E235" s="28" t="s">
        <v>112</v>
      </c>
      <c r="F235" s="38"/>
      <c r="G235" s="38"/>
    </row>
    <row r="236" customFormat="false" ht="30" hidden="false" customHeight="false" outlineLevel="0" collapsed="false">
      <c r="A236" s="16"/>
      <c r="B236" s="38"/>
      <c r="C236" s="21" t="s">
        <v>2797</v>
      </c>
      <c r="D236" s="45" t="n">
        <v>1</v>
      </c>
      <c r="E236" s="28" t="s">
        <v>476</v>
      </c>
      <c r="F236" s="38"/>
      <c r="G236" s="38"/>
    </row>
    <row r="237" customFormat="false" ht="47.25" hidden="false" customHeight="false" outlineLevel="0" collapsed="false">
      <c r="A237" s="16" t="s">
        <v>2487</v>
      </c>
      <c r="B237" s="61" t="s">
        <v>714</v>
      </c>
      <c r="C237" s="42" t="s">
        <v>2798</v>
      </c>
      <c r="D237" s="45" t="n">
        <v>1</v>
      </c>
      <c r="E237" s="28" t="s">
        <v>265</v>
      </c>
      <c r="F237" s="38"/>
      <c r="G237" s="38"/>
    </row>
    <row r="238" customFormat="false" ht="45" hidden="false" customHeight="false" outlineLevel="0" collapsed="false">
      <c r="A238" s="16"/>
      <c r="B238" s="61"/>
      <c r="C238" s="42" t="s">
        <v>2799</v>
      </c>
      <c r="D238" s="45" t="n">
        <v>1</v>
      </c>
      <c r="E238" s="28" t="s">
        <v>265</v>
      </c>
      <c r="F238" s="38"/>
      <c r="G238" s="38"/>
    </row>
    <row r="239" customFormat="false" ht="60" hidden="false" customHeight="false" outlineLevel="0" collapsed="false">
      <c r="A239" s="16"/>
      <c r="B239" s="61"/>
      <c r="C239" s="42" t="s">
        <v>2800</v>
      </c>
      <c r="D239" s="45" t="n">
        <v>1</v>
      </c>
      <c r="E239" s="28" t="s">
        <v>265</v>
      </c>
      <c r="F239" s="38"/>
      <c r="G239" s="38"/>
    </row>
    <row r="240" customFormat="false" ht="60" hidden="false" customHeight="false" outlineLevel="0" collapsed="false">
      <c r="A240" s="16" t="s">
        <v>721</v>
      </c>
      <c r="B240" s="85" t="s">
        <v>722</v>
      </c>
      <c r="C240" s="65" t="s">
        <v>723</v>
      </c>
      <c r="D240" s="45" t="n">
        <v>1</v>
      </c>
      <c r="E240" s="215" t="s">
        <v>265</v>
      </c>
      <c r="F240" s="38"/>
      <c r="G240" s="38"/>
    </row>
    <row r="241" customFormat="false" ht="60" hidden="false" customHeight="false" outlineLevel="0" collapsed="false">
      <c r="A241" s="16"/>
      <c r="B241" s="85"/>
      <c r="C241" s="65" t="s">
        <v>2801</v>
      </c>
      <c r="D241" s="45" t="n">
        <v>1</v>
      </c>
      <c r="E241" s="215" t="s">
        <v>51</v>
      </c>
      <c r="F241" s="38"/>
      <c r="G241" s="38"/>
    </row>
    <row r="242" customFormat="false" ht="37.5" hidden="false" customHeight="true" outlineLevel="0" collapsed="false">
      <c r="A242" s="16" t="s">
        <v>1443</v>
      </c>
      <c r="B242" s="160" t="s">
        <v>1444</v>
      </c>
      <c r="C242" s="160"/>
      <c r="D242" s="160"/>
      <c r="E242" s="160"/>
      <c r="F242" s="160"/>
      <c r="G242" s="160"/>
      <c r="H242" s="3" t="n">
        <f aca="false">SUM(D243:D244)</f>
        <v>2</v>
      </c>
      <c r="I242" s="3" t="n">
        <f aca="false">COUNT(D243:D244)*2</f>
        <v>4</v>
      </c>
    </row>
    <row r="243" customFormat="false" ht="63" hidden="false" customHeight="false" outlineLevel="0" collapsed="false">
      <c r="A243" s="16" t="s">
        <v>2528</v>
      </c>
      <c r="B243" s="61" t="s">
        <v>2529</v>
      </c>
      <c r="C243" s="42" t="s">
        <v>2802</v>
      </c>
      <c r="D243" s="45" t="n">
        <v>1</v>
      </c>
      <c r="E243" s="92" t="s">
        <v>265</v>
      </c>
      <c r="F243" s="234" t="s">
        <v>2803</v>
      </c>
      <c r="G243" s="38"/>
    </row>
    <row r="244" customFormat="false" ht="47.25" hidden="false" customHeight="false" outlineLevel="0" collapsed="false">
      <c r="A244" s="16" t="s">
        <v>2804</v>
      </c>
      <c r="B244" s="61" t="s">
        <v>2805</v>
      </c>
      <c r="C244" s="42" t="s">
        <v>2802</v>
      </c>
      <c r="D244" s="45" t="n">
        <v>1</v>
      </c>
      <c r="E244" s="92" t="s">
        <v>265</v>
      </c>
      <c r="F244" s="234" t="s">
        <v>2803</v>
      </c>
      <c r="G244" s="38"/>
    </row>
    <row r="245" customFormat="false" ht="18.75" hidden="false" customHeight="false" outlineLevel="0" collapsed="false">
      <c r="A245" s="230"/>
      <c r="B245" s="310" t="s">
        <v>727</v>
      </c>
      <c r="C245" s="310"/>
      <c r="D245" s="310"/>
      <c r="E245" s="310"/>
      <c r="F245" s="310"/>
      <c r="G245" s="322"/>
      <c r="H245" s="3" t="n">
        <f aca="false">H246+H251+H264+H272+H286+H298</f>
        <v>61</v>
      </c>
      <c r="I245" s="3" t="n">
        <f aca="false">I246+I251+I264+I272+I286+I298</f>
        <v>122</v>
      </c>
    </row>
    <row r="246" customFormat="false" ht="37.5" hidden="false" customHeight="true" outlineLevel="0" collapsed="false">
      <c r="A246" s="91" t="s">
        <v>1603</v>
      </c>
      <c r="B246" s="160" t="s">
        <v>2154</v>
      </c>
      <c r="C246" s="160"/>
      <c r="D246" s="160"/>
      <c r="E246" s="160"/>
      <c r="F246" s="160"/>
      <c r="G246" s="160"/>
      <c r="H246" s="3" t="n">
        <f aca="false">SUM(D247:D250)</f>
        <v>4</v>
      </c>
      <c r="I246" s="3" t="n">
        <f aca="false">COUNT(D247:D250)*2</f>
        <v>8</v>
      </c>
    </row>
    <row r="247" customFormat="false" ht="47.25" hidden="false" customHeight="false" outlineLevel="0" collapsed="false">
      <c r="A247" s="91" t="s">
        <v>1604</v>
      </c>
      <c r="B247" s="61" t="s">
        <v>2159</v>
      </c>
      <c r="C247" s="21" t="s">
        <v>732</v>
      </c>
      <c r="D247" s="32" t="n">
        <v>1</v>
      </c>
      <c r="E247" s="92" t="s">
        <v>265</v>
      </c>
      <c r="F247" s="24" t="s">
        <v>1605</v>
      </c>
      <c r="G247" s="231"/>
    </row>
    <row r="248" customFormat="false" ht="30" hidden="false" customHeight="false" outlineLevel="0" collapsed="false">
      <c r="A248" s="91"/>
      <c r="B248" s="61"/>
      <c r="C248" s="21" t="s">
        <v>734</v>
      </c>
      <c r="D248" s="32" t="n">
        <v>1</v>
      </c>
      <c r="E248" s="92" t="s">
        <v>265</v>
      </c>
      <c r="F248" s="92"/>
      <c r="G248" s="231"/>
    </row>
    <row r="249" customFormat="false" ht="63" hidden="false" customHeight="false" outlineLevel="0" collapsed="false">
      <c r="A249" s="91" t="s">
        <v>1607</v>
      </c>
      <c r="B249" s="61" t="s">
        <v>2160</v>
      </c>
      <c r="C249" s="88" t="s">
        <v>737</v>
      </c>
      <c r="D249" s="32" t="n">
        <v>1</v>
      </c>
      <c r="E249" s="92" t="s">
        <v>265</v>
      </c>
      <c r="F249" s="85" t="s">
        <v>1608</v>
      </c>
      <c r="G249" s="231"/>
    </row>
    <row r="250" customFormat="false" ht="31.5" hidden="false" customHeight="false" outlineLevel="0" collapsed="false">
      <c r="A250" s="91" t="s">
        <v>739</v>
      </c>
      <c r="B250" s="190" t="s">
        <v>2546</v>
      </c>
      <c r="C250" s="24" t="s">
        <v>741</v>
      </c>
      <c r="D250" s="32" t="n">
        <v>1</v>
      </c>
      <c r="E250" s="92" t="s">
        <v>265</v>
      </c>
      <c r="F250" s="234"/>
      <c r="G250" s="231"/>
    </row>
    <row r="251" customFormat="false" ht="37.5" hidden="false" customHeight="true" outlineLevel="0" collapsed="false">
      <c r="A251" s="91" t="s">
        <v>1609</v>
      </c>
      <c r="B251" s="160" t="s">
        <v>2161</v>
      </c>
      <c r="C251" s="160"/>
      <c r="D251" s="160"/>
      <c r="E251" s="160"/>
      <c r="F251" s="160"/>
      <c r="G251" s="160"/>
      <c r="H251" s="3" t="n">
        <f aca="false">SUM(D252:D263)</f>
        <v>12</v>
      </c>
      <c r="I251" s="3" t="n">
        <f aca="false">COUNT(D252:D263)*2</f>
        <v>24</v>
      </c>
    </row>
    <row r="252" customFormat="false" ht="45" hidden="false" customHeight="false" outlineLevel="0" collapsed="false">
      <c r="A252" s="91" t="s">
        <v>1610</v>
      </c>
      <c r="B252" s="61" t="s">
        <v>745</v>
      </c>
      <c r="C252" s="21" t="s">
        <v>746</v>
      </c>
      <c r="D252" s="45" t="n">
        <v>1</v>
      </c>
      <c r="E252" s="92" t="s">
        <v>82</v>
      </c>
      <c r="F252" s="42" t="s">
        <v>2547</v>
      </c>
      <c r="G252" s="231"/>
    </row>
    <row r="253" customFormat="false" ht="45" hidden="false" customHeight="false" outlineLevel="0" collapsed="false">
      <c r="A253" s="91"/>
      <c r="B253" s="61"/>
      <c r="C253" s="21" t="s">
        <v>747</v>
      </c>
      <c r="D253" s="45" t="n">
        <v>1</v>
      </c>
      <c r="E253" s="92" t="s">
        <v>110</v>
      </c>
      <c r="F253" s="42" t="s">
        <v>748</v>
      </c>
      <c r="G253" s="231"/>
    </row>
    <row r="254" customFormat="false" ht="60" hidden="false" customHeight="false" outlineLevel="0" collapsed="false">
      <c r="A254" s="91"/>
      <c r="B254" s="61"/>
      <c r="C254" s="21" t="s">
        <v>749</v>
      </c>
      <c r="D254" s="45" t="n">
        <v>1</v>
      </c>
      <c r="E254" s="92" t="s">
        <v>110</v>
      </c>
      <c r="F254" s="42" t="s">
        <v>750</v>
      </c>
      <c r="G254" s="231"/>
    </row>
    <row r="255" customFormat="false" ht="60" hidden="false" customHeight="false" outlineLevel="0" collapsed="false">
      <c r="A255" s="91"/>
      <c r="B255" s="61"/>
      <c r="C255" s="21" t="s">
        <v>751</v>
      </c>
      <c r="D255" s="45" t="n">
        <v>1</v>
      </c>
      <c r="E255" s="92" t="s">
        <v>110</v>
      </c>
      <c r="F255" s="42" t="s">
        <v>752</v>
      </c>
      <c r="G255" s="231"/>
    </row>
    <row r="256" customFormat="false" ht="60" hidden="false" customHeight="false" outlineLevel="0" collapsed="false">
      <c r="A256" s="91"/>
      <c r="B256" s="61"/>
      <c r="C256" s="21" t="s">
        <v>753</v>
      </c>
      <c r="D256" s="45" t="n">
        <v>1</v>
      </c>
      <c r="E256" s="92" t="s">
        <v>82</v>
      </c>
      <c r="F256" s="42" t="s">
        <v>754</v>
      </c>
      <c r="G256" s="231"/>
    </row>
    <row r="257" customFormat="false" ht="30" hidden="false" customHeight="false" outlineLevel="0" collapsed="false">
      <c r="A257" s="91"/>
      <c r="B257" s="61"/>
      <c r="C257" s="24" t="s">
        <v>2164</v>
      </c>
      <c r="D257" s="45" t="n">
        <v>1</v>
      </c>
      <c r="E257" s="92" t="s">
        <v>82</v>
      </c>
      <c r="F257" s="42"/>
      <c r="G257" s="231"/>
    </row>
    <row r="258" customFormat="false" ht="60" hidden="false" customHeight="false" outlineLevel="0" collapsed="false">
      <c r="A258" s="91"/>
      <c r="B258" s="61"/>
      <c r="C258" s="24" t="s">
        <v>2165</v>
      </c>
      <c r="D258" s="45" t="n">
        <v>1</v>
      </c>
      <c r="E258" s="92" t="s">
        <v>82</v>
      </c>
      <c r="F258" s="42"/>
      <c r="G258" s="231"/>
    </row>
    <row r="259" customFormat="false" ht="78.75" hidden="false" customHeight="false" outlineLevel="0" collapsed="false">
      <c r="A259" s="91" t="s">
        <v>1614</v>
      </c>
      <c r="B259" s="61" t="s">
        <v>2806</v>
      </c>
      <c r="C259" s="21" t="s">
        <v>757</v>
      </c>
      <c r="D259" s="45" t="n">
        <v>1</v>
      </c>
      <c r="E259" s="92" t="s">
        <v>51</v>
      </c>
      <c r="F259" s="42" t="s">
        <v>758</v>
      </c>
      <c r="G259" s="231"/>
    </row>
    <row r="260" customFormat="false" ht="30" hidden="false" customHeight="false" outlineLevel="0" collapsed="false">
      <c r="A260" s="91"/>
      <c r="C260" s="21" t="s">
        <v>759</v>
      </c>
      <c r="D260" s="45" t="n">
        <v>1</v>
      </c>
      <c r="E260" s="92" t="s">
        <v>149</v>
      </c>
      <c r="F260" s="92"/>
      <c r="G260" s="231"/>
    </row>
    <row r="261" customFormat="false" ht="30" hidden="false" customHeight="false" outlineLevel="0" collapsed="false">
      <c r="A261" s="91"/>
      <c r="C261" s="42" t="s">
        <v>2807</v>
      </c>
      <c r="D261" s="45" t="n">
        <v>1</v>
      </c>
      <c r="E261" s="92" t="s">
        <v>419</v>
      </c>
      <c r="F261" s="42"/>
      <c r="G261" s="231"/>
    </row>
    <row r="262" customFormat="false" ht="47.25" hidden="false" customHeight="false" outlineLevel="0" collapsed="false">
      <c r="A262" s="91" t="s">
        <v>1616</v>
      </c>
      <c r="B262" s="61" t="s">
        <v>2168</v>
      </c>
      <c r="C262" s="21" t="s">
        <v>762</v>
      </c>
      <c r="D262" s="45" t="n">
        <v>1</v>
      </c>
      <c r="E262" s="92" t="s">
        <v>82</v>
      </c>
      <c r="F262" s="92"/>
      <c r="G262" s="231"/>
    </row>
    <row r="263" customFormat="false" ht="60" hidden="false" customHeight="false" outlineLevel="0" collapsed="false">
      <c r="A263" s="91"/>
      <c r="B263" s="61"/>
      <c r="C263" s="85" t="s">
        <v>763</v>
      </c>
      <c r="D263" s="45" t="n">
        <v>1</v>
      </c>
      <c r="E263" s="28" t="s">
        <v>110</v>
      </c>
      <c r="F263" s="24" t="s">
        <v>764</v>
      </c>
      <c r="G263" s="231"/>
    </row>
    <row r="264" customFormat="false" ht="30.75" hidden="false" customHeight="true" outlineLevel="0" collapsed="false">
      <c r="A264" s="91" t="s">
        <v>1617</v>
      </c>
      <c r="B264" s="160" t="s">
        <v>2174</v>
      </c>
      <c r="C264" s="160"/>
      <c r="D264" s="160"/>
      <c r="E264" s="160"/>
      <c r="F264" s="160"/>
      <c r="G264" s="160"/>
      <c r="H264" s="3" t="n">
        <f aca="false">SUM(D265:D271)</f>
        <v>7</v>
      </c>
      <c r="I264" s="3" t="n">
        <f aca="false">COUNT(D265:D271)*2</f>
        <v>14</v>
      </c>
    </row>
    <row r="265" customFormat="false" ht="47.25" hidden="false" customHeight="false" outlineLevel="0" collapsed="false">
      <c r="A265" s="91" t="s">
        <v>1618</v>
      </c>
      <c r="B265" s="61" t="s">
        <v>2175</v>
      </c>
      <c r="C265" s="42" t="s">
        <v>769</v>
      </c>
      <c r="D265" s="45" t="n">
        <v>1</v>
      </c>
      <c r="E265" s="92" t="s">
        <v>110</v>
      </c>
      <c r="F265" s="42" t="s">
        <v>2808</v>
      </c>
      <c r="G265" s="231"/>
    </row>
    <row r="266" customFormat="false" ht="15.75" hidden="false" customHeight="false" outlineLevel="0" collapsed="false">
      <c r="A266" s="91"/>
      <c r="B266" s="61"/>
      <c r="C266" s="42" t="s">
        <v>2809</v>
      </c>
      <c r="D266" s="45" t="n">
        <v>1</v>
      </c>
      <c r="E266" s="92" t="s">
        <v>110</v>
      </c>
      <c r="F266" s="42"/>
      <c r="G266" s="231"/>
    </row>
    <row r="267" customFormat="false" ht="15.75" hidden="false" customHeight="false" outlineLevel="0" collapsed="false">
      <c r="A267" s="91"/>
      <c r="B267" s="153"/>
      <c r="C267" s="24" t="s">
        <v>2178</v>
      </c>
      <c r="D267" s="45" t="n">
        <v>1</v>
      </c>
      <c r="E267" s="92" t="s">
        <v>110</v>
      </c>
      <c r="F267" s="234" t="s">
        <v>2810</v>
      </c>
      <c r="G267" s="231"/>
    </row>
    <row r="268" customFormat="false" ht="15.75" hidden="false" customHeight="false" outlineLevel="0" collapsed="false">
      <c r="A268" s="91"/>
      <c r="B268" s="153"/>
      <c r="C268" s="24" t="s">
        <v>2811</v>
      </c>
      <c r="D268" s="45" t="n">
        <v>1</v>
      </c>
      <c r="E268" s="92" t="s">
        <v>110</v>
      </c>
      <c r="F268" s="234" t="s">
        <v>2810</v>
      </c>
      <c r="G268" s="231"/>
    </row>
    <row r="269" customFormat="false" ht="15.75" hidden="false" customHeight="false" outlineLevel="0" collapsed="false">
      <c r="A269" s="91"/>
      <c r="B269" s="153"/>
      <c r="C269" s="24" t="s">
        <v>2179</v>
      </c>
      <c r="D269" s="45" t="n">
        <v>1</v>
      </c>
      <c r="E269" s="92" t="s">
        <v>110</v>
      </c>
      <c r="F269" s="234" t="s">
        <v>2810</v>
      </c>
      <c r="G269" s="231"/>
    </row>
    <row r="270" customFormat="false" ht="47.25" hidden="false" customHeight="false" outlineLevel="0" collapsed="false">
      <c r="A270" s="91" t="s">
        <v>1619</v>
      </c>
      <c r="B270" s="61" t="s">
        <v>2182</v>
      </c>
      <c r="C270" s="24" t="s">
        <v>2812</v>
      </c>
      <c r="D270" s="45" t="n">
        <v>1</v>
      </c>
      <c r="E270" s="92" t="s">
        <v>110</v>
      </c>
      <c r="F270" s="234"/>
      <c r="G270" s="231"/>
    </row>
    <row r="271" customFormat="false" ht="45" hidden="false" customHeight="false" outlineLevel="0" collapsed="false">
      <c r="A271" s="91"/>
      <c r="B271" s="61"/>
      <c r="C271" s="24" t="s">
        <v>775</v>
      </c>
      <c r="D271" s="45" t="n">
        <v>1</v>
      </c>
      <c r="E271" s="92" t="s">
        <v>149</v>
      </c>
      <c r="F271" s="234"/>
      <c r="G271" s="231"/>
    </row>
    <row r="272" customFormat="false" ht="55.5" hidden="false" customHeight="true" outlineLevel="0" collapsed="false">
      <c r="A272" s="91" t="s">
        <v>1620</v>
      </c>
      <c r="B272" s="160" t="s">
        <v>2183</v>
      </c>
      <c r="C272" s="160"/>
      <c r="D272" s="160"/>
      <c r="E272" s="160"/>
      <c r="F272" s="160"/>
      <c r="G272" s="160"/>
      <c r="H272" s="3" t="n">
        <f aca="false">SUM(D273:D285)</f>
        <v>13</v>
      </c>
      <c r="I272" s="3" t="n">
        <f aca="false">COUNT(D273:D285)*2</f>
        <v>26</v>
      </c>
    </row>
    <row r="273" customFormat="false" ht="75" hidden="false" customHeight="false" outlineLevel="0" collapsed="false">
      <c r="A273" s="91" t="s">
        <v>1621</v>
      </c>
      <c r="B273" s="85" t="s">
        <v>2813</v>
      </c>
      <c r="C273" s="24" t="s">
        <v>2814</v>
      </c>
      <c r="D273" s="32" t="n">
        <v>1</v>
      </c>
      <c r="E273" s="92" t="s">
        <v>51</v>
      </c>
      <c r="F273" s="42" t="s">
        <v>2815</v>
      </c>
      <c r="G273" s="231"/>
    </row>
    <row r="274" customFormat="false" ht="90" hidden="false" customHeight="false" outlineLevel="0" collapsed="false">
      <c r="A274" s="91"/>
      <c r="B274" s="42"/>
      <c r="C274" s="24" t="s">
        <v>1624</v>
      </c>
      <c r="D274" s="32" t="n">
        <v>1</v>
      </c>
      <c r="E274" s="92" t="s">
        <v>51</v>
      </c>
      <c r="F274" s="42" t="s">
        <v>2816</v>
      </c>
      <c r="G274" s="231"/>
    </row>
    <row r="275" customFormat="false" ht="30" hidden="false" customHeight="false" outlineLevel="0" collapsed="false">
      <c r="A275" s="91"/>
      <c r="B275" s="42"/>
      <c r="C275" s="85" t="s">
        <v>784</v>
      </c>
      <c r="D275" s="32" t="n">
        <v>1</v>
      </c>
      <c r="E275" s="92" t="s">
        <v>51</v>
      </c>
      <c r="F275" s="38" t="s">
        <v>785</v>
      </c>
      <c r="G275" s="231"/>
    </row>
    <row r="276" customFormat="false" ht="60" hidden="false" customHeight="false" outlineLevel="0" collapsed="false">
      <c r="A276" s="91"/>
      <c r="B276" s="42"/>
      <c r="C276" s="85" t="s">
        <v>786</v>
      </c>
      <c r="D276" s="32" t="n">
        <v>1</v>
      </c>
      <c r="E276" s="92" t="s">
        <v>51</v>
      </c>
      <c r="F276" s="24" t="s">
        <v>787</v>
      </c>
      <c r="G276" s="231"/>
    </row>
    <row r="277" customFormat="false" ht="45" hidden="false" customHeight="false" outlineLevel="0" collapsed="false">
      <c r="A277" s="91"/>
      <c r="B277" s="42"/>
      <c r="C277" s="24" t="s">
        <v>788</v>
      </c>
      <c r="D277" s="32" t="n">
        <v>1</v>
      </c>
      <c r="E277" s="92" t="s">
        <v>51</v>
      </c>
      <c r="F277" s="42" t="s">
        <v>2817</v>
      </c>
      <c r="G277" s="231"/>
    </row>
    <row r="278" customFormat="false" ht="45" hidden="false" customHeight="false" outlineLevel="0" collapsed="false">
      <c r="A278" s="91"/>
      <c r="B278" s="42"/>
      <c r="C278" s="209" t="s">
        <v>1626</v>
      </c>
      <c r="D278" s="32" t="n">
        <v>1</v>
      </c>
      <c r="E278" s="92" t="s">
        <v>51</v>
      </c>
      <c r="F278" s="42"/>
      <c r="G278" s="231"/>
    </row>
    <row r="279" customFormat="false" ht="60" hidden="false" customHeight="false" outlineLevel="0" collapsed="false">
      <c r="A279" s="91" t="s">
        <v>1627</v>
      </c>
      <c r="B279" s="85" t="s">
        <v>2184</v>
      </c>
      <c r="C279" s="191" t="s">
        <v>793</v>
      </c>
      <c r="D279" s="32" t="n">
        <v>1</v>
      </c>
      <c r="E279" s="50" t="s">
        <v>110</v>
      </c>
      <c r="F279" s="85" t="s">
        <v>794</v>
      </c>
      <c r="G279" s="231"/>
    </row>
    <row r="280" customFormat="false" ht="45" hidden="false" customHeight="false" outlineLevel="0" collapsed="false">
      <c r="A280" s="91"/>
      <c r="B280" s="42"/>
      <c r="C280" s="191" t="s">
        <v>795</v>
      </c>
      <c r="D280" s="32" t="n">
        <v>1</v>
      </c>
      <c r="E280" s="50" t="s">
        <v>110</v>
      </c>
      <c r="F280" s="85" t="s">
        <v>796</v>
      </c>
      <c r="G280" s="231"/>
    </row>
    <row r="281" customFormat="false" ht="45" hidden="false" customHeight="false" outlineLevel="0" collapsed="false">
      <c r="A281" s="91"/>
      <c r="B281" s="42"/>
      <c r="C281" s="21" t="s">
        <v>2185</v>
      </c>
      <c r="D281" s="32" t="n">
        <v>1</v>
      </c>
      <c r="E281" s="50" t="s">
        <v>110</v>
      </c>
      <c r="F281" s="85" t="s">
        <v>2186</v>
      </c>
      <c r="G281" s="231"/>
    </row>
    <row r="282" customFormat="false" ht="60" hidden="false" customHeight="false" outlineLevel="0" collapsed="false">
      <c r="A282" s="91"/>
      <c r="B282" s="42"/>
      <c r="C282" s="174" t="s">
        <v>797</v>
      </c>
      <c r="D282" s="32" t="n">
        <v>1</v>
      </c>
      <c r="E282" s="50" t="s">
        <v>110</v>
      </c>
      <c r="F282" s="52" t="s">
        <v>798</v>
      </c>
      <c r="G282" s="231"/>
    </row>
    <row r="283" customFormat="false" ht="30" hidden="false" customHeight="false" outlineLevel="0" collapsed="false">
      <c r="A283" s="91"/>
      <c r="B283" s="42"/>
      <c r="C283" s="24" t="s">
        <v>799</v>
      </c>
      <c r="D283" s="32" t="n">
        <v>1</v>
      </c>
      <c r="E283" s="50" t="s">
        <v>110</v>
      </c>
      <c r="F283" s="92"/>
      <c r="G283" s="231"/>
    </row>
    <row r="284" customFormat="false" ht="45" hidden="false" customHeight="false" outlineLevel="0" collapsed="false">
      <c r="A284" s="91"/>
      <c r="B284" s="42"/>
      <c r="C284" s="42" t="s">
        <v>2188</v>
      </c>
      <c r="D284" s="32" t="n">
        <v>1</v>
      </c>
      <c r="E284" s="50" t="s">
        <v>110</v>
      </c>
      <c r="F284" s="42"/>
      <c r="G284" s="231"/>
    </row>
    <row r="285" customFormat="false" ht="45" hidden="false" customHeight="false" outlineLevel="0" collapsed="false">
      <c r="A285" s="91"/>
      <c r="B285" s="42"/>
      <c r="C285" s="42" t="s">
        <v>2189</v>
      </c>
      <c r="D285" s="32" t="n">
        <v>1</v>
      </c>
      <c r="E285" s="50" t="s">
        <v>110</v>
      </c>
      <c r="F285" s="42" t="s">
        <v>2190</v>
      </c>
      <c r="G285" s="231"/>
    </row>
    <row r="286" customFormat="false" ht="47.25" hidden="false" customHeight="true" outlineLevel="0" collapsed="false">
      <c r="A286" s="98" t="s">
        <v>1628</v>
      </c>
      <c r="B286" s="160" t="s">
        <v>2818</v>
      </c>
      <c r="C286" s="160"/>
      <c r="D286" s="160"/>
      <c r="E286" s="160"/>
      <c r="F286" s="160"/>
      <c r="G286" s="160"/>
      <c r="H286" s="3" t="n">
        <f aca="false">SUM(D287:D297)</f>
        <v>11</v>
      </c>
      <c r="I286" s="3" t="n">
        <f aca="false">COUNT(D287:D297)*2</f>
        <v>22</v>
      </c>
    </row>
    <row r="287" customFormat="false" ht="45" hidden="false" customHeight="false" outlineLevel="0" collapsed="false">
      <c r="A287" s="91" t="s">
        <v>1629</v>
      </c>
      <c r="B287" s="85" t="s">
        <v>803</v>
      </c>
      <c r="C287" s="42" t="s">
        <v>2819</v>
      </c>
      <c r="D287" s="45" t="n">
        <v>1</v>
      </c>
      <c r="E287" s="92" t="s">
        <v>82</v>
      </c>
      <c r="F287" s="234"/>
      <c r="G287" s="231"/>
    </row>
    <row r="288" customFormat="false" ht="60" hidden="false" customHeight="false" outlineLevel="0" collapsed="false">
      <c r="A288" s="91" t="s">
        <v>1633</v>
      </c>
      <c r="B288" s="85" t="s">
        <v>2820</v>
      </c>
      <c r="C288" s="21" t="s">
        <v>807</v>
      </c>
      <c r="D288" s="45" t="n">
        <v>1</v>
      </c>
      <c r="E288" s="92" t="s">
        <v>110</v>
      </c>
      <c r="F288" s="24" t="s">
        <v>808</v>
      </c>
      <c r="G288" s="231"/>
    </row>
    <row r="289" customFormat="false" ht="60" hidden="false" customHeight="false" outlineLevel="0" collapsed="false">
      <c r="A289" s="91" t="s">
        <v>1635</v>
      </c>
      <c r="B289" s="85" t="s">
        <v>2821</v>
      </c>
      <c r="C289" s="21" t="s">
        <v>1636</v>
      </c>
      <c r="D289" s="45" t="n">
        <v>1</v>
      </c>
      <c r="E289" s="92" t="s">
        <v>265</v>
      </c>
      <c r="F289" s="92"/>
      <c r="G289" s="231"/>
    </row>
    <row r="290" customFormat="false" ht="30" hidden="false" customHeight="false" outlineLevel="0" collapsed="false">
      <c r="A290" s="91"/>
      <c r="B290" s="42"/>
      <c r="C290" s="21" t="s">
        <v>2822</v>
      </c>
      <c r="D290" s="45" t="n">
        <v>1</v>
      </c>
      <c r="E290" s="92" t="s">
        <v>265</v>
      </c>
      <c r="F290" s="92"/>
      <c r="G290" s="231"/>
    </row>
    <row r="291" customFormat="false" ht="45" hidden="false" customHeight="false" outlineLevel="0" collapsed="false">
      <c r="A291" s="91"/>
      <c r="B291" s="42"/>
      <c r="C291" s="85" t="s">
        <v>1639</v>
      </c>
      <c r="D291" s="45" t="n">
        <v>1</v>
      </c>
      <c r="E291" s="92" t="s">
        <v>265</v>
      </c>
      <c r="F291" s="92"/>
      <c r="G291" s="231"/>
    </row>
    <row r="292" customFormat="false" ht="30" hidden="false" customHeight="false" outlineLevel="0" collapsed="false">
      <c r="A292" s="91"/>
      <c r="B292" s="42"/>
      <c r="C292" s="21" t="s">
        <v>816</v>
      </c>
      <c r="D292" s="45" t="n">
        <v>1</v>
      </c>
      <c r="E292" s="92" t="s">
        <v>110</v>
      </c>
      <c r="F292" s="24" t="s">
        <v>817</v>
      </c>
      <c r="G292" s="231"/>
    </row>
    <row r="293" customFormat="false" ht="60" hidden="false" customHeight="false" outlineLevel="0" collapsed="false">
      <c r="A293" s="91"/>
      <c r="B293" s="42"/>
      <c r="C293" s="21" t="s">
        <v>2823</v>
      </c>
      <c r="D293" s="45" t="n">
        <v>1</v>
      </c>
      <c r="E293" s="92" t="s">
        <v>110</v>
      </c>
      <c r="F293" s="24" t="s">
        <v>2824</v>
      </c>
      <c r="G293" s="231"/>
    </row>
    <row r="294" customFormat="false" ht="30" hidden="false" customHeight="false" outlineLevel="0" collapsed="false">
      <c r="A294" s="91"/>
      <c r="B294" s="42"/>
      <c r="C294" s="21" t="s">
        <v>2195</v>
      </c>
      <c r="D294" s="45" t="n">
        <v>1</v>
      </c>
      <c r="E294" s="92" t="s">
        <v>110</v>
      </c>
      <c r="F294" s="24"/>
      <c r="G294" s="231"/>
    </row>
    <row r="295" customFormat="false" ht="30" hidden="false" customHeight="false" outlineLevel="0" collapsed="false">
      <c r="A295" s="91"/>
      <c r="B295" s="42"/>
      <c r="C295" s="21" t="s">
        <v>2197</v>
      </c>
      <c r="D295" s="45" t="n">
        <v>1</v>
      </c>
      <c r="E295" s="92" t="s">
        <v>82</v>
      </c>
      <c r="F295" s="24"/>
      <c r="G295" s="231"/>
    </row>
    <row r="296" customFormat="false" ht="45" hidden="false" customHeight="false" outlineLevel="0" collapsed="false">
      <c r="A296" s="91" t="s">
        <v>2198</v>
      </c>
      <c r="B296" s="85" t="s">
        <v>2549</v>
      </c>
      <c r="C296" s="42" t="s">
        <v>2200</v>
      </c>
      <c r="D296" s="45" t="n">
        <v>1</v>
      </c>
      <c r="E296" s="92" t="s">
        <v>110</v>
      </c>
      <c r="F296" s="234"/>
      <c r="G296" s="231"/>
    </row>
    <row r="297" customFormat="false" ht="195" hidden="false" customHeight="false" outlineLevel="0" collapsed="false">
      <c r="A297" s="91" t="s">
        <v>2825</v>
      </c>
      <c r="B297" s="85" t="s">
        <v>2826</v>
      </c>
      <c r="C297" s="42" t="s">
        <v>2827</v>
      </c>
      <c r="D297" s="45" t="n">
        <v>1</v>
      </c>
      <c r="E297" s="92" t="s">
        <v>82</v>
      </c>
      <c r="F297" s="42" t="s">
        <v>2828</v>
      </c>
      <c r="G297" s="231"/>
    </row>
    <row r="298" customFormat="false" ht="42" hidden="false" customHeight="true" outlineLevel="0" collapsed="false">
      <c r="A298" s="91" t="s">
        <v>1640</v>
      </c>
      <c r="B298" s="160" t="s">
        <v>825</v>
      </c>
      <c r="C298" s="160"/>
      <c r="D298" s="160"/>
      <c r="E298" s="160"/>
      <c r="F298" s="160"/>
      <c r="G298" s="160"/>
      <c r="H298" s="3" t="n">
        <f aca="false">SUM(D299:D312)</f>
        <v>14</v>
      </c>
      <c r="I298" s="3" t="n">
        <f aca="false">COUNT(D299:D312)*2</f>
        <v>28</v>
      </c>
    </row>
    <row r="299" customFormat="false" ht="47.25" hidden="false" customHeight="false" outlineLevel="0" collapsed="false">
      <c r="A299" s="91" t="s">
        <v>1641</v>
      </c>
      <c r="B299" s="153" t="s">
        <v>827</v>
      </c>
      <c r="C299" s="42" t="s">
        <v>828</v>
      </c>
      <c r="D299" s="45" t="n">
        <v>1</v>
      </c>
      <c r="E299" s="92" t="s">
        <v>82</v>
      </c>
      <c r="F299" s="234"/>
      <c r="G299" s="231"/>
    </row>
    <row r="300" customFormat="false" ht="30" hidden="false" customHeight="false" outlineLevel="0" collapsed="false">
      <c r="A300" s="91"/>
      <c r="B300" s="153"/>
      <c r="C300" s="42" t="s">
        <v>829</v>
      </c>
      <c r="D300" s="45" t="n">
        <v>1</v>
      </c>
      <c r="E300" s="92" t="s">
        <v>82</v>
      </c>
      <c r="F300" s="234"/>
      <c r="G300" s="231"/>
    </row>
    <row r="301" customFormat="false" ht="45" hidden="false" customHeight="false" outlineLevel="0" collapsed="false">
      <c r="A301" s="91"/>
      <c r="B301" s="153"/>
      <c r="C301" s="42" t="s">
        <v>830</v>
      </c>
      <c r="D301" s="45" t="n">
        <v>1</v>
      </c>
      <c r="E301" s="92" t="s">
        <v>110</v>
      </c>
      <c r="F301" s="234"/>
      <c r="G301" s="231"/>
    </row>
    <row r="302" customFormat="false" ht="45" hidden="false" customHeight="false" outlineLevel="0" collapsed="false">
      <c r="A302" s="91"/>
      <c r="B302" s="153"/>
      <c r="C302" s="42" t="s">
        <v>831</v>
      </c>
      <c r="D302" s="45" t="n">
        <v>1</v>
      </c>
      <c r="E302" s="92" t="s">
        <v>82</v>
      </c>
      <c r="F302" s="234"/>
      <c r="G302" s="231"/>
    </row>
    <row r="303" s="327" customFormat="true" ht="30" hidden="false" customHeight="false" outlineLevel="0" collapsed="false">
      <c r="A303" s="91"/>
      <c r="B303" s="323"/>
      <c r="C303" s="65" t="s">
        <v>832</v>
      </c>
      <c r="D303" s="63" t="n">
        <v>1</v>
      </c>
      <c r="E303" s="228" t="s">
        <v>82</v>
      </c>
      <c r="F303" s="182"/>
      <c r="G303" s="324"/>
      <c r="H303" s="325"/>
      <c r="I303" s="325"/>
      <c r="J303" s="326"/>
    </row>
    <row r="304" customFormat="false" ht="31.5" hidden="false" customHeight="false" outlineLevel="0" collapsed="false">
      <c r="A304" s="91" t="s">
        <v>1642</v>
      </c>
      <c r="B304" s="153" t="s">
        <v>834</v>
      </c>
      <c r="C304" s="21" t="s">
        <v>835</v>
      </c>
      <c r="D304" s="45" t="n">
        <v>1</v>
      </c>
      <c r="E304" s="92" t="s">
        <v>82</v>
      </c>
      <c r="F304" s="42"/>
      <c r="G304" s="231"/>
    </row>
    <row r="305" customFormat="false" ht="60" hidden="false" customHeight="false" outlineLevel="0" collapsed="false">
      <c r="A305" s="91"/>
      <c r="B305" s="153"/>
      <c r="C305" s="21" t="s">
        <v>837</v>
      </c>
      <c r="D305" s="45" t="n">
        <v>1</v>
      </c>
      <c r="E305" s="92" t="s">
        <v>82</v>
      </c>
      <c r="F305" s="42" t="s">
        <v>838</v>
      </c>
      <c r="G305" s="231"/>
    </row>
    <row r="306" customFormat="false" ht="30" hidden="false" customHeight="false" outlineLevel="0" collapsed="false">
      <c r="A306" s="91"/>
      <c r="B306" s="153"/>
      <c r="C306" s="21" t="s">
        <v>839</v>
      </c>
      <c r="D306" s="45" t="n">
        <v>1</v>
      </c>
      <c r="E306" s="92" t="s">
        <v>110</v>
      </c>
      <c r="F306" s="21" t="s">
        <v>840</v>
      </c>
      <c r="G306" s="231"/>
    </row>
    <row r="307" customFormat="false" ht="30" hidden="false" customHeight="false" outlineLevel="0" collapsed="false">
      <c r="A307" s="91"/>
      <c r="B307" s="153"/>
      <c r="C307" s="221" t="s">
        <v>841</v>
      </c>
      <c r="D307" s="45" t="n">
        <v>1</v>
      </c>
      <c r="E307" s="92" t="s">
        <v>149</v>
      </c>
      <c r="F307" s="21"/>
      <c r="G307" s="231"/>
    </row>
    <row r="308" customFormat="false" ht="45" hidden="false" customHeight="false" outlineLevel="0" collapsed="false">
      <c r="A308" s="91"/>
      <c r="B308" s="153"/>
      <c r="C308" s="21" t="s">
        <v>842</v>
      </c>
      <c r="D308" s="45" t="n">
        <v>1</v>
      </c>
      <c r="E308" s="92" t="s">
        <v>110</v>
      </c>
      <c r="F308" s="42" t="s">
        <v>843</v>
      </c>
      <c r="G308" s="231"/>
    </row>
    <row r="309" customFormat="false" ht="60" hidden="false" customHeight="false" outlineLevel="0" collapsed="false">
      <c r="A309" s="91"/>
      <c r="B309" s="153"/>
      <c r="C309" s="21" t="s">
        <v>844</v>
      </c>
      <c r="D309" s="45" t="n">
        <v>1</v>
      </c>
      <c r="E309" s="92" t="s">
        <v>265</v>
      </c>
      <c r="F309" s="42" t="s">
        <v>845</v>
      </c>
      <c r="G309" s="231"/>
    </row>
    <row r="310" customFormat="false" ht="47.25" hidden="false" customHeight="false" outlineLevel="0" collapsed="false">
      <c r="A310" s="91" t="s">
        <v>1646</v>
      </c>
      <c r="B310" s="153" t="s">
        <v>847</v>
      </c>
      <c r="C310" s="37" t="s">
        <v>2205</v>
      </c>
      <c r="D310" s="45" t="n">
        <v>1</v>
      </c>
      <c r="E310" s="101" t="s">
        <v>149</v>
      </c>
      <c r="F310" s="234"/>
      <c r="G310" s="231"/>
    </row>
    <row r="311" customFormat="false" ht="30" hidden="false" customHeight="false" outlineLevel="0" collapsed="false">
      <c r="A311" s="91"/>
      <c r="B311" s="153"/>
      <c r="C311" s="85" t="s">
        <v>849</v>
      </c>
      <c r="D311" s="45" t="n">
        <v>1</v>
      </c>
      <c r="E311" s="101" t="s">
        <v>51</v>
      </c>
      <c r="F311" s="234"/>
      <c r="G311" s="231"/>
    </row>
    <row r="312" customFormat="false" ht="30" hidden="false" customHeight="false" outlineLevel="0" collapsed="false">
      <c r="A312" s="91"/>
      <c r="B312" s="153"/>
      <c r="C312" s="164" t="s">
        <v>1647</v>
      </c>
      <c r="D312" s="45" t="n">
        <v>1</v>
      </c>
      <c r="E312" s="92" t="s">
        <v>149</v>
      </c>
      <c r="F312" s="234"/>
      <c r="G312" s="231"/>
    </row>
    <row r="313" customFormat="false" ht="18.75" hidden="false" customHeight="false" outlineLevel="0" collapsed="false">
      <c r="A313" s="230"/>
      <c r="B313" s="310" t="s">
        <v>1648</v>
      </c>
      <c r="C313" s="310"/>
      <c r="D313" s="310"/>
      <c r="E313" s="310"/>
      <c r="F313" s="310"/>
      <c r="G313" s="310"/>
      <c r="H313" s="328" t="n">
        <f aca="false">H314+H318+H340+H346+H350</f>
        <v>38</v>
      </c>
      <c r="I313" s="328" t="n">
        <f aca="false">I314+I318+I340+I346+I350</f>
        <v>76</v>
      </c>
    </row>
    <row r="314" customFormat="false" ht="41.25" hidden="false" customHeight="true" outlineLevel="0" collapsed="false">
      <c r="A314" s="16" t="s">
        <v>1660</v>
      </c>
      <c r="B314" s="329" t="s">
        <v>2208</v>
      </c>
      <c r="C314" s="329"/>
      <c r="D314" s="329"/>
      <c r="E314" s="329"/>
      <c r="F314" s="329"/>
      <c r="G314" s="329"/>
      <c r="H314" s="328" t="n">
        <f aca="false">SUM(D315:D317)</f>
        <v>3</v>
      </c>
      <c r="I314" s="328" t="n">
        <f aca="false">COUNT(D315:D317)*2</f>
        <v>6</v>
      </c>
    </row>
    <row r="315" customFormat="false" ht="60" hidden="false" customHeight="false" outlineLevel="0" collapsed="false">
      <c r="A315" s="16" t="s">
        <v>1661</v>
      </c>
      <c r="B315" s="61" t="s">
        <v>2829</v>
      </c>
      <c r="C315" s="24" t="s">
        <v>2830</v>
      </c>
      <c r="D315" s="45" t="n">
        <v>1</v>
      </c>
      <c r="E315" s="28" t="s">
        <v>265</v>
      </c>
      <c r="F315" s="38"/>
      <c r="G315" s="330"/>
      <c r="H315" s="328"/>
      <c r="I315" s="328"/>
    </row>
    <row r="316" customFormat="false" ht="47.25" hidden="false" customHeight="false" outlineLevel="0" collapsed="false">
      <c r="A316" s="16" t="s">
        <v>1665</v>
      </c>
      <c r="B316" s="57" t="s">
        <v>2831</v>
      </c>
      <c r="C316" s="153" t="s">
        <v>2832</v>
      </c>
      <c r="D316" s="45" t="n">
        <v>1</v>
      </c>
      <c r="E316" s="28" t="s">
        <v>265</v>
      </c>
      <c r="F316" s="38"/>
      <c r="G316" s="330"/>
      <c r="H316" s="328"/>
      <c r="I316" s="328"/>
    </row>
    <row r="317" customFormat="false" ht="47.25" hidden="false" customHeight="false" outlineLevel="0" collapsed="false">
      <c r="A317" s="16"/>
      <c r="B317" s="37"/>
      <c r="C317" s="153" t="s">
        <v>865</v>
      </c>
      <c r="D317" s="45" t="n">
        <v>1</v>
      </c>
      <c r="E317" s="28" t="s">
        <v>149</v>
      </c>
      <c r="F317" s="38"/>
      <c r="G317" s="330"/>
      <c r="H317" s="328"/>
      <c r="I317" s="328"/>
    </row>
    <row r="318" customFormat="false" ht="48.75" hidden="false" customHeight="true" outlineLevel="0" collapsed="false">
      <c r="A318" s="16" t="s">
        <v>1666</v>
      </c>
      <c r="B318" s="329" t="s">
        <v>2558</v>
      </c>
      <c r="C318" s="329"/>
      <c r="D318" s="329"/>
      <c r="E318" s="329"/>
      <c r="F318" s="329"/>
      <c r="G318" s="329"/>
      <c r="H318" s="328" t="n">
        <f aca="false">SUM(D319:D339)</f>
        <v>21</v>
      </c>
      <c r="I318" s="328" t="n">
        <f aca="false">COUNT(D319:D339)*2</f>
        <v>42</v>
      </c>
    </row>
    <row r="319" customFormat="false" ht="47.25" hidden="false" customHeight="false" outlineLevel="0" collapsed="false">
      <c r="A319" s="16" t="s">
        <v>1667</v>
      </c>
      <c r="B319" s="61" t="s">
        <v>869</v>
      </c>
      <c r="C319" s="52" t="s">
        <v>870</v>
      </c>
      <c r="D319" s="45" t="n">
        <v>1</v>
      </c>
      <c r="E319" s="28" t="s">
        <v>476</v>
      </c>
      <c r="F319" s="38"/>
      <c r="G319" s="330"/>
      <c r="H319" s="328"/>
      <c r="I319" s="328"/>
    </row>
    <row r="320" customFormat="false" ht="30" hidden="false" customHeight="false" outlineLevel="0" collapsed="false">
      <c r="A320" s="16"/>
      <c r="B320" s="153"/>
      <c r="C320" s="21" t="s">
        <v>871</v>
      </c>
      <c r="D320" s="45" t="n">
        <v>1</v>
      </c>
      <c r="E320" s="28" t="s">
        <v>108</v>
      </c>
      <c r="F320" s="38"/>
      <c r="G320" s="330"/>
      <c r="H320" s="328"/>
      <c r="I320" s="328"/>
    </row>
    <row r="321" customFormat="false" ht="63" hidden="false" customHeight="false" outlineLevel="0" collapsed="false">
      <c r="A321" s="16" t="s">
        <v>1668</v>
      </c>
      <c r="B321" s="61" t="s">
        <v>873</v>
      </c>
      <c r="C321" s="52" t="s">
        <v>2833</v>
      </c>
      <c r="D321" s="45" t="n">
        <v>1</v>
      </c>
      <c r="E321" s="28" t="s">
        <v>476</v>
      </c>
      <c r="F321" s="38"/>
      <c r="G321" s="330"/>
      <c r="H321" s="328"/>
      <c r="I321" s="328"/>
    </row>
    <row r="322" customFormat="false" ht="45" hidden="false" customHeight="false" outlineLevel="0" collapsed="false">
      <c r="A322" s="16"/>
      <c r="B322" s="61"/>
      <c r="C322" s="42" t="s">
        <v>2834</v>
      </c>
      <c r="D322" s="45" t="n">
        <v>1</v>
      </c>
      <c r="E322" s="28" t="s">
        <v>476</v>
      </c>
      <c r="F322" s="38"/>
      <c r="G322" s="330"/>
      <c r="H322" s="328"/>
      <c r="I322" s="328"/>
    </row>
    <row r="323" customFormat="false" ht="45" hidden="false" customHeight="false" outlineLevel="0" collapsed="false">
      <c r="A323" s="16"/>
      <c r="B323" s="61"/>
      <c r="C323" s="42" t="s">
        <v>2835</v>
      </c>
      <c r="D323" s="45" t="n">
        <v>1</v>
      </c>
      <c r="E323" s="28" t="s">
        <v>476</v>
      </c>
      <c r="F323" s="38"/>
      <c r="G323" s="330"/>
      <c r="H323" s="328"/>
      <c r="I323" s="328"/>
    </row>
    <row r="324" customFormat="false" ht="45" hidden="false" customHeight="false" outlineLevel="0" collapsed="false">
      <c r="A324" s="16"/>
      <c r="B324" s="61"/>
      <c r="C324" s="42" t="s">
        <v>2836</v>
      </c>
      <c r="D324" s="45" t="n">
        <v>1</v>
      </c>
      <c r="E324" s="28" t="s">
        <v>476</v>
      </c>
      <c r="F324" s="38"/>
      <c r="G324" s="330"/>
      <c r="H324" s="328"/>
      <c r="I324" s="328"/>
    </row>
    <row r="325" customFormat="false" ht="60" hidden="false" customHeight="false" outlineLevel="0" collapsed="false">
      <c r="A325" s="16"/>
      <c r="B325" s="61"/>
      <c r="C325" s="42" t="s">
        <v>2837</v>
      </c>
      <c r="D325" s="45" t="n">
        <v>1</v>
      </c>
      <c r="E325" s="28" t="s">
        <v>476</v>
      </c>
      <c r="F325" s="38"/>
      <c r="G325" s="330"/>
      <c r="H325" s="328"/>
      <c r="I325" s="328"/>
    </row>
    <row r="326" customFormat="false" ht="45" hidden="false" customHeight="false" outlineLevel="0" collapsed="false">
      <c r="A326" s="16"/>
      <c r="B326" s="61"/>
      <c r="C326" s="42" t="s">
        <v>2838</v>
      </c>
      <c r="D326" s="45" t="n">
        <v>1</v>
      </c>
      <c r="E326" s="28" t="s">
        <v>476</v>
      </c>
      <c r="F326" s="38"/>
      <c r="G326" s="330"/>
      <c r="H326" s="328"/>
      <c r="I326" s="328"/>
    </row>
    <row r="327" customFormat="false" ht="75" hidden="false" customHeight="false" outlineLevel="0" collapsed="false">
      <c r="A327" s="16"/>
      <c r="B327" s="61"/>
      <c r="C327" s="42" t="s">
        <v>2839</v>
      </c>
      <c r="D327" s="45" t="n">
        <v>1</v>
      </c>
      <c r="E327" s="28" t="s">
        <v>476</v>
      </c>
      <c r="F327" s="38"/>
      <c r="G327" s="330"/>
      <c r="H327" s="328"/>
      <c r="I327" s="328"/>
    </row>
    <row r="328" customFormat="false" ht="45" hidden="false" customHeight="false" outlineLevel="0" collapsed="false">
      <c r="A328" s="16"/>
      <c r="B328" s="61"/>
      <c r="C328" s="42" t="s">
        <v>2840</v>
      </c>
      <c r="D328" s="45" t="n">
        <v>1</v>
      </c>
      <c r="E328" s="28" t="s">
        <v>476</v>
      </c>
      <c r="F328" s="38"/>
      <c r="G328" s="330"/>
      <c r="H328" s="328"/>
      <c r="I328" s="328"/>
    </row>
    <row r="329" customFormat="false" ht="60" hidden="false" customHeight="false" outlineLevel="0" collapsed="false">
      <c r="A329" s="16"/>
      <c r="B329" s="61"/>
      <c r="C329" s="42" t="s">
        <v>2841</v>
      </c>
      <c r="D329" s="45" t="n">
        <v>1</v>
      </c>
      <c r="E329" s="28" t="s">
        <v>476</v>
      </c>
      <c r="F329" s="38"/>
      <c r="G329" s="330"/>
      <c r="H329" s="328"/>
      <c r="I329" s="328"/>
    </row>
    <row r="330" customFormat="false" ht="45" hidden="false" customHeight="false" outlineLevel="0" collapsed="false">
      <c r="A330" s="16"/>
      <c r="B330" s="61"/>
      <c r="C330" s="42" t="s">
        <v>2842</v>
      </c>
      <c r="D330" s="45" t="n">
        <v>1</v>
      </c>
      <c r="E330" s="28" t="s">
        <v>476</v>
      </c>
      <c r="F330" s="38"/>
      <c r="G330" s="330"/>
      <c r="H330" s="328"/>
      <c r="I330" s="328"/>
    </row>
    <row r="331" customFormat="false" ht="45" hidden="false" customHeight="false" outlineLevel="0" collapsed="false">
      <c r="A331" s="16"/>
      <c r="B331" s="61"/>
      <c r="C331" s="42" t="s">
        <v>2843</v>
      </c>
      <c r="D331" s="45" t="n">
        <v>1</v>
      </c>
      <c r="E331" s="28" t="s">
        <v>476</v>
      </c>
      <c r="F331" s="38"/>
      <c r="G331" s="330"/>
      <c r="H331" s="328"/>
      <c r="I331" s="328"/>
    </row>
    <row r="332" customFormat="false" ht="45" hidden="false" customHeight="false" outlineLevel="0" collapsed="false">
      <c r="A332" s="16"/>
      <c r="B332" s="61"/>
      <c r="C332" s="42" t="s">
        <v>2844</v>
      </c>
      <c r="D332" s="45" t="n">
        <v>1</v>
      </c>
      <c r="E332" s="28" t="s">
        <v>476</v>
      </c>
      <c r="F332" s="38"/>
      <c r="G332" s="330"/>
      <c r="H332" s="328"/>
      <c r="I332" s="328"/>
    </row>
    <row r="333" customFormat="false" ht="75" hidden="false" customHeight="false" outlineLevel="0" collapsed="false">
      <c r="A333" s="16"/>
      <c r="B333" s="61"/>
      <c r="C333" s="321" t="s">
        <v>2845</v>
      </c>
      <c r="D333" s="45" t="n">
        <v>1</v>
      </c>
      <c r="E333" s="28" t="s">
        <v>476</v>
      </c>
      <c r="F333" s="38"/>
      <c r="G333" s="330"/>
      <c r="H333" s="328"/>
      <c r="I333" s="328"/>
    </row>
    <row r="334" customFormat="false" ht="45" hidden="false" customHeight="false" outlineLevel="0" collapsed="false">
      <c r="A334" s="16"/>
      <c r="B334" s="61"/>
      <c r="C334" s="42" t="s">
        <v>2846</v>
      </c>
      <c r="D334" s="45" t="n">
        <v>1</v>
      </c>
      <c r="E334" s="28" t="s">
        <v>476</v>
      </c>
      <c r="F334" s="38"/>
      <c r="G334" s="330"/>
      <c r="H334" s="328"/>
      <c r="I334" s="328"/>
    </row>
    <row r="335" customFormat="false" ht="45" hidden="false" customHeight="false" outlineLevel="0" collapsed="false">
      <c r="A335" s="16"/>
      <c r="B335" s="61"/>
      <c r="C335" s="42" t="s">
        <v>2847</v>
      </c>
      <c r="D335" s="45" t="n">
        <v>1</v>
      </c>
      <c r="E335" s="28" t="s">
        <v>476</v>
      </c>
      <c r="F335" s="38"/>
      <c r="G335" s="330"/>
      <c r="H335" s="328"/>
      <c r="I335" s="328"/>
    </row>
    <row r="336" customFormat="false" ht="45" hidden="false" customHeight="false" outlineLevel="0" collapsed="false">
      <c r="A336" s="16"/>
      <c r="B336" s="61"/>
      <c r="C336" s="42" t="s">
        <v>2848</v>
      </c>
      <c r="D336" s="45" t="n">
        <v>1</v>
      </c>
      <c r="E336" s="28" t="s">
        <v>476</v>
      </c>
      <c r="F336" s="38"/>
      <c r="G336" s="330"/>
      <c r="H336" s="328"/>
      <c r="I336" s="328"/>
    </row>
    <row r="337" customFormat="false" ht="45" hidden="false" customHeight="false" outlineLevel="0" collapsed="false">
      <c r="A337" s="16"/>
      <c r="B337" s="61"/>
      <c r="C337" s="331" t="s">
        <v>2849</v>
      </c>
      <c r="D337" s="45" t="n">
        <v>1</v>
      </c>
      <c r="E337" s="28" t="s">
        <v>476</v>
      </c>
      <c r="F337" s="38"/>
      <c r="G337" s="330"/>
      <c r="H337" s="328"/>
      <c r="I337" s="328"/>
    </row>
    <row r="338" customFormat="false" ht="31.5" hidden="false" customHeight="false" outlineLevel="0" collapsed="false">
      <c r="A338" s="16" t="s">
        <v>1680</v>
      </c>
      <c r="B338" s="61" t="s">
        <v>2232</v>
      </c>
      <c r="C338" s="42" t="s">
        <v>1681</v>
      </c>
      <c r="D338" s="45" t="n">
        <v>1</v>
      </c>
      <c r="E338" s="28" t="s">
        <v>265</v>
      </c>
      <c r="F338" s="38"/>
      <c r="G338" s="330"/>
      <c r="H338" s="328"/>
      <c r="I338" s="328"/>
    </row>
    <row r="339" customFormat="false" ht="240" hidden="false" customHeight="false" outlineLevel="0" collapsed="false">
      <c r="A339" s="16" t="s">
        <v>1682</v>
      </c>
      <c r="B339" s="61" t="s">
        <v>890</v>
      </c>
      <c r="C339" s="221" t="s">
        <v>891</v>
      </c>
      <c r="D339" s="45" t="n">
        <v>1</v>
      </c>
      <c r="E339" s="28" t="s">
        <v>82</v>
      </c>
      <c r="F339" s="42" t="s">
        <v>2850</v>
      </c>
      <c r="G339" s="330"/>
      <c r="H339" s="328"/>
      <c r="I339" s="328"/>
    </row>
    <row r="340" customFormat="false" ht="45" hidden="false" customHeight="true" outlineLevel="0" collapsed="false">
      <c r="A340" s="16" t="s">
        <v>1684</v>
      </c>
      <c r="B340" s="329" t="s">
        <v>1685</v>
      </c>
      <c r="C340" s="329"/>
      <c r="D340" s="329"/>
      <c r="E340" s="329"/>
      <c r="F340" s="329"/>
      <c r="G340" s="329"/>
      <c r="H340" s="328" t="n">
        <f aca="false">SUM(D341:D345)</f>
        <v>5</v>
      </c>
      <c r="I340" s="328" t="n">
        <f aca="false">COUNT(D341:D345)*2</f>
        <v>10</v>
      </c>
    </row>
    <row r="341" customFormat="false" ht="31.5" hidden="false" customHeight="false" outlineLevel="0" collapsed="false">
      <c r="A341" s="16" t="s">
        <v>1686</v>
      </c>
      <c r="B341" s="61" t="s">
        <v>1687</v>
      </c>
      <c r="C341" s="24" t="s">
        <v>1688</v>
      </c>
      <c r="D341" s="45" t="n">
        <v>1</v>
      </c>
      <c r="E341" s="28" t="s">
        <v>112</v>
      </c>
      <c r="F341" s="38"/>
      <c r="G341" s="330"/>
      <c r="H341" s="328"/>
      <c r="I341" s="328"/>
    </row>
    <row r="342" customFormat="false" ht="47.25" hidden="false" customHeight="false" outlineLevel="0" collapsed="false">
      <c r="A342" s="16" t="s">
        <v>1689</v>
      </c>
      <c r="B342" s="17" t="s">
        <v>1690</v>
      </c>
      <c r="C342" s="24" t="s">
        <v>2851</v>
      </c>
      <c r="D342" s="45" t="n">
        <v>1</v>
      </c>
      <c r="E342" s="28" t="s">
        <v>112</v>
      </c>
      <c r="F342" s="38"/>
      <c r="G342" s="330"/>
      <c r="H342" s="328"/>
      <c r="I342" s="328"/>
    </row>
    <row r="343" customFormat="false" ht="47.25" hidden="false" customHeight="false" outlineLevel="0" collapsed="false">
      <c r="A343" s="16" t="s">
        <v>1693</v>
      </c>
      <c r="B343" s="57" t="s">
        <v>1694</v>
      </c>
      <c r="C343" s="52" t="s">
        <v>1695</v>
      </c>
      <c r="D343" s="45" t="n">
        <v>1</v>
      </c>
      <c r="E343" s="28" t="s">
        <v>112</v>
      </c>
      <c r="F343" s="38"/>
      <c r="G343" s="330"/>
      <c r="H343" s="328"/>
      <c r="I343" s="328"/>
    </row>
    <row r="344" customFormat="false" ht="47.25" hidden="false" customHeight="false" outlineLevel="0" collapsed="false">
      <c r="A344" s="16" t="s">
        <v>1696</v>
      </c>
      <c r="B344" s="61" t="s">
        <v>1697</v>
      </c>
      <c r="C344" s="234" t="s">
        <v>2570</v>
      </c>
      <c r="D344" s="45" t="n">
        <v>1</v>
      </c>
      <c r="E344" s="28" t="s">
        <v>112</v>
      </c>
      <c r="F344" s="38"/>
      <c r="G344" s="330"/>
      <c r="H344" s="328"/>
      <c r="I344" s="328"/>
    </row>
    <row r="345" customFormat="false" ht="63" hidden="false" customHeight="false" outlineLevel="0" collapsed="false">
      <c r="A345" s="16" t="s">
        <v>1699</v>
      </c>
      <c r="B345" s="17" t="s">
        <v>1700</v>
      </c>
      <c r="C345" s="24" t="s">
        <v>1701</v>
      </c>
      <c r="D345" s="45" t="n">
        <v>1</v>
      </c>
      <c r="E345" s="28" t="s">
        <v>112</v>
      </c>
      <c r="F345" s="38"/>
      <c r="G345" s="330"/>
      <c r="H345" s="328"/>
      <c r="I345" s="328"/>
    </row>
    <row r="346" customFormat="false" ht="33.75" hidden="false" customHeight="true" outlineLevel="0" collapsed="false">
      <c r="A346" s="16" t="s">
        <v>1702</v>
      </c>
      <c r="B346" s="329" t="s">
        <v>894</v>
      </c>
      <c r="C346" s="329"/>
      <c r="D346" s="329"/>
      <c r="E346" s="329"/>
      <c r="F346" s="329"/>
      <c r="G346" s="329"/>
      <c r="H346" s="328" t="n">
        <f aca="false">SUM(D347:D349)</f>
        <v>3</v>
      </c>
      <c r="I346" s="328" t="n">
        <f aca="false">COUNT(D347:D349)*2</f>
        <v>6</v>
      </c>
    </row>
    <row r="347" customFormat="false" ht="63" hidden="false" customHeight="false" outlineLevel="0" collapsed="false">
      <c r="A347" s="16" t="s">
        <v>1703</v>
      </c>
      <c r="B347" s="17" t="s">
        <v>896</v>
      </c>
      <c r="C347" s="42" t="s">
        <v>2852</v>
      </c>
      <c r="D347" s="45" t="n">
        <v>1</v>
      </c>
      <c r="E347" s="28" t="s">
        <v>112</v>
      </c>
      <c r="F347" s="38"/>
      <c r="G347" s="330"/>
      <c r="H347" s="328"/>
      <c r="I347" s="328"/>
    </row>
    <row r="348" customFormat="false" ht="47.25" hidden="false" customHeight="false" outlineLevel="0" collapsed="false">
      <c r="A348" s="16" t="s">
        <v>1705</v>
      </c>
      <c r="B348" s="61" t="s">
        <v>899</v>
      </c>
      <c r="C348" s="24" t="s">
        <v>900</v>
      </c>
      <c r="D348" s="45" t="n">
        <v>1</v>
      </c>
      <c r="E348" s="28" t="s">
        <v>149</v>
      </c>
      <c r="F348" s="38"/>
      <c r="G348" s="330"/>
      <c r="H348" s="328"/>
      <c r="I348" s="328"/>
    </row>
    <row r="349" customFormat="false" ht="47.25" hidden="false" customHeight="false" outlineLevel="0" collapsed="false">
      <c r="A349" s="16" t="s">
        <v>901</v>
      </c>
      <c r="B349" s="61" t="s">
        <v>902</v>
      </c>
      <c r="C349" s="21" t="s">
        <v>903</v>
      </c>
      <c r="D349" s="45" t="n">
        <v>1</v>
      </c>
      <c r="E349" s="28" t="s">
        <v>265</v>
      </c>
      <c r="F349" s="38"/>
      <c r="G349" s="330"/>
      <c r="H349" s="328"/>
      <c r="I349" s="328"/>
    </row>
    <row r="350" customFormat="false" ht="37.5" hidden="false" customHeight="true" outlineLevel="0" collapsed="false">
      <c r="A350" s="192" t="s">
        <v>1707</v>
      </c>
      <c r="B350" s="180" t="s">
        <v>1708</v>
      </c>
      <c r="C350" s="180"/>
      <c r="D350" s="180"/>
      <c r="E350" s="180"/>
      <c r="F350" s="180"/>
      <c r="G350" s="180"/>
      <c r="H350" s="328" t="n">
        <f aca="false">SUM(D351:D356)</f>
        <v>6</v>
      </c>
      <c r="I350" s="328" t="n">
        <f aca="false">COUNT(D351:D356)*2</f>
        <v>12</v>
      </c>
    </row>
    <row r="351" customFormat="false" ht="47.25" hidden="false" customHeight="false" outlineLevel="0" collapsed="false">
      <c r="A351" s="16" t="s">
        <v>1709</v>
      </c>
      <c r="B351" s="153" t="s">
        <v>1710</v>
      </c>
      <c r="C351" s="38" t="s">
        <v>1711</v>
      </c>
      <c r="D351" s="45" t="n">
        <v>1</v>
      </c>
      <c r="E351" s="28" t="s">
        <v>265</v>
      </c>
      <c r="F351" s="38"/>
      <c r="G351" s="330"/>
      <c r="H351" s="328"/>
      <c r="I351" s="328"/>
    </row>
    <row r="352" customFormat="false" ht="15.75" hidden="false" customHeight="false" outlineLevel="0" collapsed="false">
      <c r="A352" s="16"/>
      <c r="B352" s="153"/>
      <c r="C352" s="38" t="s">
        <v>1712</v>
      </c>
      <c r="D352" s="45" t="n">
        <v>1</v>
      </c>
      <c r="E352" s="28" t="s">
        <v>51</v>
      </c>
      <c r="F352" s="38"/>
      <c r="G352" s="330"/>
      <c r="H352" s="328"/>
      <c r="I352" s="328"/>
    </row>
    <row r="353" customFormat="false" ht="15.75" hidden="false" customHeight="false" outlineLevel="0" collapsed="false">
      <c r="A353" s="16"/>
      <c r="B353" s="153"/>
      <c r="C353" s="38" t="s">
        <v>1713</v>
      </c>
      <c r="D353" s="45" t="n">
        <v>1</v>
      </c>
      <c r="E353" s="28" t="s">
        <v>51</v>
      </c>
      <c r="F353" s="38"/>
      <c r="G353" s="330"/>
      <c r="H353" s="328"/>
      <c r="I353" s="328"/>
    </row>
    <row r="354" customFormat="false" ht="15.75" hidden="false" customHeight="false" outlineLevel="0" collapsed="false">
      <c r="A354" s="16"/>
      <c r="B354" s="153"/>
      <c r="C354" s="38" t="s">
        <v>1714</v>
      </c>
      <c r="D354" s="45" t="n">
        <v>1</v>
      </c>
      <c r="E354" s="28" t="s">
        <v>265</v>
      </c>
      <c r="F354" s="38"/>
      <c r="G354" s="330"/>
      <c r="H354" s="328"/>
      <c r="I354" s="328"/>
    </row>
    <row r="355" customFormat="false" ht="31.5" hidden="false" customHeight="false" outlineLevel="0" collapsed="false">
      <c r="A355" s="16" t="s">
        <v>1715</v>
      </c>
      <c r="B355" s="153" t="s">
        <v>1716</v>
      </c>
      <c r="C355" s="38" t="s">
        <v>1717</v>
      </c>
      <c r="D355" s="45" t="n">
        <v>1</v>
      </c>
      <c r="E355" s="67" t="s">
        <v>265</v>
      </c>
      <c r="F355" s="38"/>
      <c r="G355" s="330"/>
      <c r="H355" s="328"/>
      <c r="I355" s="328"/>
    </row>
    <row r="356" customFormat="false" ht="15.75" hidden="false" customHeight="false" outlineLevel="0" collapsed="false">
      <c r="A356" s="16"/>
      <c r="B356" s="153"/>
      <c r="C356" s="38" t="s">
        <v>1718</v>
      </c>
      <c r="D356" s="45" t="n">
        <v>1</v>
      </c>
      <c r="E356" s="67" t="s">
        <v>265</v>
      </c>
      <c r="F356" s="38"/>
      <c r="G356" s="330"/>
      <c r="H356" s="328"/>
      <c r="I356" s="328"/>
    </row>
    <row r="357" customFormat="false" ht="18.75" hidden="false" customHeight="false" outlineLevel="0" collapsed="false">
      <c r="A357" s="230"/>
      <c r="B357" s="310" t="s">
        <v>2236</v>
      </c>
      <c r="C357" s="310"/>
      <c r="D357" s="310"/>
      <c r="E357" s="310"/>
      <c r="F357" s="310"/>
      <c r="G357" s="310"/>
      <c r="H357" s="3" t="n">
        <f aca="false">H358+H363+H370+H376</f>
        <v>16</v>
      </c>
      <c r="I357" s="3" t="n">
        <f aca="false">I358+I363+I370+I376</f>
        <v>32</v>
      </c>
    </row>
    <row r="358" customFormat="false" ht="39.75" hidden="false" customHeight="true" outlineLevel="0" collapsed="false">
      <c r="A358" s="16" t="s">
        <v>1719</v>
      </c>
      <c r="B358" s="160" t="s">
        <v>906</v>
      </c>
      <c r="C358" s="160"/>
      <c r="D358" s="160"/>
      <c r="E358" s="160"/>
      <c r="F358" s="160"/>
      <c r="G358" s="160"/>
      <c r="H358" s="3" t="n">
        <f aca="false">SUM(D359:D362)</f>
        <v>4</v>
      </c>
      <c r="I358" s="3" t="n">
        <f aca="false">COUNT(D359:D362)*2</f>
        <v>8</v>
      </c>
    </row>
    <row r="359" customFormat="false" ht="30" hidden="false" customHeight="false" outlineLevel="0" collapsed="false">
      <c r="A359" s="16" t="s">
        <v>1720</v>
      </c>
      <c r="B359" s="85" t="s">
        <v>908</v>
      </c>
      <c r="C359" s="85" t="s">
        <v>2853</v>
      </c>
      <c r="D359" s="45" t="n">
        <v>1</v>
      </c>
      <c r="E359" s="92" t="s">
        <v>476</v>
      </c>
      <c r="F359" s="42"/>
      <c r="G359" s="231"/>
    </row>
    <row r="360" customFormat="false" ht="30" hidden="false" customHeight="false" outlineLevel="0" collapsed="false">
      <c r="A360" s="16" t="s">
        <v>1731</v>
      </c>
      <c r="B360" s="85" t="s">
        <v>919</v>
      </c>
      <c r="C360" s="42" t="s">
        <v>2854</v>
      </c>
      <c r="D360" s="45" t="n">
        <v>1</v>
      </c>
      <c r="E360" s="92" t="s">
        <v>476</v>
      </c>
      <c r="F360" s="234"/>
      <c r="G360" s="231"/>
    </row>
    <row r="361" customFormat="false" ht="15" hidden="false" customHeight="false" outlineLevel="0" collapsed="false">
      <c r="A361" s="16"/>
      <c r="B361" s="85"/>
      <c r="C361" s="221" t="s">
        <v>2855</v>
      </c>
      <c r="D361" s="45" t="n">
        <v>1</v>
      </c>
      <c r="E361" s="92" t="s">
        <v>476</v>
      </c>
      <c r="F361" s="234"/>
      <c r="G361" s="231"/>
    </row>
    <row r="362" customFormat="false" ht="15" hidden="false" customHeight="false" outlineLevel="0" collapsed="false">
      <c r="A362" s="16"/>
      <c r="B362" s="85"/>
      <c r="C362" s="132" t="s">
        <v>920</v>
      </c>
      <c r="D362" s="45" t="n">
        <v>1</v>
      </c>
      <c r="E362" s="92" t="s">
        <v>476</v>
      </c>
      <c r="F362" s="234"/>
      <c r="G362" s="231"/>
    </row>
    <row r="363" customFormat="false" ht="42.75" hidden="false" customHeight="true" outlineLevel="0" collapsed="false">
      <c r="A363" s="16" t="s">
        <v>1733</v>
      </c>
      <c r="B363" s="160" t="s">
        <v>922</v>
      </c>
      <c r="C363" s="160"/>
      <c r="D363" s="160"/>
      <c r="E363" s="160"/>
      <c r="F363" s="160"/>
      <c r="G363" s="160"/>
      <c r="H363" s="3" t="n">
        <f aca="false">SUM(D364:D369)</f>
        <v>6</v>
      </c>
      <c r="I363" s="3" t="n">
        <f aca="false">COUNT(D364:D369)*2</f>
        <v>12</v>
      </c>
    </row>
    <row r="364" customFormat="false" ht="45" hidden="false" customHeight="false" outlineLevel="0" collapsed="false">
      <c r="A364" s="16" t="s">
        <v>1734</v>
      </c>
      <c r="B364" s="85" t="s">
        <v>924</v>
      </c>
      <c r="C364" s="42" t="s">
        <v>2856</v>
      </c>
      <c r="D364" s="45" t="n">
        <v>1</v>
      </c>
      <c r="E364" s="92" t="s">
        <v>476</v>
      </c>
      <c r="F364" s="42" t="s">
        <v>2857</v>
      </c>
      <c r="G364" s="231"/>
    </row>
    <row r="365" customFormat="false" ht="30" hidden="false" customHeight="false" outlineLevel="0" collapsed="false">
      <c r="A365" s="16"/>
      <c r="B365" s="85"/>
      <c r="C365" s="178" t="s">
        <v>2858</v>
      </c>
      <c r="D365" s="45" t="n">
        <v>1</v>
      </c>
      <c r="E365" s="92" t="s">
        <v>476</v>
      </c>
      <c r="F365" s="234"/>
      <c r="G365" s="231"/>
    </row>
    <row r="366" customFormat="false" ht="15" hidden="false" customHeight="false" outlineLevel="0" collapsed="false">
      <c r="A366" s="16"/>
      <c r="B366" s="85"/>
      <c r="C366" s="178" t="s">
        <v>2859</v>
      </c>
      <c r="D366" s="45" t="n">
        <v>1</v>
      </c>
      <c r="E366" s="92" t="s">
        <v>476</v>
      </c>
      <c r="F366" s="234"/>
      <c r="G366" s="231"/>
    </row>
    <row r="367" customFormat="false" ht="15" hidden="false" customHeight="false" outlineLevel="0" collapsed="false">
      <c r="A367" s="16"/>
      <c r="B367" s="85"/>
      <c r="C367" s="85" t="s">
        <v>2579</v>
      </c>
      <c r="D367" s="45" t="n">
        <v>1</v>
      </c>
      <c r="E367" s="92" t="s">
        <v>476</v>
      </c>
      <c r="F367" s="234"/>
      <c r="G367" s="231"/>
    </row>
    <row r="368" customFormat="false" ht="15" hidden="false" customHeight="false" outlineLevel="0" collapsed="false">
      <c r="A368" s="16"/>
      <c r="B368" s="85"/>
      <c r="C368" s="85" t="s">
        <v>2860</v>
      </c>
      <c r="D368" s="45" t="n">
        <v>1</v>
      </c>
      <c r="E368" s="92" t="s">
        <v>476</v>
      </c>
      <c r="F368" s="234"/>
      <c r="G368" s="231"/>
    </row>
    <row r="369" customFormat="false" ht="15" hidden="false" customHeight="false" outlineLevel="0" collapsed="false">
      <c r="A369" s="16"/>
      <c r="B369" s="85"/>
      <c r="C369" s="85" t="s">
        <v>2861</v>
      </c>
      <c r="D369" s="45" t="n">
        <v>1</v>
      </c>
      <c r="E369" s="92" t="s">
        <v>476</v>
      </c>
      <c r="F369" s="234"/>
      <c r="G369" s="231"/>
    </row>
    <row r="370" customFormat="false" ht="44.25" hidden="false" customHeight="true" outlineLevel="0" collapsed="false">
      <c r="A370" s="16" t="s">
        <v>1736</v>
      </c>
      <c r="B370" s="160" t="s">
        <v>933</v>
      </c>
      <c r="C370" s="160"/>
      <c r="D370" s="160"/>
      <c r="E370" s="160"/>
      <c r="F370" s="160"/>
      <c r="G370" s="160"/>
      <c r="H370" s="3" t="n">
        <f aca="false">SUM(D371:D375)</f>
        <v>5</v>
      </c>
      <c r="I370" s="3" t="n">
        <f aca="false">COUNT(D371:D375)*2</f>
        <v>10</v>
      </c>
    </row>
    <row r="371" customFormat="false" ht="45" hidden="false" customHeight="false" outlineLevel="0" collapsed="false">
      <c r="A371" s="16" t="s">
        <v>1737</v>
      </c>
      <c r="B371" s="85" t="s">
        <v>935</v>
      </c>
      <c r="C371" s="24" t="s">
        <v>2862</v>
      </c>
      <c r="D371" s="45" t="n">
        <v>1</v>
      </c>
      <c r="E371" s="92" t="s">
        <v>476</v>
      </c>
      <c r="F371" s="234"/>
      <c r="G371" s="231"/>
    </row>
    <row r="372" customFormat="false" ht="30" hidden="false" customHeight="false" outlineLevel="0" collapsed="false">
      <c r="A372" s="16"/>
      <c r="B372" s="85"/>
      <c r="C372" s="42" t="s">
        <v>2863</v>
      </c>
      <c r="D372" s="45" t="n">
        <v>1</v>
      </c>
      <c r="E372" s="92" t="s">
        <v>476</v>
      </c>
      <c r="F372" s="234"/>
      <c r="G372" s="231"/>
    </row>
    <row r="373" customFormat="false" ht="15" hidden="false" customHeight="false" outlineLevel="0" collapsed="false">
      <c r="A373" s="16"/>
      <c r="B373" s="85"/>
      <c r="C373" s="178" t="s">
        <v>2864</v>
      </c>
      <c r="D373" s="45" t="n">
        <v>1</v>
      </c>
      <c r="E373" s="92" t="s">
        <v>476</v>
      </c>
      <c r="F373" s="234"/>
      <c r="G373" s="231"/>
    </row>
    <row r="374" customFormat="false" ht="60" hidden="false" customHeight="false" outlineLevel="0" collapsed="false">
      <c r="A374" s="16"/>
      <c r="B374" s="85"/>
      <c r="C374" s="42" t="s">
        <v>2865</v>
      </c>
      <c r="D374" s="45" t="n">
        <v>1</v>
      </c>
      <c r="E374" s="92" t="s">
        <v>476</v>
      </c>
      <c r="F374" s="42" t="s">
        <v>2866</v>
      </c>
      <c r="G374" s="231"/>
    </row>
    <row r="375" customFormat="false" ht="15" hidden="false" customHeight="false" outlineLevel="0" collapsed="false">
      <c r="A375" s="16"/>
      <c r="B375" s="85"/>
      <c r="C375" s="332" t="s">
        <v>2867</v>
      </c>
      <c r="D375" s="45" t="n">
        <v>1</v>
      </c>
      <c r="E375" s="92" t="s">
        <v>476</v>
      </c>
      <c r="F375" s="234"/>
      <c r="G375" s="231"/>
    </row>
    <row r="376" customFormat="false" ht="42.75" hidden="false" customHeight="true" outlineLevel="0" collapsed="false">
      <c r="A376" s="16" t="s">
        <v>1745</v>
      </c>
      <c r="B376" s="160" t="s">
        <v>940</v>
      </c>
      <c r="C376" s="160"/>
      <c r="D376" s="160"/>
      <c r="E376" s="160"/>
      <c r="F376" s="160"/>
      <c r="G376" s="160"/>
      <c r="H376" s="3" t="n">
        <f aca="false">SUM(D377)</f>
        <v>1</v>
      </c>
      <c r="I376" s="3" t="n">
        <f aca="false">COUNT(D377)*2</f>
        <v>2</v>
      </c>
    </row>
    <row r="377" customFormat="false" ht="45" hidden="false" customHeight="false" outlineLevel="0" collapsed="false">
      <c r="A377" s="16" t="s">
        <v>1746</v>
      </c>
      <c r="B377" s="85" t="s">
        <v>942</v>
      </c>
      <c r="C377" s="85" t="s">
        <v>2586</v>
      </c>
      <c r="D377" s="45" t="n">
        <v>1</v>
      </c>
      <c r="E377" s="92" t="s">
        <v>476</v>
      </c>
      <c r="F377" s="234"/>
      <c r="G377" s="231"/>
    </row>
    <row r="378" customFormat="false" ht="15" hidden="false" customHeight="false" outlineLevel="0" collapsed="false">
      <c r="A378" s="52"/>
      <c r="B378" s="37"/>
      <c r="C378" s="37"/>
      <c r="E378" s="104"/>
      <c r="F378" s="37"/>
      <c r="G378" s="37"/>
    </row>
    <row r="379" customFormat="false" ht="15" hidden="false" customHeight="false" outlineLevel="0" collapsed="false">
      <c r="A379" s="52"/>
      <c r="B379" s="37"/>
      <c r="C379" s="37"/>
      <c r="E379" s="104"/>
      <c r="F379" s="37"/>
      <c r="G379" s="37"/>
    </row>
    <row r="380" customFormat="false" ht="46.5" hidden="false" customHeight="true" outlineLevel="0" collapsed="false">
      <c r="A380" s="107" t="s">
        <v>2868</v>
      </c>
      <c r="B380" s="107"/>
      <c r="C380" s="107"/>
      <c r="E380" s="104"/>
      <c r="F380" s="37"/>
      <c r="G380" s="37"/>
    </row>
    <row r="381" customFormat="false" ht="46.5" hidden="false" customHeight="false" outlineLevel="0" collapsed="false">
      <c r="A381" s="238"/>
      <c r="B381" s="109" t="s">
        <v>2869</v>
      </c>
      <c r="C381" s="239" t="n">
        <f aca="false">D406</f>
        <v>50</v>
      </c>
      <c r="E381" s="104"/>
      <c r="F381" s="37"/>
      <c r="G381" s="37"/>
    </row>
    <row r="382" customFormat="false" ht="26.25" hidden="false" customHeight="true" outlineLevel="0" collapsed="false">
      <c r="A382" s="238"/>
      <c r="B382" s="240" t="s">
        <v>949</v>
      </c>
      <c r="C382" s="240"/>
      <c r="E382" s="104"/>
      <c r="F382" s="37"/>
      <c r="G382" s="37"/>
    </row>
    <row r="383" customFormat="false" ht="21" hidden="false" customHeight="false" outlineLevel="0" collapsed="false">
      <c r="A383" s="16" t="s">
        <v>950</v>
      </c>
      <c r="B383" s="113" t="s">
        <v>951</v>
      </c>
      <c r="C383" s="224" t="n">
        <f aca="false">D398</f>
        <v>50</v>
      </c>
      <c r="E383" s="104"/>
      <c r="F383" s="37"/>
      <c r="G383" s="37"/>
    </row>
    <row r="384" customFormat="false" ht="21" hidden="false" customHeight="false" outlineLevel="0" collapsed="false">
      <c r="A384" s="16" t="s">
        <v>952</v>
      </c>
      <c r="B384" s="113" t="s">
        <v>2870</v>
      </c>
      <c r="C384" s="224" t="n">
        <f aca="false">D399</f>
        <v>50</v>
      </c>
      <c r="E384" s="104"/>
      <c r="F384" s="37"/>
      <c r="G384" s="37"/>
    </row>
    <row r="385" customFormat="false" ht="21" hidden="false" customHeight="false" outlineLevel="0" collapsed="false">
      <c r="A385" s="16" t="s">
        <v>954</v>
      </c>
      <c r="B385" s="113" t="s">
        <v>955</v>
      </c>
      <c r="C385" s="224" t="n">
        <f aca="false">D400</f>
        <v>50</v>
      </c>
      <c r="E385" s="104"/>
      <c r="F385" s="37"/>
      <c r="G385" s="37"/>
    </row>
    <row r="386" customFormat="false" ht="21" hidden="false" customHeight="false" outlineLevel="0" collapsed="false">
      <c r="A386" s="16" t="s">
        <v>956</v>
      </c>
      <c r="B386" s="113" t="s">
        <v>957</v>
      </c>
      <c r="C386" s="224" t="n">
        <f aca="false">D401</f>
        <v>50</v>
      </c>
      <c r="E386" s="104"/>
      <c r="F386" s="37"/>
      <c r="G386" s="37"/>
    </row>
    <row r="387" customFormat="false" ht="21" hidden="false" customHeight="false" outlineLevel="0" collapsed="false">
      <c r="A387" s="16" t="s">
        <v>958</v>
      </c>
      <c r="B387" s="113" t="s">
        <v>959</v>
      </c>
      <c r="C387" s="224" t="n">
        <f aca="false">D402</f>
        <v>50</v>
      </c>
      <c r="E387" s="104"/>
      <c r="F387" s="37"/>
      <c r="G387" s="37"/>
    </row>
    <row r="388" customFormat="false" ht="21" hidden="false" customHeight="false" outlineLevel="0" collapsed="false">
      <c r="A388" s="16" t="s">
        <v>960</v>
      </c>
      <c r="B388" s="113" t="s">
        <v>961</v>
      </c>
      <c r="C388" s="224" t="n">
        <f aca="false">D403</f>
        <v>50</v>
      </c>
      <c r="E388" s="104"/>
      <c r="F388" s="37"/>
      <c r="G388" s="37"/>
    </row>
    <row r="389" customFormat="false" ht="21" hidden="false" customHeight="false" outlineLevel="0" collapsed="false">
      <c r="A389" s="16" t="s">
        <v>962</v>
      </c>
      <c r="B389" s="113" t="s">
        <v>963</v>
      </c>
      <c r="C389" s="224" t="n">
        <f aca="false">D404</f>
        <v>50</v>
      </c>
      <c r="E389" s="104"/>
      <c r="F389" s="37"/>
      <c r="G389" s="37"/>
    </row>
    <row r="390" customFormat="false" ht="21" hidden="false" customHeight="false" outlineLevel="0" collapsed="false">
      <c r="A390" s="16" t="s">
        <v>964</v>
      </c>
      <c r="B390" s="113" t="s">
        <v>965</v>
      </c>
      <c r="C390" s="224" t="n">
        <f aca="false">D405</f>
        <v>50</v>
      </c>
      <c r="E390" s="104"/>
      <c r="F390" s="37"/>
      <c r="G390" s="37"/>
    </row>
    <row r="391" customFormat="false" ht="15" hidden="false" customHeight="false" outlineLevel="0" collapsed="false">
      <c r="A391" s="52"/>
      <c r="B391" s="37"/>
      <c r="C391" s="37"/>
      <c r="E391" s="104"/>
      <c r="F391" s="37"/>
      <c r="G391" s="37"/>
    </row>
    <row r="392" customFormat="false" ht="15" hidden="false" customHeight="false" outlineLevel="0" collapsed="false">
      <c r="A392" s="52"/>
      <c r="B392" s="37"/>
      <c r="C392" s="37"/>
      <c r="E392" s="104"/>
      <c r="F392" s="37"/>
      <c r="G392" s="37"/>
    </row>
    <row r="393" customFormat="false" ht="15" hidden="false" customHeight="false" outlineLevel="0" collapsed="false">
      <c r="A393" s="52"/>
      <c r="B393" s="37"/>
      <c r="C393" s="37"/>
      <c r="E393" s="104"/>
      <c r="F393" s="37"/>
      <c r="G393" s="37"/>
    </row>
    <row r="394" customFormat="false" ht="15" hidden="false" customHeight="false" outlineLevel="0" collapsed="false">
      <c r="A394" s="52"/>
      <c r="B394" s="37"/>
      <c r="C394" s="37"/>
      <c r="E394" s="104"/>
      <c r="F394" s="37"/>
      <c r="G394" s="37"/>
    </row>
    <row r="395" customFormat="false" ht="15" hidden="false" customHeight="false" outlineLevel="0" collapsed="false">
      <c r="A395" s="52"/>
      <c r="B395" s="37"/>
      <c r="C395" s="37"/>
      <c r="E395" s="104"/>
      <c r="F395" s="37"/>
      <c r="G395" s="37"/>
    </row>
    <row r="396" customFormat="false" ht="15" hidden="false" customHeight="false" outlineLevel="0" collapsed="false">
      <c r="A396" s="198"/>
      <c r="B396" s="243"/>
      <c r="C396" s="243"/>
      <c r="D396" s="333"/>
      <c r="E396" s="243"/>
      <c r="F396" s="37"/>
      <c r="G396" s="37"/>
    </row>
    <row r="397" customFormat="false" ht="15" hidden="false" customHeight="false" outlineLevel="0" collapsed="false">
      <c r="A397" s="106"/>
      <c r="B397" s="241" t="s">
        <v>966</v>
      </c>
      <c r="C397" s="241" t="s">
        <v>2258</v>
      </c>
      <c r="D397" s="242" t="s">
        <v>1756</v>
      </c>
      <c r="E397" s="241" t="n">
        <f aca="false">G2</f>
        <v>5</v>
      </c>
      <c r="F397" s="37"/>
      <c r="G397" s="37"/>
    </row>
    <row r="398" customFormat="false" ht="15" hidden="false" customHeight="false" outlineLevel="0" collapsed="false">
      <c r="A398" s="106" t="s">
        <v>950</v>
      </c>
      <c r="B398" s="241" t="n">
        <f aca="false">IF(E397=0,0,H4)</f>
        <v>12</v>
      </c>
      <c r="C398" s="241" t="n">
        <f aca="false">IF(E397=0,0,I4)</f>
        <v>24</v>
      </c>
      <c r="D398" s="242" t="n">
        <f aca="false">IF(E397=0,0,B398*100/C398)</f>
        <v>50</v>
      </c>
      <c r="E398" s="241"/>
      <c r="F398" s="37"/>
      <c r="G398" s="37"/>
    </row>
    <row r="399" customFormat="false" ht="15" hidden="false" customHeight="false" outlineLevel="0" collapsed="false">
      <c r="A399" s="106" t="s">
        <v>952</v>
      </c>
      <c r="B399" s="241" t="n">
        <f aca="false">IF(E397=0,0,H20)</f>
        <v>26</v>
      </c>
      <c r="C399" s="241" t="n">
        <f aca="false">IF(E397=0,0,I20)</f>
        <v>52</v>
      </c>
      <c r="D399" s="242" t="n">
        <f aca="false">IF(E397=0,0,B399*100/C399)</f>
        <v>50</v>
      </c>
      <c r="E399" s="241"/>
      <c r="F399" s="37"/>
      <c r="G399" s="37"/>
    </row>
    <row r="400" customFormat="false" ht="15" hidden="false" customHeight="false" outlineLevel="0" collapsed="false">
      <c r="A400" s="106" t="s">
        <v>954</v>
      </c>
      <c r="B400" s="241" t="n">
        <f aca="false">IF(E397=0,0,H51)</f>
        <v>43</v>
      </c>
      <c r="C400" s="241" t="n">
        <f aca="false">IF(E397=0,0,I51)</f>
        <v>86</v>
      </c>
      <c r="D400" s="242" t="n">
        <f aca="false">IF(E397=0,0,B400*100/C400)</f>
        <v>50</v>
      </c>
      <c r="E400" s="241"/>
      <c r="F400" s="37"/>
      <c r="G400" s="37"/>
    </row>
    <row r="401" customFormat="false" ht="15" hidden="false" customHeight="false" outlineLevel="0" collapsed="false">
      <c r="A401" s="106" t="s">
        <v>956</v>
      </c>
      <c r="B401" s="241" t="n">
        <f aca="false">IF(E397=0,0,H100)</f>
        <v>44</v>
      </c>
      <c r="C401" s="241" t="n">
        <f aca="false">IF(E397=0,0,I100)</f>
        <v>88</v>
      </c>
      <c r="D401" s="242" t="n">
        <f aca="false">IF(E397=0,0,B401*100/C401)</f>
        <v>50</v>
      </c>
      <c r="E401" s="241"/>
      <c r="F401" s="37"/>
      <c r="G401" s="37"/>
    </row>
    <row r="402" customFormat="false" ht="15" hidden="false" customHeight="false" outlineLevel="0" collapsed="false">
      <c r="A402" s="106" t="s">
        <v>958</v>
      </c>
      <c r="B402" s="244" t="n">
        <f aca="false">IF(E397=0,0,H151)</f>
        <v>81</v>
      </c>
      <c r="C402" s="244" t="n">
        <f aca="false">IF(E397=0,0,I151)</f>
        <v>162</v>
      </c>
      <c r="D402" s="242" t="n">
        <f aca="false">IF(E397=0,0,B402*100/C402)</f>
        <v>50</v>
      </c>
      <c r="E402" s="241"/>
      <c r="F402" s="37"/>
      <c r="G402" s="37"/>
    </row>
    <row r="403" customFormat="false" ht="15" hidden="false" customHeight="false" outlineLevel="0" collapsed="false">
      <c r="A403" s="106" t="s">
        <v>960</v>
      </c>
      <c r="B403" s="244" t="n">
        <f aca="false">IF(E397=0,0,H245)</f>
        <v>61</v>
      </c>
      <c r="C403" s="244" t="n">
        <f aca="false">IF(E397=0,0,I245)</f>
        <v>122</v>
      </c>
      <c r="D403" s="242" t="n">
        <f aca="false">IF(E397=0,0,B403*100/C403)</f>
        <v>50</v>
      </c>
      <c r="E403" s="241"/>
      <c r="F403" s="37"/>
      <c r="G403" s="37"/>
    </row>
    <row r="404" customFormat="false" ht="15" hidden="false" customHeight="false" outlineLevel="0" collapsed="false">
      <c r="A404" s="106" t="s">
        <v>962</v>
      </c>
      <c r="B404" s="244" t="n">
        <f aca="false">IF( E397=0,0,H313)</f>
        <v>38</v>
      </c>
      <c r="C404" s="244" t="n">
        <f aca="false">IF(E397=0,0,I313)</f>
        <v>76</v>
      </c>
      <c r="D404" s="242" t="n">
        <f aca="false">IF(E397=0,0,B404*100/C404)</f>
        <v>50</v>
      </c>
      <c r="E404" s="241"/>
      <c r="F404" s="37"/>
      <c r="G404" s="37"/>
    </row>
    <row r="405" customFormat="false" ht="15" hidden="false" customHeight="false" outlineLevel="0" collapsed="false">
      <c r="A405" s="106" t="s">
        <v>964</v>
      </c>
      <c r="B405" s="244" t="n">
        <f aca="false">IF(G2=0,0,H357)</f>
        <v>16</v>
      </c>
      <c r="C405" s="244" t="n">
        <f aca="false">IF(E397=0,0,I357)</f>
        <v>32</v>
      </c>
      <c r="D405" s="242" t="n">
        <f aca="false">IF(E397=0,0,B405*100/C405)</f>
        <v>50</v>
      </c>
      <c r="E405" s="241"/>
      <c r="F405" s="37"/>
      <c r="G405" s="37"/>
    </row>
    <row r="406" customFormat="false" ht="15" hidden="false" customHeight="false" outlineLevel="0" collapsed="false">
      <c r="A406" s="106" t="s">
        <v>968</v>
      </c>
      <c r="B406" s="241" t="n">
        <f aca="false">IF(G2=0,0,SUM(B398:B405))</f>
        <v>321</v>
      </c>
      <c r="C406" s="241" t="n">
        <f aca="false">IF(G2=0,0,SUM(C398:C405))</f>
        <v>642</v>
      </c>
      <c r="D406" s="242" t="n">
        <f aca="false">IF(E397=0,0,B406*100/C406)</f>
        <v>50</v>
      </c>
      <c r="E406" s="241"/>
      <c r="F406" s="37"/>
      <c r="G406" s="37"/>
    </row>
  </sheetData>
  <sheetProtection sheet="true" password="e1a7" objects="true" scenarios="true"/>
  <protectedRanges>
    <protectedRange name="Range2"/>
    <protectedRange name="Range1"/>
  </protectedRanges>
  <mergeCells count="57">
    <mergeCell ref="A1:G1"/>
    <mergeCell ref="A2:F2"/>
    <mergeCell ref="B4:G4"/>
    <mergeCell ref="B5:G5"/>
    <mergeCell ref="B8:G8"/>
    <mergeCell ref="B17:G17"/>
    <mergeCell ref="B20:G20"/>
    <mergeCell ref="B21:G21"/>
    <mergeCell ref="B31:G31"/>
    <mergeCell ref="B35:G35"/>
    <mergeCell ref="B40:G40"/>
    <mergeCell ref="B51:G51"/>
    <mergeCell ref="B52:G52"/>
    <mergeCell ref="B61:G61"/>
    <mergeCell ref="B72:G72"/>
    <mergeCell ref="B83:G83"/>
    <mergeCell ref="B94:G94"/>
    <mergeCell ref="B100:G100"/>
    <mergeCell ref="B101:G101"/>
    <mergeCell ref="B106:G106"/>
    <mergeCell ref="B116:G116"/>
    <mergeCell ref="B135:G135"/>
    <mergeCell ref="B141:G141"/>
    <mergeCell ref="B147:G147"/>
    <mergeCell ref="B151:G151"/>
    <mergeCell ref="B152:G152"/>
    <mergeCell ref="B158:G158"/>
    <mergeCell ref="B161:G161"/>
    <mergeCell ref="B168:G168"/>
    <mergeCell ref="B176:G176"/>
    <mergeCell ref="B181:G181"/>
    <mergeCell ref="B194:G194"/>
    <mergeCell ref="B203:G203"/>
    <mergeCell ref="B216:G216"/>
    <mergeCell ref="B226:G226"/>
    <mergeCell ref="B233:G233"/>
    <mergeCell ref="B242:G242"/>
    <mergeCell ref="B245:F245"/>
    <mergeCell ref="B246:G246"/>
    <mergeCell ref="B251:G251"/>
    <mergeCell ref="B264:G264"/>
    <mergeCell ref="B272:G272"/>
    <mergeCell ref="B286:G286"/>
    <mergeCell ref="B298:G298"/>
    <mergeCell ref="B313:G313"/>
    <mergeCell ref="B314:G314"/>
    <mergeCell ref="B318:G318"/>
    <mergeCell ref="B340:G340"/>
    <mergeCell ref="B346:G346"/>
    <mergeCell ref="B350:G350"/>
    <mergeCell ref="B357:G357"/>
    <mergeCell ref="B358:G358"/>
    <mergeCell ref="B363:G363"/>
    <mergeCell ref="B370:G370"/>
    <mergeCell ref="B376:G376"/>
    <mergeCell ref="A380:C380"/>
    <mergeCell ref="B382:C382"/>
  </mergeCells>
  <dataValidations count="1">
    <dataValidation allowBlank="true" operator="between" showDropDown="false" showErrorMessage="true" showInputMessage="true" sqref="D1:D406" type="list">
      <formula1>$L$1:$N$1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45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39" activeCellId="0" sqref="C439"/>
    </sheetView>
  </sheetViews>
  <sheetFormatPr defaultRowHeight="15"/>
  <cols>
    <col collapsed="false" hidden="false" max="1" min="1" style="197" width="14.4897959183673"/>
    <col collapsed="false" hidden="false" max="2" min="2" style="0" width="29.6887755102041"/>
    <col collapsed="false" hidden="false" max="3" min="3" style="135" width="28.0408163265306"/>
    <col collapsed="false" hidden="false" max="4" min="4" style="200" width="11.4285714285714"/>
    <col collapsed="false" hidden="false" max="5" min="5" style="135" width="16.4948979591837"/>
    <col collapsed="false" hidden="false" max="6" min="6" style="135" width="28.1581632653061"/>
    <col collapsed="false" hidden="false" max="7" min="7" style="0" width="17.4336734693878"/>
    <col collapsed="false" hidden="false" max="9" min="8" style="334" width="8.60204081632653"/>
    <col collapsed="false" hidden="false" max="1025" min="10" style="0" width="8.60204081632653"/>
  </cols>
  <sheetData>
    <row r="1" customFormat="false" ht="33.75" hidden="false" customHeight="false" outlineLevel="0" collapsed="false">
      <c r="A1" s="4" t="s">
        <v>0</v>
      </c>
      <c r="B1" s="4"/>
      <c r="C1" s="4"/>
      <c r="D1" s="4"/>
      <c r="E1" s="4"/>
      <c r="F1" s="4"/>
      <c r="G1" s="4"/>
      <c r="H1" s="335"/>
      <c r="I1" s="335"/>
      <c r="K1" s="3" t="n">
        <v>0</v>
      </c>
      <c r="L1" s="3" t="n">
        <v>1</v>
      </c>
      <c r="M1" s="3" t="n">
        <v>2</v>
      </c>
    </row>
    <row r="2" customFormat="false" ht="26.25" hidden="false" customHeight="false" outlineLevel="0" collapsed="false">
      <c r="A2" s="5" t="s">
        <v>2871</v>
      </c>
      <c r="B2" s="5"/>
      <c r="C2" s="5"/>
      <c r="D2" s="5"/>
      <c r="E2" s="5"/>
      <c r="F2" s="5"/>
      <c r="G2" s="201" t="n">
        <v>6</v>
      </c>
      <c r="H2" s="335"/>
      <c r="I2" s="335"/>
    </row>
    <row r="3" customFormat="false" ht="30" hidden="false" customHeight="false" outlineLevel="0" collapsed="false">
      <c r="A3" s="336" t="s">
        <v>2</v>
      </c>
      <c r="B3" s="250" t="s">
        <v>3</v>
      </c>
      <c r="C3" s="142" t="s">
        <v>971</v>
      </c>
      <c r="D3" s="142" t="s">
        <v>5</v>
      </c>
      <c r="E3" s="142" t="s">
        <v>6</v>
      </c>
      <c r="F3" s="142" t="s">
        <v>7</v>
      </c>
      <c r="G3" s="142" t="s">
        <v>8</v>
      </c>
      <c r="H3" s="335"/>
      <c r="I3" s="335"/>
    </row>
    <row r="4" customFormat="false" ht="21" hidden="false" customHeight="false" outlineLevel="0" collapsed="false">
      <c r="A4" s="78"/>
      <c r="B4" s="337" t="s">
        <v>10</v>
      </c>
      <c r="C4" s="337"/>
      <c r="D4" s="337"/>
      <c r="E4" s="337"/>
      <c r="F4" s="337"/>
      <c r="G4" s="337"/>
      <c r="H4" s="335" t="n">
        <f aca="false">H5+H10</f>
        <v>9</v>
      </c>
      <c r="I4" s="335" t="n">
        <f aca="false">I5+I10</f>
        <v>18</v>
      </c>
    </row>
    <row r="5" customFormat="false" ht="35.25" hidden="false" customHeight="true" outlineLevel="0" collapsed="false">
      <c r="A5" s="91" t="s">
        <v>973</v>
      </c>
      <c r="B5" s="146" t="s">
        <v>12</v>
      </c>
      <c r="C5" s="146"/>
      <c r="D5" s="146"/>
      <c r="E5" s="146"/>
      <c r="F5" s="146"/>
      <c r="G5" s="146"/>
      <c r="H5" s="335" t="n">
        <f aca="false">SUM(D6:D9)</f>
        <v>4</v>
      </c>
      <c r="I5" s="335" t="n">
        <f aca="false">COUNT(D6:D9)*2</f>
        <v>8</v>
      </c>
    </row>
    <row r="6" customFormat="false" ht="60" hidden="false" customHeight="false" outlineLevel="0" collapsed="false">
      <c r="A6" s="16" t="s">
        <v>977</v>
      </c>
      <c r="B6" s="61" t="s">
        <v>19</v>
      </c>
      <c r="C6" s="178" t="s">
        <v>2872</v>
      </c>
      <c r="D6" s="338" t="n">
        <v>1</v>
      </c>
      <c r="E6" s="339" t="s">
        <v>51</v>
      </c>
      <c r="F6" s="85" t="s">
        <v>2873</v>
      </c>
      <c r="G6" s="339"/>
      <c r="H6" s="335"/>
      <c r="I6" s="335"/>
    </row>
    <row r="7" customFormat="false" ht="31.5" hidden="false" customHeight="false" outlineLevel="0" collapsed="false">
      <c r="A7" s="16" t="s">
        <v>980</v>
      </c>
      <c r="B7" s="61" t="s">
        <v>23</v>
      </c>
      <c r="C7" s="340" t="s">
        <v>2874</v>
      </c>
      <c r="D7" s="338" t="n">
        <v>1</v>
      </c>
      <c r="E7" s="339" t="s">
        <v>51</v>
      </c>
      <c r="F7" s="85" t="s">
        <v>2875</v>
      </c>
      <c r="G7" s="339"/>
      <c r="H7" s="335"/>
      <c r="I7" s="335"/>
    </row>
    <row r="8" customFormat="false" ht="31.5" hidden="false" customHeight="false" outlineLevel="0" collapsed="false">
      <c r="A8" s="16" t="s">
        <v>1007</v>
      </c>
      <c r="B8" s="61" t="s">
        <v>37</v>
      </c>
      <c r="C8" s="178" t="s">
        <v>2876</v>
      </c>
      <c r="D8" s="338" t="n">
        <v>1</v>
      </c>
      <c r="E8" s="339" t="s">
        <v>265</v>
      </c>
      <c r="F8" s="339"/>
      <c r="G8" s="339"/>
      <c r="H8" s="335"/>
      <c r="I8" s="335"/>
    </row>
    <row r="9" customFormat="false" ht="31.5" hidden="false" customHeight="false" outlineLevel="0" collapsed="false">
      <c r="A9" s="16" t="s">
        <v>2267</v>
      </c>
      <c r="B9" s="57" t="s">
        <v>42</v>
      </c>
      <c r="C9" s="221" t="s">
        <v>2877</v>
      </c>
      <c r="D9" s="341" t="n">
        <v>1</v>
      </c>
      <c r="E9" s="342" t="s">
        <v>51</v>
      </c>
      <c r="F9" s="342"/>
      <c r="G9" s="339"/>
      <c r="H9" s="335"/>
      <c r="I9" s="335"/>
    </row>
    <row r="10" customFormat="false" ht="27.75" hidden="false" customHeight="true" outlineLevel="0" collapsed="false">
      <c r="A10" s="91" t="s">
        <v>1009</v>
      </c>
      <c r="B10" s="146" t="s">
        <v>1010</v>
      </c>
      <c r="C10" s="146"/>
      <c r="D10" s="146"/>
      <c r="E10" s="146"/>
      <c r="F10" s="146"/>
      <c r="G10" s="146"/>
      <c r="H10" s="335" t="n">
        <f aca="false">SUM(D11:D15)</f>
        <v>5</v>
      </c>
      <c r="I10" s="335" t="n">
        <f aca="false">COUNT(D11:D15)*2</f>
        <v>10</v>
      </c>
    </row>
    <row r="11" customFormat="false" ht="31.5" hidden="false" customHeight="false" outlineLevel="0" collapsed="false">
      <c r="A11" s="16" t="s">
        <v>1011</v>
      </c>
      <c r="B11" s="61" t="s">
        <v>1012</v>
      </c>
      <c r="C11" s="178" t="s">
        <v>1019</v>
      </c>
      <c r="D11" s="338" t="n">
        <v>1</v>
      </c>
      <c r="E11" s="339" t="s">
        <v>51</v>
      </c>
      <c r="F11" s="38" t="s">
        <v>2878</v>
      </c>
      <c r="G11" s="339"/>
      <c r="H11" s="335"/>
      <c r="I11" s="335"/>
    </row>
    <row r="12" customFormat="false" ht="30" hidden="false" customHeight="false" outlineLevel="0" collapsed="false">
      <c r="A12" s="16"/>
      <c r="B12" s="61"/>
      <c r="C12" s="178" t="s">
        <v>2879</v>
      </c>
      <c r="D12" s="338" t="n">
        <v>1</v>
      </c>
      <c r="E12" s="339" t="s">
        <v>51</v>
      </c>
      <c r="F12" s="339"/>
      <c r="G12" s="339"/>
      <c r="H12" s="335"/>
      <c r="I12" s="335"/>
    </row>
    <row r="13" customFormat="false" ht="31.5" hidden="false" customHeight="false" outlineLevel="0" collapsed="false">
      <c r="A13" s="16" t="s">
        <v>1024</v>
      </c>
      <c r="B13" s="61" t="s">
        <v>1025</v>
      </c>
      <c r="C13" s="178" t="s">
        <v>2880</v>
      </c>
      <c r="D13" s="338" t="n">
        <v>1</v>
      </c>
      <c r="E13" s="339" t="s">
        <v>51</v>
      </c>
      <c r="F13" s="178"/>
      <c r="G13" s="339"/>
      <c r="H13" s="335"/>
      <c r="I13" s="335"/>
    </row>
    <row r="14" customFormat="false" ht="31.5" hidden="false" customHeight="false" outlineLevel="0" collapsed="false">
      <c r="A14" s="16" t="s">
        <v>1032</v>
      </c>
      <c r="B14" s="61" t="s">
        <v>1033</v>
      </c>
      <c r="C14" s="178" t="s">
        <v>1778</v>
      </c>
      <c r="D14" s="338" t="n">
        <v>1</v>
      </c>
      <c r="E14" s="339" t="s">
        <v>51</v>
      </c>
      <c r="F14" s="339"/>
      <c r="G14" s="339"/>
      <c r="H14" s="335"/>
      <c r="I14" s="335"/>
    </row>
    <row r="15" customFormat="false" ht="30" hidden="false" customHeight="false" outlineLevel="0" collapsed="false">
      <c r="A15" s="16"/>
      <c r="B15" s="61"/>
      <c r="C15" s="178" t="s">
        <v>2881</v>
      </c>
      <c r="D15" s="338" t="n">
        <v>1</v>
      </c>
      <c r="E15" s="339" t="s">
        <v>51</v>
      </c>
      <c r="F15" s="339"/>
      <c r="G15" s="339"/>
      <c r="H15" s="335"/>
      <c r="I15" s="335"/>
    </row>
    <row r="16" customFormat="false" ht="21" hidden="false" customHeight="false" outlineLevel="0" collapsed="false">
      <c r="A16" s="78"/>
      <c r="B16" s="337" t="s">
        <v>76</v>
      </c>
      <c r="C16" s="337"/>
      <c r="D16" s="337"/>
      <c r="E16" s="337"/>
      <c r="F16" s="337"/>
      <c r="G16" s="337"/>
      <c r="H16" s="335" t="n">
        <f aca="false">H17+H22+H26+H33+H38</f>
        <v>21</v>
      </c>
      <c r="I16" s="335" t="n">
        <f aca="false">I17+I22+I26+I33+I38</f>
        <v>42</v>
      </c>
    </row>
    <row r="17" customFormat="false" ht="37.5" hidden="false" customHeight="true" outlineLevel="0" collapsed="false">
      <c r="A17" s="91" t="s">
        <v>1090</v>
      </c>
      <c r="B17" s="146" t="s">
        <v>78</v>
      </c>
      <c r="C17" s="146"/>
      <c r="D17" s="146"/>
      <c r="E17" s="146"/>
      <c r="F17" s="146"/>
      <c r="G17" s="146"/>
      <c r="H17" s="335" t="n">
        <f aca="false">SUM(D18:D21)</f>
        <v>4</v>
      </c>
      <c r="I17" s="335" t="n">
        <f aca="false">COUNT(D18:D21)*2</f>
        <v>8</v>
      </c>
    </row>
    <row r="18" customFormat="false" ht="31.5" hidden="false" customHeight="false" outlineLevel="0" collapsed="false">
      <c r="A18" s="16" t="s">
        <v>1091</v>
      </c>
      <c r="B18" s="57" t="s">
        <v>80</v>
      </c>
      <c r="C18" s="40" t="s">
        <v>2882</v>
      </c>
      <c r="D18" s="338" t="n">
        <v>1</v>
      </c>
      <c r="E18" s="339" t="s">
        <v>82</v>
      </c>
      <c r="F18" s="178" t="s">
        <v>2883</v>
      </c>
      <c r="G18" s="339"/>
      <c r="H18" s="335"/>
      <c r="I18" s="335"/>
    </row>
    <row r="19" customFormat="false" ht="30" hidden="false" customHeight="false" outlineLevel="0" collapsed="false">
      <c r="A19" s="16"/>
      <c r="B19" s="57"/>
      <c r="C19" s="40" t="s">
        <v>2884</v>
      </c>
      <c r="D19" s="338" t="n">
        <v>1</v>
      </c>
      <c r="E19" s="339" t="s">
        <v>82</v>
      </c>
      <c r="F19" s="339"/>
      <c r="G19" s="339"/>
      <c r="H19" s="335"/>
      <c r="I19" s="335"/>
    </row>
    <row r="20" customFormat="false" ht="15.75" hidden="false" customHeight="false" outlineLevel="0" collapsed="false">
      <c r="A20" s="16"/>
      <c r="B20" s="57"/>
      <c r="C20" s="156" t="s">
        <v>2885</v>
      </c>
      <c r="D20" s="338" t="n">
        <v>1</v>
      </c>
      <c r="E20" s="339" t="s">
        <v>82</v>
      </c>
      <c r="F20" s="339"/>
      <c r="G20" s="339"/>
      <c r="H20" s="335"/>
      <c r="I20" s="335"/>
    </row>
    <row r="21" customFormat="false" ht="47.25" hidden="false" customHeight="false" outlineLevel="0" collapsed="false">
      <c r="A21" s="16" t="s">
        <v>1110</v>
      </c>
      <c r="B21" s="57" t="s">
        <v>94</v>
      </c>
      <c r="C21" s="44" t="s">
        <v>95</v>
      </c>
      <c r="D21" s="338" t="n">
        <v>1</v>
      </c>
      <c r="E21" s="339" t="s">
        <v>82</v>
      </c>
      <c r="F21" s="339"/>
      <c r="G21" s="339"/>
      <c r="H21" s="335"/>
      <c r="I21" s="335"/>
    </row>
    <row r="22" customFormat="false" ht="60.75" hidden="false" customHeight="true" outlineLevel="0" collapsed="false">
      <c r="A22" s="91" t="s">
        <v>1115</v>
      </c>
      <c r="B22" s="160" t="s">
        <v>2886</v>
      </c>
      <c r="C22" s="160"/>
      <c r="D22" s="160"/>
      <c r="E22" s="160"/>
      <c r="F22" s="160"/>
      <c r="G22" s="160"/>
      <c r="H22" s="335" t="n">
        <f aca="false">SUM(D23:D25)</f>
        <v>3</v>
      </c>
      <c r="I22" s="335" t="n">
        <f aca="false">COUNT(D23:D25)*2</f>
        <v>6</v>
      </c>
    </row>
    <row r="23" customFormat="false" ht="60" hidden="false" customHeight="false" outlineLevel="0" collapsed="false">
      <c r="A23" s="16" t="s">
        <v>1117</v>
      </c>
      <c r="B23" s="61" t="s">
        <v>103</v>
      </c>
      <c r="C23" s="40" t="s">
        <v>2887</v>
      </c>
      <c r="D23" s="338" t="n">
        <v>1</v>
      </c>
      <c r="E23" s="339" t="s">
        <v>380</v>
      </c>
      <c r="F23" s="85" t="s">
        <v>2888</v>
      </c>
      <c r="G23" s="339"/>
      <c r="H23" s="335"/>
      <c r="I23" s="335"/>
    </row>
    <row r="24" customFormat="false" ht="63" hidden="false" customHeight="false" outlineLevel="0" collapsed="false">
      <c r="A24" s="16" t="s">
        <v>1122</v>
      </c>
      <c r="B24" s="158" t="s">
        <v>1123</v>
      </c>
      <c r="C24" s="40" t="s">
        <v>2889</v>
      </c>
      <c r="D24" s="338" t="n">
        <v>1</v>
      </c>
      <c r="E24" s="339" t="s">
        <v>82</v>
      </c>
      <c r="F24" s="339"/>
      <c r="G24" s="339"/>
      <c r="H24" s="335"/>
      <c r="I24" s="335"/>
    </row>
    <row r="25" customFormat="false" ht="30" hidden="false" customHeight="false" outlineLevel="0" collapsed="false">
      <c r="A25" s="16"/>
      <c r="B25" s="61"/>
      <c r="C25" s="40" t="s">
        <v>117</v>
      </c>
      <c r="D25" s="338" t="n">
        <v>1</v>
      </c>
      <c r="E25" s="339" t="s">
        <v>82</v>
      </c>
      <c r="F25" s="339"/>
      <c r="G25" s="339"/>
      <c r="H25" s="335"/>
      <c r="I25" s="335"/>
    </row>
    <row r="26" customFormat="false" ht="53.25" hidden="false" customHeight="true" outlineLevel="0" collapsed="false">
      <c r="A26" s="91" t="s">
        <v>1127</v>
      </c>
      <c r="B26" s="146" t="s">
        <v>2890</v>
      </c>
      <c r="C26" s="146"/>
      <c r="D26" s="146"/>
      <c r="E26" s="146"/>
      <c r="F26" s="146"/>
      <c r="G26" s="146"/>
      <c r="H26" s="335" t="n">
        <f aca="false">SUM(D27:D31)</f>
        <v>5</v>
      </c>
      <c r="I26" s="335" t="n">
        <f aca="false">COUNT(D27:D31)*2</f>
        <v>10</v>
      </c>
    </row>
    <row r="27" customFormat="false" ht="31.5" hidden="false" customHeight="false" outlineLevel="0" collapsed="false">
      <c r="A27" s="16" t="s">
        <v>1128</v>
      </c>
      <c r="B27" s="61" t="s">
        <v>123</v>
      </c>
      <c r="C27" s="40" t="s">
        <v>2891</v>
      </c>
      <c r="D27" s="338" t="n">
        <v>1</v>
      </c>
      <c r="E27" s="339" t="s">
        <v>82</v>
      </c>
      <c r="F27" s="339"/>
      <c r="G27" s="339"/>
      <c r="H27" s="335"/>
      <c r="I27" s="335"/>
    </row>
    <row r="28" customFormat="false" ht="45" hidden="false" customHeight="false" outlineLevel="0" collapsed="false">
      <c r="A28" s="16"/>
      <c r="B28" s="61"/>
      <c r="C28" s="178" t="s">
        <v>2892</v>
      </c>
      <c r="D28" s="338" t="n">
        <v>1</v>
      </c>
      <c r="E28" s="339" t="s">
        <v>82</v>
      </c>
      <c r="F28" s="339"/>
      <c r="G28" s="339"/>
      <c r="H28" s="335"/>
      <c r="I28" s="335"/>
    </row>
    <row r="29" customFormat="false" ht="47.25" hidden="false" customHeight="false" outlineLevel="0" collapsed="false">
      <c r="A29" s="16" t="s">
        <v>1132</v>
      </c>
      <c r="B29" s="61" t="s">
        <v>127</v>
      </c>
      <c r="C29" s="178" t="s">
        <v>1806</v>
      </c>
      <c r="D29" s="338" t="n">
        <v>1</v>
      </c>
      <c r="E29" s="339" t="s">
        <v>16</v>
      </c>
      <c r="F29" s="343"/>
      <c r="G29" s="339"/>
      <c r="H29" s="335"/>
      <c r="I29" s="335"/>
    </row>
    <row r="30" customFormat="false" ht="63" hidden="false" customHeight="false" outlineLevel="0" collapsed="false">
      <c r="A30" s="16" t="s">
        <v>1134</v>
      </c>
      <c r="B30" s="61" t="s">
        <v>131</v>
      </c>
      <c r="C30" s="85" t="s">
        <v>132</v>
      </c>
      <c r="D30" s="338" t="n">
        <v>1</v>
      </c>
      <c r="E30" s="339" t="s">
        <v>419</v>
      </c>
      <c r="F30" s="339"/>
      <c r="G30" s="339"/>
      <c r="H30" s="335"/>
      <c r="I30" s="335"/>
    </row>
    <row r="31" customFormat="false" ht="94.5" hidden="false" customHeight="false" outlineLevel="0" collapsed="false">
      <c r="A31" s="16" t="s">
        <v>1137</v>
      </c>
      <c r="B31" s="61" t="s">
        <v>135</v>
      </c>
      <c r="C31" s="85" t="s">
        <v>2893</v>
      </c>
      <c r="D31" s="338" t="n">
        <v>1</v>
      </c>
      <c r="E31" s="339" t="s">
        <v>16</v>
      </c>
      <c r="F31" s="339"/>
      <c r="G31" s="339"/>
      <c r="H31" s="335"/>
      <c r="I31" s="335"/>
    </row>
    <row r="32" customFormat="false" ht="30" hidden="false" customHeight="false" outlineLevel="0" collapsed="false">
      <c r="A32" s="16"/>
      <c r="B32" s="61"/>
      <c r="C32" s="85" t="s">
        <v>2894</v>
      </c>
      <c r="D32" s="338" t="n">
        <v>1</v>
      </c>
      <c r="E32" s="339"/>
      <c r="F32" s="339"/>
      <c r="G32" s="339"/>
      <c r="H32" s="335"/>
      <c r="I32" s="335"/>
    </row>
    <row r="33" customFormat="false" ht="68.25" hidden="false" customHeight="true" outlineLevel="0" collapsed="false">
      <c r="A33" s="91" t="s">
        <v>1140</v>
      </c>
      <c r="B33" s="146" t="s">
        <v>2895</v>
      </c>
      <c r="C33" s="146"/>
      <c r="D33" s="146"/>
      <c r="E33" s="146"/>
      <c r="F33" s="146"/>
      <c r="G33" s="146"/>
      <c r="H33" s="335" t="n">
        <f aca="false">SUM(D34:D37)</f>
        <v>4</v>
      </c>
      <c r="I33" s="335" t="n">
        <f aca="false">COUNT(D34:D37)*2</f>
        <v>8</v>
      </c>
    </row>
    <row r="34" customFormat="false" ht="63" hidden="false" customHeight="false" outlineLevel="0" collapsed="false">
      <c r="A34" s="16" t="s">
        <v>1142</v>
      </c>
      <c r="B34" s="61" t="s">
        <v>140</v>
      </c>
      <c r="C34" s="178" t="s">
        <v>2896</v>
      </c>
      <c r="D34" s="338" t="n">
        <v>1</v>
      </c>
      <c r="E34" s="339" t="s">
        <v>39</v>
      </c>
      <c r="F34" s="339"/>
      <c r="G34" s="339"/>
      <c r="H34" s="335"/>
      <c r="I34" s="335"/>
    </row>
    <row r="35" customFormat="false" ht="15.75" hidden="false" customHeight="false" outlineLevel="0" collapsed="false">
      <c r="A35" s="16"/>
      <c r="B35" s="61"/>
      <c r="C35" s="178" t="s">
        <v>2897</v>
      </c>
      <c r="D35" s="338" t="n">
        <v>1</v>
      </c>
      <c r="E35" s="339" t="s">
        <v>39</v>
      </c>
      <c r="F35" s="339"/>
      <c r="G35" s="339"/>
      <c r="H35" s="335"/>
      <c r="I35" s="335"/>
    </row>
    <row r="36" customFormat="false" ht="63" hidden="false" customHeight="false" outlineLevel="0" collapsed="false">
      <c r="A36" s="16" t="s">
        <v>1149</v>
      </c>
      <c r="B36" s="61" t="s">
        <v>151</v>
      </c>
      <c r="C36" s="178" t="s">
        <v>2898</v>
      </c>
      <c r="D36" s="338" t="n">
        <v>1</v>
      </c>
      <c r="E36" s="339" t="s">
        <v>164</v>
      </c>
      <c r="F36" s="339"/>
      <c r="G36" s="339"/>
      <c r="H36" s="335"/>
      <c r="I36" s="335"/>
    </row>
    <row r="37" customFormat="false" ht="60" hidden="false" customHeight="false" outlineLevel="0" collapsed="false">
      <c r="A37" s="16"/>
      <c r="B37" s="61"/>
      <c r="C37" s="42" t="s">
        <v>2899</v>
      </c>
      <c r="D37" s="338" t="n">
        <v>1</v>
      </c>
      <c r="E37" s="339" t="s">
        <v>164</v>
      </c>
      <c r="F37" s="339"/>
      <c r="G37" s="339"/>
      <c r="H37" s="335"/>
      <c r="I37" s="335"/>
    </row>
    <row r="38" customFormat="false" ht="43.5" hidden="false" customHeight="true" outlineLevel="0" collapsed="false">
      <c r="A38" s="91" t="s">
        <v>1155</v>
      </c>
      <c r="B38" s="160" t="s">
        <v>1156</v>
      </c>
      <c r="C38" s="160"/>
      <c r="D38" s="160"/>
      <c r="E38" s="160"/>
      <c r="F38" s="160"/>
      <c r="G38" s="160"/>
      <c r="H38" s="335" t="n">
        <f aca="false">SUM(D39:D43)</f>
        <v>5</v>
      </c>
      <c r="I38" s="335" t="n">
        <f aca="false">COUNT(D39:D43)*2</f>
        <v>10</v>
      </c>
    </row>
    <row r="39" customFormat="false" ht="78.75" hidden="false" customHeight="false" outlineLevel="0" collapsed="false">
      <c r="A39" s="16" t="s">
        <v>161</v>
      </c>
      <c r="B39" s="61" t="s">
        <v>162</v>
      </c>
      <c r="C39" s="40" t="s">
        <v>2900</v>
      </c>
      <c r="D39" s="338" t="n">
        <v>1</v>
      </c>
      <c r="E39" s="339" t="s">
        <v>164</v>
      </c>
      <c r="F39" s="339" t="s">
        <v>2901</v>
      </c>
      <c r="G39" s="339"/>
      <c r="H39" s="335"/>
      <c r="I39" s="335"/>
    </row>
    <row r="40" customFormat="false" ht="30" hidden="false" customHeight="false" outlineLevel="0" collapsed="false">
      <c r="A40" s="16"/>
      <c r="B40" s="61"/>
      <c r="C40" s="85" t="s">
        <v>2902</v>
      </c>
      <c r="D40" s="338" t="n">
        <v>1</v>
      </c>
      <c r="E40" s="339"/>
      <c r="F40" s="339"/>
      <c r="G40" s="339"/>
      <c r="H40" s="335"/>
      <c r="I40" s="335"/>
    </row>
    <row r="41" customFormat="false" ht="60" hidden="false" customHeight="false" outlineLevel="0" collapsed="false">
      <c r="A41" s="16" t="s">
        <v>1159</v>
      </c>
      <c r="B41" s="61" t="s">
        <v>166</v>
      </c>
      <c r="C41" s="85" t="s">
        <v>2903</v>
      </c>
      <c r="D41" s="338" t="n">
        <v>1</v>
      </c>
      <c r="E41" s="339" t="s">
        <v>164</v>
      </c>
      <c r="F41" s="339"/>
      <c r="G41" s="339"/>
      <c r="H41" s="335"/>
      <c r="I41" s="335"/>
    </row>
    <row r="42" customFormat="false" ht="47.25" hidden="false" customHeight="false" outlineLevel="0" collapsed="false">
      <c r="A42" s="16" t="s">
        <v>1162</v>
      </c>
      <c r="B42" s="61" t="s">
        <v>169</v>
      </c>
      <c r="C42" s="85" t="s">
        <v>2904</v>
      </c>
      <c r="D42" s="338" t="n">
        <v>1</v>
      </c>
      <c r="E42" s="339" t="s">
        <v>164</v>
      </c>
      <c r="F42" s="339"/>
      <c r="G42" s="339"/>
      <c r="H42" s="335"/>
      <c r="I42" s="335"/>
    </row>
    <row r="43" customFormat="false" ht="63" hidden="false" customHeight="false" outlineLevel="0" collapsed="false">
      <c r="A43" s="16" t="s">
        <v>1164</v>
      </c>
      <c r="B43" s="61" t="s">
        <v>2320</v>
      </c>
      <c r="C43" s="178" t="s">
        <v>2905</v>
      </c>
      <c r="D43" s="338" t="n">
        <v>1</v>
      </c>
      <c r="E43" s="339" t="s">
        <v>1167</v>
      </c>
      <c r="F43" s="339"/>
      <c r="G43" s="339"/>
      <c r="H43" s="335"/>
      <c r="I43" s="335"/>
    </row>
    <row r="44" customFormat="false" ht="21" hidden="false" customHeight="false" outlineLevel="0" collapsed="false">
      <c r="A44" s="78"/>
      <c r="B44" s="337" t="s">
        <v>171</v>
      </c>
      <c r="C44" s="337"/>
      <c r="D44" s="337"/>
      <c r="E44" s="337"/>
      <c r="F44" s="337"/>
      <c r="G44" s="337"/>
      <c r="H44" s="335" t="n">
        <f aca="false">H45+H63+H74+H94+H110</f>
        <v>81</v>
      </c>
      <c r="I44" s="335" t="n">
        <f aca="false">I45+I63+I74+I94+I110</f>
        <v>162</v>
      </c>
    </row>
    <row r="45" customFormat="false" ht="48" hidden="false" customHeight="true" outlineLevel="0" collapsed="false">
      <c r="A45" s="91" t="s">
        <v>1171</v>
      </c>
      <c r="B45" s="146" t="s">
        <v>173</v>
      </c>
      <c r="C45" s="146"/>
      <c r="D45" s="146"/>
      <c r="E45" s="146"/>
      <c r="F45" s="146"/>
      <c r="G45" s="146"/>
      <c r="H45" s="335" t="n">
        <f aca="false">SUM(D46:D62)</f>
        <v>17</v>
      </c>
      <c r="I45" s="335" t="n">
        <f aca="false">COUNT(D46:D62)*2</f>
        <v>34</v>
      </c>
    </row>
    <row r="46" customFormat="false" ht="47.25" hidden="false" customHeight="false" outlineLevel="0" collapsed="false">
      <c r="A46" s="16" t="s">
        <v>1172</v>
      </c>
      <c r="B46" s="156" t="s">
        <v>175</v>
      </c>
      <c r="C46" s="178" t="s">
        <v>2906</v>
      </c>
      <c r="D46" s="338" t="n">
        <v>1</v>
      </c>
      <c r="E46" s="339" t="s">
        <v>82</v>
      </c>
      <c r="F46" s="339"/>
      <c r="G46" s="339"/>
      <c r="H46" s="335"/>
      <c r="I46" s="335"/>
    </row>
    <row r="47" customFormat="false" ht="15.75" hidden="false" customHeight="false" outlineLevel="0" collapsed="false">
      <c r="A47" s="16"/>
      <c r="B47" s="156"/>
      <c r="C47" s="178" t="s">
        <v>2907</v>
      </c>
      <c r="D47" s="338" t="n">
        <v>1</v>
      </c>
      <c r="E47" s="339" t="s">
        <v>82</v>
      </c>
      <c r="F47" s="339"/>
      <c r="G47" s="339"/>
      <c r="H47" s="335"/>
      <c r="I47" s="335"/>
    </row>
    <row r="48" customFormat="false" ht="31.5" hidden="false" customHeight="false" outlineLevel="0" collapsed="false">
      <c r="A48" s="16" t="s">
        <v>1177</v>
      </c>
      <c r="B48" s="168" t="s">
        <v>178</v>
      </c>
      <c r="C48" s="85" t="s">
        <v>2908</v>
      </c>
      <c r="D48" s="338" t="n">
        <v>1</v>
      </c>
      <c r="E48" s="339" t="s">
        <v>82</v>
      </c>
      <c r="F48" s="339"/>
      <c r="G48" s="339"/>
      <c r="H48" s="335"/>
      <c r="I48" s="335"/>
    </row>
    <row r="49" customFormat="false" ht="47.25" hidden="false" customHeight="false" outlineLevel="0" collapsed="false">
      <c r="A49" s="16" t="s">
        <v>1187</v>
      </c>
      <c r="B49" s="156" t="s">
        <v>2909</v>
      </c>
      <c r="C49" s="178" t="s">
        <v>2910</v>
      </c>
      <c r="D49" s="338" t="n">
        <v>1</v>
      </c>
      <c r="E49" s="339" t="s">
        <v>82</v>
      </c>
      <c r="F49" s="339"/>
      <c r="G49" s="339"/>
      <c r="H49" s="335"/>
      <c r="I49" s="335"/>
    </row>
    <row r="50" customFormat="false" ht="15.75" hidden="false" customHeight="false" outlineLevel="0" collapsed="false">
      <c r="A50" s="16"/>
      <c r="B50" s="156"/>
      <c r="C50" s="178" t="s">
        <v>2911</v>
      </c>
      <c r="D50" s="338" t="n">
        <v>1</v>
      </c>
      <c r="E50" s="339" t="s">
        <v>82</v>
      </c>
      <c r="F50" s="339"/>
      <c r="G50" s="339"/>
      <c r="H50" s="335"/>
      <c r="I50" s="335"/>
    </row>
    <row r="51" customFormat="false" ht="15.75" hidden="false" customHeight="false" outlineLevel="0" collapsed="false">
      <c r="A51" s="16"/>
      <c r="B51" s="156"/>
      <c r="C51" s="178" t="s">
        <v>2912</v>
      </c>
      <c r="D51" s="338" t="n">
        <v>1</v>
      </c>
      <c r="E51" s="339" t="s">
        <v>82</v>
      </c>
      <c r="F51" s="339"/>
      <c r="G51" s="339"/>
      <c r="H51" s="335"/>
      <c r="I51" s="335"/>
    </row>
    <row r="52" customFormat="false" ht="15.75" hidden="false" customHeight="false" outlineLevel="0" collapsed="false">
      <c r="A52" s="16"/>
      <c r="B52" s="156"/>
      <c r="C52" s="178" t="s">
        <v>2913</v>
      </c>
      <c r="D52" s="338" t="n">
        <v>1</v>
      </c>
      <c r="E52" s="339" t="s">
        <v>82</v>
      </c>
      <c r="F52" s="339"/>
      <c r="G52" s="339"/>
      <c r="H52" s="335"/>
      <c r="I52" s="335"/>
    </row>
    <row r="53" customFormat="false" ht="15.75" hidden="false" customHeight="false" outlineLevel="0" collapsed="false">
      <c r="A53" s="16"/>
      <c r="B53" s="156"/>
      <c r="C53" s="178" t="s">
        <v>2914</v>
      </c>
      <c r="D53" s="338" t="n">
        <v>1</v>
      </c>
      <c r="E53" s="339" t="s">
        <v>82</v>
      </c>
      <c r="F53" s="339"/>
      <c r="G53" s="339"/>
      <c r="H53" s="335"/>
      <c r="I53" s="335"/>
    </row>
    <row r="54" customFormat="false" ht="45" hidden="false" customHeight="false" outlineLevel="0" collapsed="false">
      <c r="A54" s="16"/>
      <c r="B54" s="156"/>
      <c r="C54" s="178" t="s">
        <v>2915</v>
      </c>
      <c r="D54" s="338" t="n">
        <v>1</v>
      </c>
      <c r="E54" s="339" t="s">
        <v>82</v>
      </c>
      <c r="F54" s="339"/>
      <c r="G54" s="339"/>
      <c r="H54" s="335"/>
      <c r="I54" s="335"/>
    </row>
    <row r="55" customFormat="false" ht="15.75" hidden="false" customHeight="false" outlineLevel="0" collapsed="false">
      <c r="A55" s="16"/>
      <c r="B55" s="156"/>
      <c r="C55" s="178" t="s">
        <v>2916</v>
      </c>
      <c r="D55" s="338" t="n">
        <v>1</v>
      </c>
      <c r="E55" s="339" t="s">
        <v>82</v>
      </c>
      <c r="F55" s="339"/>
      <c r="G55" s="339"/>
      <c r="H55" s="335"/>
      <c r="I55" s="335"/>
    </row>
    <row r="56" customFormat="false" ht="30" hidden="false" customHeight="false" outlineLevel="0" collapsed="false">
      <c r="A56" s="16"/>
      <c r="B56" s="156"/>
      <c r="C56" s="178" t="s">
        <v>2917</v>
      </c>
      <c r="D56" s="338" t="n">
        <v>1</v>
      </c>
      <c r="E56" s="339" t="s">
        <v>82</v>
      </c>
      <c r="F56" s="339"/>
      <c r="G56" s="339"/>
      <c r="H56" s="335"/>
      <c r="I56" s="335"/>
    </row>
    <row r="57" customFormat="false" ht="30" hidden="false" customHeight="false" outlineLevel="0" collapsed="false">
      <c r="A57" s="16"/>
      <c r="B57" s="156"/>
      <c r="C57" s="178" t="s">
        <v>2918</v>
      </c>
      <c r="D57" s="338" t="n">
        <v>1</v>
      </c>
      <c r="E57" s="339" t="s">
        <v>82</v>
      </c>
      <c r="F57" s="339"/>
      <c r="G57" s="339"/>
      <c r="H57" s="335"/>
      <c r="I57" s="335"/>
    </row>
    <row r="58" customFormat="false" ht="15.75" hidden="false" customHeight="false" outlineLevel="0" collapsed="false">
      <c r="A58" s="16"/>
      <c r="B58" s="156"/>
      <c r="C58" s="178" t="s">
        <v>2919</v>
      </c>
      <c r="D58" s="338" t="n">
        <v>1</v>
      </c>
      <c r="E58" s="339" t="s">
        <v>82</v>
      </c>
      <c r="F58" s="339"/>
      <c r="G58" s="339"/>
      <c r="H58" s="335"/>
      <c r="I58" s="335"/>
    </row>
    <row r="59" customFormat="false" ht="15.75" hidden="false" customHeight="false" outlineLevel="0" collapsed="false">
      <c r="A59" s="16"/>
      <c r="B59" s="156"/>
      <c r="C59" s="178" t="s">
        <v>1833</v>
      </c>
      <c r="D59" s="338" t="n">
        <v>1</v>
      </c>
      <c r="E59" s="339" t="s">
        <v>82</v>
      </c>
      <c r="F59" s="339"/>
      <c r="G59" s="339"/>
      <c r="H59" s="335"/>
      <c r="I59" s="335"/>
    </row>
    <row r="60" customFormat="false" ht="63" hidden="false" customHeight="false" outlineLevel="0" collapsed="false">
      <c r="A60" s="16" t="s">
        <v>1193</v>
      </c>
      <c r="B60" s="156" t="s">
        <v>202</v>
      </c>
      <c r="C60" s="85" t="s">
        <v>2920</v>
      </c>
      <c r="D60" s="338" t="n">
        <v>1</v>
      </c>
      <c r="E60" s="339" t="s">
        <v>82</v>
      </c>
      <c r="F60" s="339" t="s">
        <v>2921</v>
      </c>
      <c r="G60" s="339"/>
      <c r="H60" s="335"/>
      <c r="I60" s="335"/>
    </row>
    <row r="61" customFormat="false" ht="47.25" hidden="false" customHeight="false" outlineLevel="0" collapsed="false">
      <c r="A61" s="16" t="s">
        <v>1195</v>
      </c>
      <c r="B61" s="156" t="s">
        <v>206</v>
      </c>
      <c r="C61" s="178" t="s">
        <v>1196</v>
      </c>
      <c r="D61" s="338" t="n">
        <v>1</v>
      </c>
      <c r="E61" s="339" t="s">
        <v>82</v>
      </c>
      <c r="F61" s="339"/>
      <c r="G61" s="339"/>
      <c r="H61" s="335"/>
      <c r="I61" s="335"/>
    </row>
    <row r="62" customFormat="false" ht="94.5" hidden="false" customHeight="false" outlineLevel="0" collapsed="false">
      <c r="A62" s="16" t="s">
        <v>1200</v>
      </c>
      <c r="B62" s="156" t="s">
        <v>2922</v>
      </c>
      <c r="C62" s="178" t="s">
        <v>2923</v>
      </c>
      <c r="D62" s="338" t="n">
        <v>1</v>
      </c>
      <c r="E62" s="339" t="s">
        <v>82</v>
      </c>
      <c r="F62" s="178" t="s">
        <v>2924</v>
      </c>
      <c r="G62" s="339"/>
      <c r="H62" s="335"/>
      <c r="I62" s="335"/>
    </row>
    <row r="63" customFormat="false" ht="18.75" hidden="false" customHeight="true" outlineLevel="0" collapsed="false">
      <c r="A63" s="91" t="s">
        <v>1205</v>
      </c>
      <c r="B63" s="146" t="s">
        <v>220</v>
      </c>
      <c r="C63" s="146"/>
      <c r="D63" s="146"/>
      <c r="E63" s="146"/>
      <c r="F63" s="146"/>
      <c r="G63" s="146"/>
      <c r="H63" s="335" t="n">
        <f aca="false">SUM(D64:D73)</f>
        <v>10</v>
      </c>
      <c r="I63" s="335" t="n">
        <f aca="false">COUNT(D64:D73)*2</f>
        <v>20</v>
      </c>
    </row>
    <row r="64" customFormat="false" ht="90" hidden="false" customHeight="false" outlineLevel="0" collapsed="false">
      <c r="A64" s="16" t="s">
        <v>221</v>
      </c>
      <c r="B64" s="168" t="s">
        <v>222</v>
      </c>
      <c r="C64" s="85" t="s">
        <v>223</v>
      </c>
      <c r="D64" s="338" t="n">
        <v>1</v>
      </c>
      <c r="E64" s="339" t="s">
        <v>82</v>
      </c>
      <c r="F64" s="85" t="s">
        <v>224</v>
      </c>
      <c r="G64" s="339"/>
      <c r="H64" s="335"/>
      <c r="I64" s="335"/>
    </row>
    <row r="65" customFormat="false" ht="45" hidden="false" customHeight="false" outlineLevel="0" collapsed="false">
      <c r="A65" s="16" t="s">
        <v>1207</v>
      </c>
      <c r="B65" s="168" t="s">
        <v>226</v>
      </c>
      <c r="C65" s="40" t="s">
        <v>2925</v>
      </c>
      <c r="D65" s="338" t="n">
        <v>1</v>
      </c>
      <c r="E65" s="339" t="s">
        <v>82</v>
      </c>
      <c r="F65" s="178"/>
      <c r="G65" s="339"/>
      <c r="H65" s="335"/>
      <c r="I65" s="335"/>
    </row>
    <row r="66" customFormat="false" ht="47.25" hidden="false" customHeight="false" outlineLevel="0" collapsed="false">
      <c r="A66" s="16" t="s">
        <v>228</v>
      </c>
      <c r="B66" s="169" t="s">
        <v>2926</v>
      </c>
      <c r="C66" s="221" t="s">
        <v>2927</v>
      </c>
      <c r="D66" s="338" t="n">
        <v>1</v>
      </c>
      <c r="E66" s="339" t="s">
        <v>82</v>
      </c>
      <c r="F66" s="339"/>
      <c r="G66" s="339"/>
      <c r="H66" s="335"/>
      <c r="I66" s="335"/>
    </row>
    <row r="67" customFormat="false" ht="30" hidden="false" customHeight="false" outlineLevel="0" collapsed="false">
      <c r="A67" s="16"/>
      <c r="B67" s="169"/>
      <c r="C67" s="221" t="s">
        <v>2928</v>
      </c>
      <c r="D67" s="338" t="n">
        <v>1</v>
      </c>
      <c r="E67" s="339" t="s">
        <v>82</v>
      </c>
      <c r="F67" s="339"/>
      <c r="G67" s="339"/>
      <c r="H67" s="335"/>
      <c r="I67" s="335"/>
    </row>
    <row r="68" customFormat="false" ht="30" hidden="false" customHeight="false" outlineLevel="0" collapsed="false">
      <c r="A68" s="16"/>
      <c r="B68" s="57"/>
      <c r="C68" s="221" t="s">
        <v>2929</v>
      </c>
      <c r="D68" s="338" t="n">
        <v>1</v>
      </c>
      <c r="E68" s="339" t="s">
        <v>82</v>
      </c>
      <c r="F68" s="339"/>
      <c r="G68" s="339"/>
      <c r="H68" s="335"/>
      <c r="I68" s="335"/>
    </row>
    <row r="69" customFormat="false" ht="45" hidden="false" customHeight="false" outlineLevel="0" collapsed="false">
      <c r="A69" s="16" t="s">
        <v>232</v>
      </c>
      <c r="B69" s="168" t="s">
        <v>233</v>
      </c>
      <c r="C69" s="178" t="s">
        <v>2930</v>
      </c>
      <c r="D69" s="338" t="n">
        <v>1</v>
      </c>
      <c r="E69" s="339" t="s">
        <v>110</v>
      </c>
      <c r="F69" s="339"/>
      <c r="G69" s="339"/>
      <c r="H69" s="335"/>
      <c r="I69" s="335"/>
    </row>
    <row r="70" customFormat="false" ht="45" hidden="false" customHeight="false" outlineLevel="0" collapsed="false">
      <c r="A70" s="16"/>
      <c r="B70" s="170"/>
      <c r="C70" s="178" t="s">
        <v>1846</v>
      </c>
      <c r="D70" s="338" t="n">
        <v>1</v>
      </c>
      <c r="E70" s="339" t="s">
        <v>82</v>
      </c>
      <c r="F70" s="339"/>
      <c r="G70" s="339"/>
      <c r="H70" s="335"/>
      <c r="I70" s="335"/>
    </row>
    <row r="71" customFormat="false" ht="45" hidden="false" customHeight="false" outlineLevel="0" collapsed="false">
      <c r="A71" s="16" t="s">
        <v>235</v>
      </c>
      <c r="B71" s="170" t="s">
        <v>236</v>
      </c>
      <c r="C71" s="178" t="s">
        <v>2931</v>
      </c>
      <c r="D71" s="338" t="n">
        <v>1</v>
      </c>
      <c r="E71" s="339" t="s">
        <v>82</v>
      </c>
      <c r="F71" s="339"/>
      <c r="G71" s="339"/>
      <c r="H71" s="335"/>
      <c r="I71" s="335"/>
    </row>
    <row r="72" customFormat="false" ht="75" hidden="false" customHeight="false" outlineLevel="0" collapsed="false">
      <c r="A72" s="16"/>
      <c r="B72" s="170"/>
      <c r="C72" s="178" t="s">
        <v>238</v>
      </c>
      <c r="D72" s="338" t="n">
        <v>1</v>
      </c>
      <c r="E72" s="339" t="s">
        <v>108</v>
      </c>
      <c r="F72" s="339"/>
      <c r="G72" s="339"/>
      <c r="H72" s="335"/>
      <c r="I72" s="335"/>
    </row>
    <row r="73" customFormat="false" ht="78.75" hidden="false" customHeight="false" outlineLevel="0" collapsed="false">
      <c r="A73" s="16" t="s">
        <v>239</v>
      </c>
      <c r="B73" s="168" t="s">
        <v>240</v>
      </c>
      <c r="C73" s="85" t="s">
        <v>241</v>
      </c>
      <c r="D73" s="338" t="n">
        <v>1</v>
      </c>
      <c r="E73" s="339" t="s">
        <v>39</v>
      </c>
      <c r="F73" s="339"/>
      <c r="G73" s="339"/>
      <c r="H73" s="335"/>
      <c r="I73" s="335"/>
    </row>
    <row r="74" customFormat="false" ht="52.5" hidden="false" customHeight="true" outlineLevel="0" collapsed="false">
      <c r="A74" s="91" t="s">
        <v>242</v>
      </c>
      <c r="B74" s="146" t="s">
        <v>243</v>
      </c>
      <c r="C74" s="146"/>
      <c r="D74" s="146"/>
      <c r="E74" s="146"/>
      <c r="F74" s="146"/>
      <c r="G74" s="146"/>
      <c r="H74" s="335" t="n">
        <f aca="false">SUM(D75:D93)</f>
        <v>19</v>
      </c>
      <c r="I74" s="335" t="n">
        <f aca="false">COUNT(D75:D93)*2</f>
        <v>38</v>
      </c>
    </row>
    <row r="75" customFormat="false" ht="47.25" hidden="false" customHeight="false" outlineLevel="0" collapsed="false">
      <c r="A75" s="16" t="s">
        <v>244</v>
      </c>
      <c r="B75" s="156" t="s">
        <v>1218</v>
      </c>
      <c r="C75" s="178" t="s">
        <v>2932</v>
      </c>
      <c r="D75" s="338" t="n">
        <v>1</v>
      </c>
      <c r="E75" s="344" t="s">
        <v>108</v>
      </c>
      <c r="F75" s="339" t="s">
        <v>2933</v>
      </c>
      <c r="G75" s="339"/>
      <c r="H75" s="335"/>
      <c r="I75" s="335"/>
    </row>
    <row r="76" customFormat="false" ht="45" hidden="false" customHeight="false" outlineLevel="0" collapsed="false">
      <c r="A76" s="16"/>
      <c r="B76" s="156"/>
      <c r="C76" s="178" t="s">
        <v>2934</v>
      </c>
      <c r="D76" s="338" t="n">
        <v>1</v>
      </c>
      <c r="E76" s="344" t="s">
        <v>108</v>
      </c>
      <c r="F76" s="178" t="s">
        <v>2935</v>
      </c>
      <c r="G76" s="339"/>
      <c r="H76" s="335"/>
      <c r="I76" s="335"/>
    </row>
    <row r="77" customFormat="false" ht="15.75" hidden="false" customHeight="false" outlineLevel="0" collapsed="false">
      <c r="A77" s="16"/>
      <c r="B77" s="156"/>
      <c r="C77" s="178" t="s">
        <v>2936</v>
      </c>
      <c r="D77" s="338" t="n">
        <v>1</v>
      </c>
      <c r="E77" s="344" t="s">
        <v>108</v>
      </c>
      <c r="F77" s="339" t="s">
        <v>2933</v>
      </c>
      <c r="G77" s="339"/>
      <c r="H77" s="335"/>
      <c r="I77" s="335"/>
    </row>
    <row r="78" customFormat="false" ht="47.25" hidden="false" customHeight="false" outlineLevel="0" collapsed="false">
      <c r="A78" s="16" t="s">
        <v>1851</v>
      </c>
      <c r="B78" s="156" t="s">
        <v>252</v>
      </c>
      <c r="C78" s="178" t="s">
        <v>2359</v>
      </c>
      <c r="D78" s="338" t="n">
        <v>1</v>
      </c>
      <c r="E78" s="339" t="s">
        <v>254</v>
      </c>
      <c r="F78" s="85" t="s">
        <v>2937</v>
      </c>
      <c r="G78" s="339"/>
      <c r="H78" s="335"/>
      <c r="I78" s="335"/>
    </row>
    <row r="79" customFormat="false" ht="47.25" hidden="false" customHeight="false" outlineLevel="0" collapsed="false">
      <c r="A79" s="16" t="s">
        <v>1223</v>
      </c>
      <c r="B79" s="156" t="s">
        <v>256</v>
      </c>
      <c r="C79" s="178" t="s">
        <v>2938</v>
      </c>
      <c r="D79" s="338" t="n">
        <v>1</v>
      </c>
      <c r="E79" s="339" t="s">
        <v>110</v>
      </c>
      <c r="F79" s="339"/>
      <c r="G79" s="339"/>
      <c r="H79" s="335"/>
      <c r="I79" s="335"/>
    </row>
    <row r="80" customFormat="false" ht="31.5" hidden="false" customHeight="false" outlineLevel="0" collapsed="false">
      <c r="A80" s="16" t="s">
        <v>262</v>
      </c>
      <c r="B80" s="156" t="s">
        <v>263</v>
      </c>
      <c r="C80" s="339" t="s">
        <v>2939</v>
      </c>
      <c r="D80" s="338" t="n">
        <v>1</v>
      </c>
      <c r="E80" s="339" t="s">
        <v>39</v>
      </c>
      <c r="F80" s="339"/>
      <c r="G80" s="339"/>
      <c r="H80" s="335"/>
      <c r="I80" s="335"/>
    </row>
    <row r="81" customFormat="false" ht="15.75" hidden="false" customHeight="false" outlineLevel="0" collapsed="false">
      <c r="A81" s="16"/>
      <c r="B81" s="156"/>
      <c r="C81" s="339" t="s">
        <v>2940</v>
      </c>
      <c r="D81" s="338" t="n">
        <v>1</v>
      </c>
      <c r="E81" s="339" t="s">
        <v>39</v>
      </c>
      <c r="F81" s="339"/>
      <c r="G81" s="339"/>
      <c r="H81" s="335"/>
      <c r="I81" s="335"/>
    </row>
    <row r="82" customFormat="false" ht="15.75" hidden="false" customHeight="false" outlineLevel="0" collapsed="false">
      <c r="A82" s="16"/>
      <c r="B82" s="156"/>
      <c r="C82" s="85" t="s">
        <v>1859</v>
      </c>
      <c r="D82" s="338" t="n">
        <v>1</v>
      </c>
      <c r="E82" s="339" t="s">
        <v>39</v>
      </c>
      <c r="F82" s="339"/>
      <c r="G82" s="339"/>
      <c r="H82" s="335"/>
      <c r="I82" s="335"/>
    </row>
    <row r="83" customFormat="false" ht="30" hidden="false" customHeight="false" outlineLevel="0" collapsed="false">
      <c r="A83" s="16"/>
      <c r="B83" s="156"/>
      <c r="C83" s="150" t="s">
        <v>2941</v>
      </c>
      <c r="D83" s="341" t="n">
        <v>1</v>
      </c>
      <c r="E83" s="342" t="s">
        <v>39</v>
      </c>
      <c r="F83" s="343"/>
      <c r="G83" s="339"/>
      <c r="H83" s="335"/>
      <c r="I83" s="335"/>
    </row>
    <row r="84" customFormat="false" ht="45" hidden="false" customHeight="false" outlineLevel="0" collapsed="false">
      <c r="A84" s="16"/>
      <c r="B84" s="156"/>
      <c r="C84" s="85" t="s">
        <v>2942</v>
      </c>
      <c r="D84" s="338" t="n">
        <v>1</v>
      </c>
      <c r="E84" s="339" t="s">
        <v>39</v>
      </c>
      <c r="F84" s="339"/>
      <c r="G84" s="339"/>
      <c r="H84" s="335"/>
      <c r="I84" s="335"/>
    </row>
    <row r="85" customFormat="false" ht="15.75" hidden="false" customHeight="false" outlineLevel="0" collapsed="false">
      <c r="A85" s="16"/>
      <c r="B85" s="156"/>
      <c r="C85" s="150" t="s">
        <v>270</v>
      </c>
      <c r="D85" s="341" t="n">
        <v>1</v>
      </c>
      <c r="E85" s="342" t="s">
        <v>39</v>
      </c>
      <c r="F85" s="343"/>
      <c r="G85" s="339"/>
      <c r="H85" s="335"/>
      <c r="I85" s="335"/>
    </row>
    <row r="86" customFormat="false" ht="15.75" hidden="false" customHeight="false" outlineLevel="0" collapsed="false">
      <c r="A86" s="16"/>
      <c r="B86" s="156"/>
      <c r="C86" s="344" t="s">
        <v>2943</v>
      </c>
      <c r="D86" s="338" t="n">
        <v>1</v>
      </c>
      <c r="E86" s="339" t="s">
        <v>39</v>
      </c>
      <c r="F86" s="343"/>
      <c r="G86" s="339"/>
      <c r="H86" s="335"/>
      <c r="I86" s="335"/>
    </row>
    <row r="87" customFormat="false" ht="15.75" hidden="false" customHeight="false" outlineLevel="0" collapsed="false">
      <c r="A87" s="16"/>
      <c r="B87" s="156"/>
      <c r="C87" s="178" t="s">
        <v>2944</v>
      </c>
      <c r="D87" s="338" t="n">
        <v>1</v>
      </c>
      <c r="E87" s="339" t="s">
        <v>39</v>
      </c>
      <c r="F87" s="343"/>
      <c r="G87" s="339"/>
      <c r="H87" s="335"/>
      <c r="I87" s="335"/>
    </row>
    <row r="88" customFormat="false" ht="15.75" hidden="false" customHeight="false" outlineLevel="0" collapsed="false">
      <c r="A88" s="16"/>
      <c r="B88" s="156"/>
      <c r="C88" s="178" t="s">
        <v>2945</v>
      </c>
      <c r="D88" s="338" t="n">
        <v>1</v>
      </c>
      <c r="E88" s="339" t="s">
        <v>39</v>
      </c>
      <c r="F88" s="343"/>
      <c r="G88" s="339"/>
      <c r="H88" s="335"/>
      <c r="I88" s="335"/>
    </row>
    <row r="89" customFormat="false" ht="15.75" hidden="false" customHeight="false" outlineLevel="0" collapsed="false">
      <c r="A89" s="16"/>
      <c r="B89" s="156"/>
      <c r="C89" s="178" t="s">
        <v>2946</v>
      </c>
      <c r="D89" s="338" t="n">
        <v>1</v>
      </c>
      <c r="E89" s="339" t="s">
        <v>39</v>
      </c>
      <c r="F89" s="343"/>
      <c r="G89" s="339"/>
      <c r="H89" s="335"/>
      <c r="I89" s="335"/>
    </row>
    <row r="90" customFormat="false" ht="31.5" hidden="false" customHeight="false" outlineLevel="0" collapsed="false">
      <c r="A90" s="16" t="s">
        <v>271</v>
      </c>
      <c r="B90" s="156" t="s">
        <v>272</v>
      </c>
      <c r="C90" s="178" t="s">
        <v>2947</v>
      </c>
      <c r="D90" s="338" t="n">
        <v>1</v>
      </c>
      <c r="E90" s="339" t="s">
        <v>39</v>
      </c>
      <c r="F90" s="339"/>
      <c r="G90" s="339"/>
      <c r="H90" s="335"/>
      <c r="I90" s="335"/>
    </row>
    <row r="91" customFormat="false" ht="30" hidden="false" customHeight="false" outlineLevel="0" collapsed="false">
      <c r="A91" s="16"/>
      <c r="B91" s="61"/>
      <c r="C91" s="178" t="s">
        <v>2662</v>
      </c>
      <c r="D91" s="338" t="n">
        <v>1</v>
      </c>
      <c r="E91" s="339" t="s">
        <v>39</v>
      </c>
      <c r="F91" s="339"/>
      <c r="G91" s="339"/>
      <c r="H91" s="335"/>
      <c r="I91" s="335"/>
    </row>
    <row r="92" customFormat="false" ht="30" hidden="false" customHeight="false" outlineLevel="0" collapsed="false">
      <c r="A92" s="16"/>
      <c r="B92" s="61"/>
      <c r="C92" s="178" t="s">
        <v>2948</v>
      </c>
      <c r="D92" s="338" t="n">
        <v>1</v>
      </c>
      <c r="E92" s="339" t="s">
        <v>39</v>
      </c>
      <c r="F92" s="339"/>
      <c r="G92" s="339"/>
      <c r="H92" s="335"/>
      <c r="I92" s="335"/>
    </row>
    <row r="93" customFormat="false" ht="30" hidden="false" customHeight="false" outlineLevel="0" collapsed="false">
      <c r="A93" s="16"/>
      <c r="B93" s="61"/>
      <c r="C93" s="178" t="s">
        <v>2949</v>
      </c>
      <c r="D93" s="338" t="n">
        <v>1</v>
      </c>
      <c r="E93" s="339" t="s">
        <v>39</v>
      </c>
      <c r="F93" s="339"/>
      <c r="G93" s="339"/>
      <c r="H93" s="335"/>
      <c r="I93" s="335"/>
    </row>
    <row r="94" customFormat="false" ht="35.25" hidden="false" customHeight="true" outlineLevel="0" collapsed="false">
      <c r="A94" s="91" t="s">
        <v>1242</v>
      </c>
      <c r="B94" s="146" t="s">
        <v>277</v>
      </c>
      <c r="C94" s="146"/>
      <c r="D94" s="146"/>
      <c r="E94" s="146"/>
      <c r="F94" s="146"/>
      <c r="G94" s="146"/>
      <c r="H94" s="335" t="n">
        <f aca="false">SUM(D95:D109)</f>
        <v>15</v>
      </c>
      <c r="I94" s="335" t="n">
        <f aca="false">COUNT(D95:D109)*2</f>
        <v>30</v>
      </c>
    </row>
    <row r="95" customFormat="false" ht="47.25" hidden="false" customHeight="false" outlineLevel="0" collapsed="false">
      <c r="A95" s="16" t="s">
        <v>1243</v>
      </c>
      <c r="B95" s="156" t="s">
        <v>279</v>
      </c>
      <c r="C95" s="178" t="s">
        <v>2950</v>
      </c>
      <c r="D95" s="338" t="n">
        <v>1</v>
      </c>
      <c r="E95" s="339" t="s">
        <v>281</v>
      </c>
      <c r="F95" s="85" t="s">
        <v>2951</v>
      </c>
      <c r="G95" s="339"/>
      <c r="H95" s="335"/>
      <c r="I95" s="335"/>
    </row>
    <row r="96" customFormat="false" ht="30" hidden="false" customHeight="false" outlineLevel="0" collapsed="false">
      <c r="A96" s="16"/>
      <c r="B96" s="156"/>
      <c r="C96" s="178" t="s">
        <v>2952</v>
      </c>
      <c r="D96" s="338" t="n">
        <v>1</v>
      </c>
      <c r="E96" s="339" t="s">
        <v>281</v>
      </c>
      <c r="F96" s="178"/>
      <c r="G96" s="339"/>
      <c r="H96" s="335"/>
      <c r="I96" s="335"/>
    </row>
    <row r="97" customFormat="false" ht="30" hidden="false" customHeight="false" outlineLevel="0" collapsed="false">
      <c r="A97" s="16"/>
      <c r="B97" s="156"/>
      <c r="C97" s="178" t="s">
        <v>1874</v>
      </c>
      <c r="D97" s="338" t="n">
        <v>1</v>
      </c>
      <c r="E97" s="339" t="s">
        <v>281</v>
      </c>
      <c r="F97" s="178" t="s">
        <v>2953</v>
      </c>
      <c r="G97" s="339"/>
      <c r="H97" s="335"/>
      <c r="I97" s="335"/>
    </row>
    <row r="98" customFormat="false" ht="30" hidden="false" customHeight="false" outlineLevel="0" collapsed="false">
      <c r="A98" s="16"/>
      <c r="B98" s="156"/>
      <c r="C98" s="178" t="s">
        <v>1876</v>
      </c>
      <c r="D98" s="338" t="n">
        <v>1</v>
      </c>
      <c r="E98" s="339" t="s">
        <v>281</v>
      </c>
      <c r="F98" s="178" t="s">
        <v>2954</v>
      </c>
      <c r="G98" s="339"/>
      <c r="H98" s="335"/>
      <c r="I98" s="335"/>
    </row>
    <row r="99" customFormat="false" ht="30" hidden="false" customHeight="false" outlineLevel="0" collapsed="false">
      <c r="A99" s="16"/>
      <c r="B99" s="156"/>
      <c r="C99" s="178" t="s">
        <v>1878</v>
      </c>
      <c r="D99" s="338" t="n">
        <v>1</v>
      </c>
      <c r="E99" s="339" t="s">
        <v>281</v>
      </c>
      <c r="F99" s="42" t="s">
        <v>2955</v>
      </c>
      <c r="G99" s="339"/>
      <c r="H99" s="335"/>
      <c r="I99" s="335"/>
    </row>
    <row r="100" customFormat="false" ht="30" hidden="false" customHeight="false" outlineLevel="0" collapsed="false">
      <c r="A100" s="16"/>
      <c r="B100" s="156"/>
      <c r="C100" s="178" t="s">
        <v>1880</v>
      </c>
      <c r="D100" s="338" t="n">
        <v>1</v>
      </c>
      <c r="E100" s="339" t="s">
        <v>281</v>
      </c>
      <c r="F100" s="178" t="s">
        <v>2956</v>
      </c>
      <c r="G100" s="339"/>
      <c r="H100" s="335"/>
      <c r="I100" s="335"/>
    </row>
    <row r="101" customFormat="false" ht="60" hidden="false" customHeight="false" outlineLevel="0" collapsed="false">
      <c r="A101" s="16"/>
      <c r="B101" s="156"/>
      <c r="C101" s="221" t="s">
        <v>2957</v>
      </c>
      <c r="D101" s="338" t="n">
        <v>1</v>
      </c>
      <c r="E101" s="342" t="s">
        <v>281</v>
      </c>
      <c r="F101" s="178" t="s">
        <v>2958</v>
      </c>
      <c r="G101" s="339"/>
      <c r="H101" s="335"/>
      <c r="I101" s="335"/>
    </row>
    <row r="102" customFormat="false" ht="135" hidden="false" customHeight="false" outlineLevel="0" collapsed="false">
      <c r="A102" s="16"/>
      <c r="B102" s="156"/>
      <c r="C102" s="178" t="s">
        <v>2959</v>
      </c>
      <c r="D102" s="338" t="n">
        <v>1</v>
      </c>
      <c r="E102" s="339" t="s">
        <v>281</v>
      </c>
      <c r="F102" s="221" t="s">
        <v>2960</v>
      </c>
      <c r="G102" s="339"/>
      <c r="H102" s="335"/>
      <c r="I102" s="335"/>
    </row>
    <row r="103" customFormat="false" ht="30" hidden="false" customHeight="false" outlineLevel="0" collapsed="false">
      <c r="A103" s="16"/>
      <c r="B103" s="156"/>
      <c r="C103" s="178" t="s">
        <v>1888</v>
      </c>
      <c r="D103" s="338" t="n">
        <v>1</v>
      </c>
      <c r="E103" s="339" t="s">
        <v>281</v>
      </c>
      <c r="F103" s="85" t="s">
        <v>2961</v>
      </c>
      <c r="G103" s="339"/>
      <c r="H103" s="335"/>
      <c r="I103" s="335"/>
    </row>
    <row r="104" customFormat="false" ht="47.25" hidden="false" customHeight="false" outlineLevel="0" collapsed="false">
      <c r="A104" s="16" t="s">
        <v>1247</v>
      </c>
      <c r="B104" s="156" t="s">
        <v>299</v>
      </c>
      <c r="C104" s="178" t="s">
        <v>1890</v>
      </c>
      <c r="D104" s="338" t="n">
        <v>1</v>
      </c>
      <c r="E104" s="339" t="s">
        <v>281</v>
      </c>
      <c r="F104" s="345"/>
      <c r="G104" s="339"/>
      <c r="H104" s="335"/>
      <c r="I104" s="335"/>
    </row>
    <row r="105" customFormat="false" ht="30" hidden="false" customHeight="false" outlineLevel="0" collapsed="false">
      <c r="A105" s="16"/>
      <c r="B105" s="156"/>
      <c r="C105" s="178" t="s">
        <v>2962</v>
      </c>
      <c r="D105" s="338" t="n">
        <v>1</v>
      </c>
      <c r="E105" s="339" t="s">
        <v>281</v>
      </c>
      <c r="F105" s="344"/>
      <c r="G105" s="339"/>
      <c r="H105" s="335"/>
      <c r="I105" s="335"/>
    </row>
    <row r="106" customFormat="false" ht="30" hidden="false" customHeight="false" outlineLevel="0" collapsed="false">
      <c r="A106" s="16"/>
      <c r="B106" s="156"/>
      <c r="C106" s="178" t="s">
        <v>762</v>
      </c>
      <c r="D106" s="338" t="n">
        <v>1</v>
      </c>
      <c r="E106" s="339" t="s">
        <v>281</v>
      </c>
      <c r="F106" s="344"/>
      <c r="G106" s="339"/>
      <c r="H106" s="335"/>
      <c r="I106" s="335"/>
    </row>
    <row r="107" customFormat="false" ht="30" hidden="false" customHeight="false" outlineLevel="0" collapsed="false">
      <c r="A107" s="16"/>
      <c r="B107" s="156"/>
      <c r="C107" s="178" t="s">
        <v>1895</v>
      </c>
      <c r="D107" s="338" t="n">
        <v>1</v>
      </c>
      <c r="E107" s="339" t="s">
        <v>281</v>
      </c>
      <c r="F107" s="178"/>
      <c r="G107" s="339"/>
      <c r="H107" s="335"/>
      <c r="I107" s="335"/>
    </row>
    <row r="108" customFormat="false" ht="30" hidden="false" customHeight="false" outlineLevel="0" collapsed="false">
      <c r="A108" s="16"/>
      <c r="B108" s="156"/>
      <c r="C108" s="178" t="s">
        <v>2963</v>
      </c>
      <c r="D108" s="338" t="n">
        <v>1</v>
      </c>
      <c r="E108" s="339" t="s">
        <v>281</v>
      </c>
      <c r="F108" s="178"/>
      <c r="G108" s="339"/>
      <c r="H108" s="335"/>
      <c r="I108" s="335"/>
    </row>
    <row r="109" customFormat="false" ht="63" hidden="false" customHeight="false" outlineLevel="0" collapsed="false">
      <c r="A109" s="16" t="s">
        <v>1251</v>
      </c>
      <c r="B109" s="168" t="s">
        <v>306</v>
      </c>
      <c r="C109" s="85" t="s">
        <v>2964</v>
      </c>
      <c r="D109" s="338" t="n">
        <v>1</v>
      </c>
      <c r="E109" s="339" t="s">
        <v>281</v>
      </c>
      <c r="F109" s="339"/>
      <c r="G109" s="339"/>
      <c r="H109" s="335"/>
      <c r="I109" s="335"/>
    </row>
    <row r="110" customFormat="false" ht="18.75" hidden="false" customHeight="true" outlineLevel="0" collapsed="false">
      <c r="A110" s="91" t="s">
        <v>1254</v>
      </c>
      <c r="B110" s="146" t="s">
        <v>309</v>
      </c>
      <c r="C110" s="146"/>
      <c r="D110" s="146"/>
      <c r="E110" s="146"/>
      <c r="F110" s="146"/>
      <c r="G110" s="146"/>
      <c r="H110" s="335" t="n">
        <f aca="false">SUM(D111:D130)</f>
        <v>20</v>
      </c>
      <c r="I110" s="335" t="n">
        <f aca="false">COUNT(D111:D130)*2</f>
        <v>40</v>
      </c>
    </row>
    <row r="111" customFormat="false" ht="47.25" hidden="false" customHeight="false" outlineLevel="0" collapsed="false">
      <c r="A111" s="16" t="s">
        <v>1255</v>
      </c>
      <c r="B111" s="156" t="s">
        <v>311</v>
      </c>
      <c r="C111" s="61" t="s">
        <v>1256</v>
      </c>
      <c r="D111" s="338" t="n">
        <v>1</v>
      </c>
      <c r="E111" s="344" t="s">
        <v>82</v>
      </c>
      <c r="F111" s="178" t="s">
        <v>2965</v>
      </c>
      <c r="G111" s="339"/>
      <c r="H111" s="335"/>
      <c r="I111" s="335"/>
    </row>
    <row r="112" customFormat="false" ht="63" hidden="false" customHeight="false" outlineLevel="0" collapsed="false">
      <c r="A112" s="16" t="s">
        <v>1258</v>
      </c>
      <c r="B112" s="156" t="s">
        <v>316</v>
      </c>
      <c r="C112" s="178" t="s">
        <v>2966</v>
      </c>
      <c r="D112" s="338" t="n">
        <v>1</v>
      </c>
      <c r="E112" s="344" t="s">
        <v>82</v>
      </c>
      <c r="F112" s="178" t="s">
        <v>2967</v>
      </c>
      <c r="G112" s="339"/>
      <c r="H112" s="335"/>
      <c r="I112" s="335"/>
    </row>
    <row r="113" customFormat="false" ht="105" hidden="false" customHeight="false" outlineLevel="0" collapsed="false">
      <c r="A113" s="16"/>
      <c r="B113" s="156"/>
      <c r="C113" s="178" t="s">
        <v>2968</v>
      </c>
      <c r="D113" s="338" t="n">
        <v>1</v>
      </c>
      <c r="E113" s="344" t="s">
        <v>82</v>
      </c>
      <c r="F113" s="178" t="s">
        <v>2969</v>
      </c>
      <c r="G113" s="339"/>
      <c r="H113" s="335"/>
      <c r="I113" s="335"/>
    </row>
    <row r="114" customFormat="false" ht="60" hidden="false" customHeight="false" outlineLevel="0" collapsed="false">
      <c r="A114" s="16"/>
      <c r="B114" s="156"/>
      <c r="C114" s="178" t="s">
        <v>2970</v>
      </c>
      <c r="D114" s="338" t="n">
        <v>1</v>
      </c>
      <c r="E114" s="344" t="s">
        <v>82</v>
      </c>
      <c r="F114" s="178" t="s">
        <v>2971</v>
      </c>
      <c r="G114" s="339"/>
      <c r="H114" s="335"/>
      <c r="I114" s="335"/>
    </row>
    <row r="115" customFormat="false" ht="30" hidden="false" customHeight="false" outlineLevel="0" collapsed="false">
      <c r="A115" s="16"/>
      <c r="B115" s="156"/>
      <c r="C115" s="178" t="s">
        <v>2972</v>
      </c>
      <c r="D115" s="338" t="n">
        <v>1</v>
      </c>
      <c r="E115" s="344" t="s">
        <v>82</v>
      </c>
      <c r="F115" s="344"/>
      <c r="G115" s="339"/>
      <c r="H115" s="335"/>
      <c r="I115" s="335"/>
    </row>
    <row r="116" customFormat="false" ht="15.75" hidden="false" customHeight="false" outlineLevel="0" collapsed="false">
      <c r="A116" s="16"/>
      <c r="B116" s="156"/>
      <c r="C116" s="61" t="s">
        <v>2973</v>
      </c>
      <c r="D116" s="338" t="n">
        <v>1</v>
      </c>
      <c r="E116" s="344" t="s">
        <v>82</v>
      </c>
      <c r="F116" s="344"/>
      <c r="G116" s="339"/>
      <c r="H116" s="335"/>
      <c r="I116" s="335"/>
    </row>
    <row r="117" customFormat="false" ht="15.75" hidden="false" customHeight="false" outlineLevel="0" collapsed="false">
      <c r="A117" s="16"/>
      <c r="B117" s="156"/>
      <c r="C117" s="61" t="s">
        <v>2974</v>
      </c>
      <c r="D117" s="338" t="n">
        <v>1</v>
      </c>
      <c r="E117" s="344" t="s">
        <v>82</v>
      </c>
      <c r="F117" s="344"/>
      <c r="G117" s="339"/>
      <c r="H117" s="335"/>
      <c r="I117" s="335"/>
    </row>
    <row r="118" customFormat="false" ht="15.75" hidden="false" customHeight="false" outlineLevel="0" collapsed="false">
      <c r="A118" s="16"/>
      <c r="B118" s="156"/>
      <c r="C118" s="61" t="s">
        <v>2975</v>
      </c>
      <c r="D118" s="338" t="n">
        <v>1</v>
      </c>
      <c r="E118" s="344" t="s">
        <v>82</v>
      </c>
      <c r="F118" s="344"/>
      <c r="G118" s="339"/>
      <c r="H118" s="335"/>
      <c r="I118" s="335"/>
    </row>
    <row r="119" customFormat="false" ht="15.75" hidden="false" customHeight="false" outlineLevel="0" collapsed="false">
      <c r="A119" s="16"/>
      <c r="B119" s="156"/>
      <c r="C119" s="61" t="s">
        <v>2976</v>
      </c>
      <c r="D119" s="338" t="n">
        <v>1</v>
      </c>
      <c r="E119" s="344" t="s">
        <v>82</v>
      </c>
      <c r="F119" s="344"/>
      <c r="G119" s="339"/>
      <c r="H119" s="335"/>
      <c r="I119" s="335"/>
    </row>
    <row r="120" customFormat="false" ht="63" hidden="false" customHeight="false" outlineLevel="0" collapsed="false">
      <c r="A120" s="16" t="s">
        <v>1911</v>
      </c>
      <c r="B120" s="156" t="s">
        <v>322</v>
      </c>
      <c r="C120" s="61" t="s">
        <v>1912</v>
      </c>
      <c r="D120" s="338" t="n">
        <v>1</v>
      </c>
      <c r="E120" s="344" t="s">
        <v>82</v>
      </c>
      <c r="F120" s="85" t="s">
        <v>2977</v>
      </c>
      <c r="G120" s="339"/>
      <c r="H120" s="335"/>
      <c r="I120" s="335"/>
    </row>
    <row r="121" customFormat="false" ht="78.75" hidden="false" customHeight="false" outlineLevel="0" collapsed="false">
      <c r="A121" s="16" t="s">
        <v>1914</v>
      </c>
      <c r="B121" s="156" t="s">
        <v>326</v>
      </c>
      <c r="C121" s="178" t="s">
        <v>2978</v>
      </c>
      <c r="D121" s="338" t="n">
        <v>1</v>
      </c>
      <c r="E121" s="344" t="s">
        <v>82</v>
      </c>
      <c r="F121" s="178" t="s">
        <v>2979</v>
      </c>
      <c r="G121" s="339"/>
      <c r="H121" s="335"/>
      <c r="I121" s="335"/>
    </row>
    <row r="122" customFormat="false" ht="45" hidden="false" customHeight="false" outlineLevel="0" collapsed="false">
      <c r="A122" s="16"/>
      <c r="B122" s="156"/>
      <c r="C122" s="178" t="s">
        <v>2980</v>
      </c>
      <c r="D122" s="338" t="n">
        <v>1</v>
      </c>
      <c r="E122" s="344" t="s">
        <v>82</v>
      </c>
      <c r="F122" s="178" t="s">
        <v>2981</v>
      </c>
      <c r="G122" s="339"/>
      <c r="H122" s="335"/>
      <c r="I122" s="335"/>
    </row>
    <row r="123" customFormat="false" ht="45" hidden="false" customHeight="false" outlineLevel="0" collapsed="false">
      <c r="A123" s="16" t="s">
        <v>1265</v>
      </c>
      <c r="B123" s="156" t="s">
        <v>330</v>
      </c>
      <c r="C123" s="61" t="s">
        <v>331</v>
      </c>
      <c r="D123" s="338" t="n">
        <v>1</v>
      </c>
      <c r="E123" s="344" t="s">
        <v>82</v>
      </c>
      <c r="F123" s="85" t="s">
        <v>2982</v>
      </c>
      <c r="G123" s="339"/>
      <c r="H123" s="335"/>
      <c r="I123" s="335"/>
    </row>
    <row r="124" customFormat="false" ht="45" hidden="false" customHeight="false" outlineLevel="0" collapsed="false">
      <c r="A124" s="16"/>
      <c r="B124" s="156"/>
      <c r="C124" s="61" t="s">
        <v>2983</v>
      </c>
      <c r="D124" s="338" t="n">
        <v>1</v>
      </c>
      <c r="E124" s="344" t="s">
        <v>82</v>
      </c>
      <c r="F124" s="85" t="s">
        <v>2984</v>
      </c>
      <c r="G124" s="339"/>
      <c r="H124" s="335"/>
      <c r="I124" s="335"/>
    </row>
    <row r="125" customFormat="false" ht="60" hidden="false" customHeight="false" outlineLevel="0" collapsed="false">
      <c r="A125" s="16" t="s">
        <v>333</v>
      </c>
      <c r="B125" s="156" t="s">
        <v>334</v>
      </c>
      <c r="C125" s="61" t="s">
        <v>1267</v>
      </c>
      <c r="D125" s="338" t="n">
        <v>1</v>
      </c>
      <c r="E125" s="344" t="s">
        <v>82</v>
      </c>
      <c r="F125" s="85" t="s">
        <v>2985</v>
      </c>
      <c r="G125" s="339"/>
      <c r="H125" s="335"/>
      <c r="I125" s="335"/>
    </row>
    <row r="126" customFormat="false" ht="31.5" hidden="false" customHeight="false" outlineLevel="0" collapsed="false">
      <c r="A126" s="16"/>
      <c r="B126" s="156"/>
      <c r="C126" s="61" t="s">
        <v>2986</v>
      </c>
      <c r="D126" s="338" t="n">
        <v>1</v>
      </c>
      <c r="E126" s="344" t="s">
        <v>82</v>
      </c>
      <c r="F126" s="85" t="s">
        <v>2987</v>
      </c>
      <c r="G126" s="339"/>
      <c r="H126" s="335"/>
      <c r="I126" s="335"/>
    </row>
    <row r="127" customFormat="false" ht="47.25" hidden="false" customHeight="false" outlineLevel="0" collapsed="false">
      <c r="A127" s="16" t="s">
        <v>1270</v>
      </c>
      <c r="B127" s="156" t="s">
        <v>338</v>
      </c>
      <c r="C127" s="85" t="s">
        <v>2988</v>
      </c>
      <c r="D127" s="338" t="n">
        <v>1</v>
      </c>
      <c r="E127" s="344" t="s">
        <v>82</v>
      </c>
      <c r="F127" s="85" t="s">
        <v>2989</v>
      </c>
      <c r="G127" s="339"/>
      <c r="H127" s="335"/>
      <c r="I127" s="335"/>
    </row>
    <row r="128" customFormat="false" ht="30" hidden="false" customHeight="false" outlineLevel="0" collapsed="false">
      <c r="A128" s="78"/>
      <c r="B128" s="339"/>
      <c r="C128" s="178" t="s">
        <v>2990</v>
      </c>
      <c r="D128" s="338" t="n">
        <v>1</v>
      </c>
      <c r="E128" s="344" t="s">
        <v>82</v>
      </c>
      <c r="F128" s="178" t="s">
        <v>2991</v>
      </c>
      <c r="G128" s="339"/>
      <c r="H128" s="335"/>
      <c r="I128" s="335"/>
    </row>
    <row r="129" customFormat="false" ht="45" hidden="false" customHeight="false" outlineLevel="0" collapsed="false">
      <c r="A129" s="78"/>
      <c r="B129" s="339"/>
      <c r="C129" s="339" t="s">
        <v>2382</v>
      </c>
      <c r="D129" s="338" t="n">
        <v>1</v>
      </c>
      <c r="E129" s="344" t="s">
        <v>82</v>
      </c>
      <c r="F129" s="178" t="s">
        <v>2992</v>
      </c>
      <c r="G129" s="339"/>
      <c r="H129" s="335"/>
      <c r="I129" s="335"/>
    </row>
    <row r="130" customFormat="false" ht="45" hidden="false" customHeight="false" outlineLevel="0" collapsed="false">
      <c r="A130" s="78"/>
      <c r="B130" s="339"/>
      <c r="C130" s="178" t="s">
        <v>2384</v>
      </c>
      <c r="D130" s="338" t="n">
        <v>1</v>
      </c>
      <c r="E130" s="344" t="s">
        <v>82</v>
      </c>
      <c r="F130" s="178" t="s">
        <v>2993</v>
      </c>
      <c r="G130" s="346"/>
      <c r="H130" s="335"/>
      <c r="I130" s="335"/>
    </row>
    <row r="131" customFormat="false" ht="21" hidden="false" customHeight="false" outlineLevel="0" collapsed="false">
      <c r="A131" s="78"/>
      <c r="B131" s="337" t="s">
        <v>346</v>
      </c>
      <c r="C131" s="337"/>
      <c r="D131" s="337"/>
      <c r="E131" s="337"/>
      <c r="F131" s="337"/>
      <c r="G131" s="337"/>
      <c r="H131" s="335" t="n">
        <f aca="false">H132+H141+H154+H173+H180+H185</f>
        <v>52</v>
      </c>
      <c r="I131" s="335" t="n">
        <f aca="false">I132+I141+I154+I173+I180+I185</f>
        <v>104</v>
      </c>
    </row>
    <row r="132" customFormat="false" ht="18.75" hidden="false" customHeight="true" outlineLevel="0" collapsed="false">
      <c r="A132" s="91" t="s">
        <v>1275</v>
      </c>
      <c r="B132" s="146" t="s">
        <v>348</v>
      </c>
      <c r="C132" s="146"/>
      <c r="D132" s="146"/>
      <c r="E132" s="146"/>
      <c r="F132" s="146"/>
      <c r="G132" s="146"/>
      <c r="H132" s="335" t="n">
        <f aca="false">SUM(D133:D140)</f>
        <v>8</v>
      </c>
      <c r="I132" s="335" t="n">
        <f aca="false">COUNT(D133:D140)*2</f>
        <v>16</v>
      </c>
    </row>
    <row r="133" customFormat="false" ht="47.25" hidden="false" customHeight="false" outlineLevel="0" collapsed="false">
      <c r="A133" s="16" t="s">
        <v>1276</v>
      </c>
      <c r="B133" s="57" t="s">
        <v>350</v>
      </c>
      <c r="C133" s="85" t="s">
        <v>2994</v>
      </c>
      <c r="D133" s="338" t="n">
        <v>1</v>
      </c>
      <c r="E133" s="339" t="s">
        <v>265</v>
      </c>
      <c r="F133" s="339"/>
      <c r="G133" s="339"/>
      <c r="H133" s="335"/>
      <c r="I133" s="335"/>
    </row>
    <row r="134" customFormat="false" ht="60" hidden="false" customHeight="false" outlineLevel="0" collapsed="false">
      <c r="A134" s="16"/>
      <c r="B134" s="57"/>
      <c r="C134" s="178" t="s">
        <v>352</v>
      </c>
      <c r="D134" s="338" t="n">
        <v>1</v>
      </c>
      <c r="E134" s="339" t="s">
        <v>265</v>
      </c>
      <c r="F134" s="339"/>
      <c r="G134" s="339"/>
      <c r="H134" s="335"/>
      <c r="I134" s="335"/>
    </row>
    <row r="135" customFormat="false" ht="75" hidden="false" customHeight="false" outlineLevel="0" collapsed="false">
      <c r="A135" s="16"/>
      <c r="B135" s="57"/>
      <c r="C135" s="85" t="s">
        <v>2995</v>
      </c>
      <c r="D135" s="338" t="n">
        <v>1</v>
      </c>
      <c r="E135" s="344" t="s">
        <v>108</v>
      </c>
      <c r="F135" s="339"/>
      <c r="G135" s="339"/>
      <c r="H135" s="335"/>
      <c r="I135" s="335"/>
    </row>
    <row r="136" customFormat="false" ht="45" hidden="false" customHeight="false" outlineLevel="0" collapsed="false">
      <c r="A136" s="16"/>
      <c r="B136" s="57"/>
      <c r="C136" s="85" t="s">
        <v>2996</v>
      </c>
      <c r="D136" s="338" t="n">
        <v>1</v>
      </c>
      <c r="E136" s="339" t="s">
        <v>265</v>
      </c>
      <c r="F136" s="339"/>
      <c r="G136" s="339"/>
      <c r="H136" s="335"/>
      <c r="I136" s="335"/>
    </row>
    <row r="137" customFormat="false" ht="60" hidden="false" customHeight="false" outlineLevel="0" collapsed="false">
      <c r="A137" s="16"/>
      <c r="B137" s="57"/>
      <c r="C137" s="85" t="s">
        <v>2997</v>
      </c>
      <c r="D137" s="338" t="n">
        <v>1</v>
      </c>
      <c r="E137" s="339" t="s">
        <v>265</v>
      </c>
      <c r="F137" s="339"/>
      <c r="G137" s="339"/>
      <c r="H137" s="335"/>
      <c r="I137" s="335"/>
    </row>
    <row r="138" customFormat="false" ht="63" hidden="false" customHeight="false" outlineLevel="0" collapsed="false">
      <c r="A138" s="16" t="s">
        <v>1277</v>
      </c>
      <c r="B138" s="61" t="s">
        <v>355</v>
      </c>
      <c r="C138" s="85" t="s">
        <v>356</v>
      </c>
      <c r="D138" s="338" t="n">
        <v>1</v>
      </c>
      <c r="E138" s="339" t="s">
        <v>357</v>
      </c>
      <c r="F138" s="42" t="s">
        <v>2998</v>
      </c>
      <c r="G138" s="339"/>
      <c r="H138" s="335"/>
      <c r="I138" s="335"/>
    </row>
    <row r="139" customFormat="false" ht="75" hidden="false" customHeight="false" outlineLevel="0" collapsed="false">
      <c r="A139" s="16"/>
      <c r="B139" s="61"/>
      <c r="C139" s="178" t="s">
        <v>2999</v>
      </c>
      <c r="D139" s="338" t="n">
        <v>1</v>
      </c>
      <c r="E139" s="339" t="s">
        <v>357</v>
      </c>
      <c r="F139" s="339"/>
      <c r="G139" s="339"/>
      <c r="H139" s="335"/>
      <c r="I139" s="335"/>
    </row>
    <row r="140" customFormat="false" ht="60" hidden="false" customHeight="false" outlineLevel="0" collapsed="false">
      <c r="A140" s="16" t="s">
        <v>1930</v>
      </c>
      <c r="B140" s="61" t="s">
        <v>360</v>
      </c>
      <c r="C140" s="178" t="s">
        <v>361</v>
      </c>
      <c r="D140" s="338" t="n">
        <v>1</v>
      </c>
      <c r="E140" s="339" t="s">
        <v>110</v>
      </c>
      <c r="F140" s="339"/>
      <c r="G140" s="339"/>
      <c r="H140" s="335"/>
      <c r="I140" s="335"/>
    </row>
    <row r="141" customFormat="false" ht="48" hidden="false" customHeight="true" outlineLevel="0" collapsed="false">
      <c r="A141" s="91" t="s">
        <v>1279</v>
      </c>
      <c r="B141" s="146" t="s">
        <v>364</v>
      </c>
      <c r="C141" s="146"/>
      <c r="D141" s="146"/>
      <c r="E141" s="146"/>
      <c r="F141" s="146"/>
      <c r="G141" s="146"/>
      <c r="H141" s="335" t="n">
        <f aca="false">SUM(D142:D153)</f>
        <v>12</v>
      </c>
      <c r="I141" s="335" t="n">
        <f aca="false">COUNT(D142:D153)*2</f>
        <v>24</v>
      </c>
    </row>
    <row r="142" customFormat="false" ht="47.25" hidden="false" customHeight="false" outlineLevel="0" collapsed="false">
      <c r="A142" s="16" t="s">
        <v>1280</v>
      </c>
      <c r="B142" s="61" t="s">
        <v>1931</v>
      </c>
      <c r="C142" s="178" t="s">
        <v>3000</v>
      </c>
      <c r="D142" s="338" t="n">
        <v>1</v>
      </c>
      <c r="E142" s="339" t="s">
        <v>265</v>
      </c>
      <c r="F142" s="178" t="s">
        <v>1933</v>
      </c>
      <c r="G142" s="339"/>
      <c r="H142" s="335"/>
      <c r="I142" s="335"/>
    </row>
    <row r="143" customFormat="false" ht="47.25" hidden="false" customHeight="false" outlineLevel="0" collapsed="false">
      <c r="A143" s="16" t="s">
        <v>1284</v>
      </c>
      <c r="B143" s="61" t="s">
        <v>366</v>
      </c>
      <c r="C143" s="178" t="s">
        <v>367</v>
      </c>
      <c r="D143" s="338" t="n">
        <v>1</v>
      </c>
      <c r="E143" s="339" t="s">
        <v>82</v>
      </c>
      <c r="F143" s="339"/>
      <c r="G143" s="339"/>
      <c r="H143" s="335"/>
      <c r="I143" s="335"/>
    </row>
    <row r="144" customFormat="false" ht="30" hidden="false" customHeight="false" outlineLevel="0" collapsed="false">
      <c r="A144" s="16"/>
      <c r="B144" s="61"/>
      <c r="C144" s="178" t="s">
        <v>368</v>
      </c>
      <c r="D144" s="338" t="n">
        <v>1</v>
      </c>
      <c r="E144" s="339" t="s">
        <v>82</v>
      </c>
      <c r="F144" s="339"/>
      <c r="G144" s="339"/>
      <c r="H144" s="335"/>
      <c r="I144" s="335"/>
    </row>
    <row r="145" customFormat="false" ht="47.25" hidden="false" customHeight="false" outlineLevel="0" collapsed="false">
      <c r="A145" s="16" t="s">
        <v>1286</v>
      </c>
      <c r="B145" s="61" t="s">
        <v>370</v>
      </c>
      <c r="C145" s="85" t="s">
        <v>3001</v>
      </c>
      <c r="D145" s="338" t="n">
        <v>1</v>
      </c>
      <c r="E145" s="339" t="s">
        <v>108</v>
      </c>
      <c r="F145" s="339"/>
      <c r="G145" s="339"/>
      <c r="H145" s="335"/>
      <c r="I145" s="335"/>
    </row>
    <row r="146" customFormat="false" ht="15.75" hidden="false" customHeight="false" outlineLevel="0" collapsed="false">
      <c r="A146" s="16"/>
      <c r="B146" s="61"/>
      <c r="C146" s="344" t="s">
        <v>3002</v>
      </c>
      <c r="D146" s="338" t="n">
        <v>1</v>
      </c>
      <c r="E146" s="344" t="s">
        <v>108</v>
      </c>
      <c r="F146" s="339"/>
      <c r="G146" s="339"/>
      <c r="H146" s="335"/>
      <c r="I146" s="335"/>
    </row>
    <row r="147" customFormat="false" ht="47.25" hidden="false" customHeight="false" outlineLevel="0" collapsed="false">
      <c r="A147" s="16" t="s">
        <v>1289</v>
      </c>
      <c r="B147" s="57" t="s">
        <v>374</v>
      </c>
      <c r="C147" s="85" t="s">
        <v>1290</v>
      </c>
      <c r="D147" s="338" t="n">
        <v>1</v>
      </c>
      <c r="E147" s="343" t="s">
        <v>265</v>
      </c>
      <c r="F147" s="339"/>
      <c r="G147" s="339"/>
      <c r="H147" s="335"/>
      <c r="I147" s="335"/>
    </row>
    <row r="148" customFormat="false" ht="45" hidden="false" customHeight="false" outlineLevel="0" collapsed="false">
      <c r="A148" s="16"/>
      <c r="B148" s="57"/>
      <c r="C148" s="85" t="s">
        <v>1291</v>
      </c>
      <c r="D148" s="338" t="n">
        <v>1</v>
      </c>
      <c r="E148" s="339" t="s">
        <v>112</v>
      </c>
      <c r="F148" s="339"/>
      <c r="G148" s="339"/>
      <c r="H148" s="335"/>
      <c r="I148" s="335"/>
    </row>
    <row r="149" customFormat="false" ht="45" hidden="false" customHeight="false" outlineLevel="0" collapsed="false">
      <c r="A149" s="16" t="s">
        <v>1292</v>
      </c>
      <c r="B149" s="85" t="s">
        <v>377</v>
      </c>
      <c r="C149" s="85" t="s">
        <v>1938</v>
      </c>
      <c r="D149" s="338" t="n">
        <v>1</v>
      </c>
      <c r="E149" s="339" t="s">
        <v>265</v>
      </c>
      <c r="F149" s="339"/>
      <c r="G149" s="339"/>
      <c r="H149" s="335"/>
      <c r="I149" s="335"/>
    </row>
    <row r="150" customFormat="false" ht="15" hidden="false" customHeight="false" outlineLevel="0" collapsed="false">
      <c r="A150" s="16"/>
      <c r="B150" s="85"/>
      <c r="C150" s="85" t="s">
        <v>381</v>
      </c>
      <c r="D150" s="338" t="n">
        <v>1</v>
      </c>
      <c r="E150" s="339" t="s">
        <v>380</v>
      </c>
      <c r="F150" s="339"/>
      <c r="G150" s="339"/>
      <c r="H150" s="335"/>
      <c r="I150" s="335"/>
    </row>
    <row r="151" customFormat="false" ht="63" hidden="false" customHeight="false" outlineLevel="0" collapsed="false">
      <c r="A151" s="16" t="s">
        <v>1294</v>
      </c>
      <c r="B151" s="61" t="s">
        <v>383</v>
      </c>
      <c r="C151" s="178" t="s">
        <v>384</v>
      </c>
      <c r="D151" s="338" t="n">
        <v>1</v>
      </c>
      <c r="E151" s="339" t="s">
        <v>108</v>
      </c>
      <c r="F151" s="85" t="s">
        <v>385</v>
      </c>
      <c r="G151" s="339"/>
      <c r="H151" s="335"/>
      <c r="I151" s="335"/>
    </row>
    <row r="152" customFormat="false" ht="47.25" hidden="false" customHeight="false" outlineLevel="0" collapsed="false">
      <c r="A152" s="16" t="s">
        <v>2387</v>
      </c>
      <c r="B152" s="57" t="s">
        <v>387</v>
      </c>
      <c r="C152" s="150" t="s">
        <v>3003</v>
      </c>
      <c r="D152" s="341" t="n">
        <v>1</v>
      </c>
      <c r="E152" s="342" t="s">
        <v>110</v>
      </c>
      <c r="F152" s="342"/>
      <c r="G152" s="342"/>
      <c r="H152" s="335"/>
      <c r="I152" s="335"/>
    </row>
    <row r="153" customFormat="false" ht="30" hidden="false" customHeight="false" outlineLevel="0" collapsed="false">
      <c r="A153" s="16"/>
      <c r="B153" s="57"/>
      <c r="C153" s="150" t="s">
        <v>3004</v>
      </c>
      <c r="D153" s="341" t="n">
        <v>1</v>
      </c>
      <c r="E153" s="342" t="s">
        <v>380</v>
      </c>
      <c r="F153" s="342"/>
      <c r="G153" s="342"/>
      <c r="H153" s="335"/>
      <c r="I153" s="335"/>
    </row>
    <row r="154" customFormat="false" ht="43.5" hidden="false" customHeight="true" outlineLevel="0" collapsed="false">
      <c r="A154" s="91" t="s">
        <v>1298</v>
      </c>
      <c r="B154" s="160" t="s">
        <v>390</v>
      </c>
      <c r="C154" s="160"/>
      <c r="D154" s="160"/>
      <c r="E154" s="160"/>
      <c r="F154" s="160"/>
      <c r="G154" s="160"/>
      <c r="H154" s="335" t="n">
        <f aca="false">SUM(D155:D172)</f>
        <v>18</v>
      </c>
      <c r="I154" s="335" t="n">
        <f aca="false">COUNT(D155:D172)*2</f>
        <v>36</v>
      </c>
    </row>
    <row r="155" customFormat="false" ht="43.5" hidden="false" customHeight="true" outlineLevel="0" collapsed="false">
      <c r="A155" s="16" t="s">
        <v>1303</v>
      </c>
      <c r="B155" s="61" t="s">
        <v>392</v>
      </c>
      <c r="C155" s="178" t="s">
        <v>1302</v>
      </c>
      <c r="D155" s="338" t="n">
        <v>1</v>
      </c>
      <c r="E155" s="339" t="s">
        <v>82</v>
      </c>
      <c r="F155" s="339"/>
      <c r="G155" s="339"/>
      <c r="H155" s="335"/>
      <c r="I155" s="335"/>
    </row>
    <row r="156" customFormat="false" ht="43.5" hidden="false" customHeight="true" outlineLevel="0" collapsed="false">
      <c r="A156" s="16"/>
      <c r="B156" s="61"/>
      <c r="C156" s="177" t="s">
        <v>3005</v>
      </c>
      <c r="D156" s="338" t="n">
        <v>1</v>
      </c>
      <c r="E156" s="339" t="s">
        <v>82</v>
      </c>
      <c r="F156" s="339"/>
      <c r="G156" s="339"/>
      <c r="H156" s="335"/>
      <c r="I156" s="335"/>
    </row>
    <row r="157" customFormat="false" ht="43.5" hidden="false" customHeight="true" outlineLevel="0" collapsed="false">
      <c r="A157" s="16"/>
      <c r="B157" s="61"/>
      <c r="C157" s="178" t="s">
        <v>394</v>
      </c>
      <c r="D157" s="338" t="n">
        <v>1</v>
      </c>
      <c r="E157" s="339" t="s">
        <v>82</v>
      </c>
      <c r="F157" s="339"/>
      <c r="G157" s="339"/>
      <c r="H157" s="335"/>
      <c r="I157" s="335"/>
    </row>
    <row r="158" customFormat="false" ht="43.5" hidden="false" customHeight="true" outlineLevel="0" collapsed="false">
      <c r="A158" s="16"/>
      <c r="B158" s="61"/>
      <c r="C158" s="178" t="s">
        <v>3006</v>
      </c>
      <c r="D158" s="338" t="n">
        <v>1</v>
      </c>
      <c r="E158" s="339" t="s">
        <v>82</v>
      </c>
      <c r="F158" s="339"/>
      <c r="G158" s="339"/>
      <c r="H158" s="335"/>
      <c r="I158" s="335"/>
    </row>
    <row r="159" customFormat="false" ht="43.5" hidden="false" customHeight="true" outlineLevel="0" collapsed="false">
      <c r="A159" s="91"/>
      <c r="B159" s="347"/>
      <c r="C159" s="178" t="s">
        <v>396</v>
      </c>
      <c r="D159" s="338" t="n">
        <v>1</v>
      </c>
      <c r="E159" s="339" t="s">
        <v>82</v>
      </c>
      <c r="F159" s="344"/>
      <c r="G159" s="348"/>
      <c r="H159" s="335"/>
      <c r="I159" s="335"/>
    </row>
    <row r="160" customFormat="false" ht="43.5" hidden="false" customHeight="true" outlineLevel="0" collapsed="false">
      <c r="A160" s="16" t="s">
        <v>397</v>
      </c>
      <c r="B160" s="57" t="s">
        <v>398</v>
      </c>
      <c r="C160" s="178" t="s">
        <v>1304</v>
      </c>
      <c r="D160" s="338" t="n">
        <v>1</v>
      </c>
      <c r="E160" s="339" t="s">
        <v>82</v>
      </c>
      <c r="F160" s="178" t="s">
        <v>400</v>
      </c>
      <c r="G160" s="339"/>
      <c r="H160" s="335"/>
      <c r="I160" s="335"/>
    </row>
    <row r="161" customFormat="false" ht="43.5" hidden="false" customHeight="true" outlineLevel="0" collapsed="false">
      <c r="A161" s="16"/>
      <c r="B161" s="57"/>
      <c r="C161" s="85" t="s">
        <v>401</v>
      </c>
      <c r="D161" s="338" t="n">
        <v>1</v>
      </c>
      <c r="E161" s="339" t="s">
        <v>82</v>
      </c>
      <c r="F161" s="85"/>
      <c r="G161" s="339"/>
      <c r="H161" s="335"/>
      <c r="I161" s="335"/>
    </row>
    <row r="162" customFormat="false" ht="43.5" hidden="false" customHeight="true" outlineLevel="0" collapsed="false">
      <c r="A162" s="16"/>
      <c r="B162" s="61"/>
      <c r="C162" s="85" t="s">
        <v>1305</v>
      </c>
      <c r="D162" s="338" t="n">
        <v>1</v>
      </c>
      <c r="E162" s="339" t="s">
        <v>82</v>
      </c>
      <c r="F162" s="85"/>
      <c r="G162" s="339"/>
      <c r="H162" s="335"/>
      <c r="I162" s="335"/>
    </row>
    <row r="163" customFormat="false" ht="51" hidden="false" customHeight="true" outlineLevel="0" collapsed="false">
      <c r="A163" s="16" t="s">
        <v>402</v>
      </c>
      <c r="B163" s="61" t="s">
        <v>403</v>
      </c>
      <c r="C163" s="178" t="s">
        <v>3007</v>
      </c>
      <c r="D163" s="338" t="n">
        <v>1</v>
      </c>
      <c r="E163" s="339" t="s">
        <v>82</v>
      </c>
      <c r="F163" s="339"/>
      <c r="G163" s="339"/>
      <c r="H163" s="335"/>
      <c r="I163" s="335"/>
    </row>
    <row r="164" customFormat="false" ht="65.25" hidden="false" customHeight="true" outlineLevel="0" collapsed="false">
      <c r="A164" s="16" t="s">
        <v>405</v>
      </c>
      <c r="B164" s="61" t="s">
        <v>406</v>
      </c>
      <c r="C164" s="178" t="s">
        <v>3008</v>
      </c>
      <c r="D164" s="338" t="n">
        <v>1</v>
      </c>
      <c r="E164" s="339" t="s">
        <v>82</v>
      </c>
      <c r="F164" s="339"/>
      <c r="G164" s="339"/>
      <c r="H164" s="335"/>
      <c r="I164" s="335"/>
    </row>
    <row r="165" customFormat="false" ht="47.25" hidden="false" customHeight="false" outlineLevel="0" collapsed="false">
      <c r="A165" s="16" t="s">
        <v>1310</v>
      </c>
      <c r="B165" s="61" t="s">
        <v>409</v>
      </c>
      <c r="C165" s="40" t="s">
        <v>3009</v>
      </c>
      <c r="D165" s="338" t="n">
        <v>1</v>
      </c>
      <c r="E165" s="339" t="s">
        <v>82</v>
      </c>
      <c r="F165" s="344" t="s">
        <v>3010</v>
      </c>
      <c r="G165" s="339"/>
      <c r="H165" s="335"/>
      <c r="I165" s="335"/>
    </row>
    <row r="166" customFormat="false" ht="45" hidden="false" customHeight="false" outlineLevel="0" collapsed="false">
      <c r="A166" s="16"/>
      <c r="B166" s="61"/>
      <c r="C166" s="40" t="s">
        <v>3011</v>
      </c>
      <c r="D166" s="338" t="n">
        <v>1</v>
      </c>
      <c r="E166" s="339" t="s">
        <v>82</v>
      </c>
      <c r="F166" s="344" t="s">
        <v>3012</v>
      </c>
      <c r="G166" s="339"/>
      <c r="H166" s="335"/>
      <c r="I166" s="335"/>
    </row>
    <row r="167" customFormat="false" ht="47.25" hidden="false" customHeight="false" outlineLevel="0" collapsed="false">
      <c r="A167" s="16" t="s">
        <v>1315</v>
      </c>
      <c r="B167" s="61" t="s">
        <v>413</v>
      </c>
      <c r="C167" s="178" t="s">
        <v>3013</v>
      </c>
      <c r="D167" s="338" t="n">
        <v>1</v>
      </c>
      <c r="E167" s="339" t="s">
        <v>82</v>
      </c>
      <c r="F167" s="339"/>
      <c r="G167" s="339"/>
      <c r="H167" s="335"/>
      <c r="I167" s="335"/>
    </row>
    <row r="168" customFormat="false" ht="45" hidden="false" customHeight="false" outlineLevel="0" collapsed="false">
      <c r="A168" s="16"/>
      <c r="B168" s="61"/>
      <c r="C168" s="178" t="s">
        <v>3014</v>
      </c>
      <c r="D168" s="338" t="n">
        <v>1</v>
      </c>
      <c r="E168" s="339" t="s">
        <v>380</v>
      </c>
      <c r="F168" s="339"/>
      <c r="G168" s="339"/>
      <c r="H168" s="335"/>
      <c r="I168" s="335"/>
    </row>
    <row r="169" customFormat="false" ht="60" hidden="false" customHeight="false" outlineLevel="0" collapsed="false">
      <c r="A169" s="16" t="s">
        <v>416</v>
      </c>
      <c r="B169" s="61" t="s">
        <v>417</v>
      </c>
      <c r="C169" s="178" t="s">
        <v>3015</v>
      </c>
      <c r="D169" s="338" t="n">
        <v>1</v>
      </c>
      <c r="E169" s="344" t="s">
        <v>265</v>
      </c>
      <c r="F169" s="349" t="s">
        <v>3016</v>
      </c>
      <c r="G169" s="339"/>
      <c r="H169" s="335"/>
      <c r="I169" s="335"/>
    </row>
    <row r="170" customFormat="false" ht="30" hidden="false" customHeight="false" outlineLevel="0" collapsed="false">
      <c r="A170" s="16"/>
      <c r="B170" s="61"/>
      <c r="C170" s="178" t="s">
        <v>3017</v>
      </c>
      <c r="D170" s="338" t="n">
        <v>1</v>
      </c>
      <c r="E170" s="344" t="s">
        <v>265</v>
      </c>
      <c r="F170" s="344" t="s">
        <v>3018</v>
      </c>
      <c r="G170" s="339"/>
      <c r="H170" s="335"/>
      <c r="I170" s="335"/>
    </row>
    <row r="171" customFormat="false" ht="30" hidden="false" customHeight="false" outlineLevel="0" collapsed="false">
      <c r="A171" s="16"/>
      <c r="B171" s="61"/>
      <c r="C171" s="85" t="s">
        <v>3019</v>
      </c>
      <c r="D171" s="338" t="n">
        <v>1</v>
      </c>
      <c r="E171" s="344" t="s">
        <v>265</v>
      </c>
      <c r="F171" s="339"/>
      <c r="G171" s="339"/>
      <c r="H171" s="335"/>
      <c r="I171" s="335"/>
    </row>
    <row r="172" customFormat="false" ht="47.25" hidden="false" customHeight="false" outlineLevel="0" collapsed="false">
      <c r="A172" s="16" t="s">
        <v>1319</v>
      </c>
      <c r="B172" s="61" t="s">
        <v>422</v>
      </c>
      <c r="C172" s="178" t="s">
        <v>3020</v>
      </c>
      <c r="D172" s="338" t="n">
        <v>1</v>
      </c>
      <c r="E172" s="339" t="s">
        <v>82</v>
      </c>
      <c r="F172" s="339"/>
      <c r="G172" s="339"/>
      <c r="H172" s="335"/>
      <c r="I172" s="335"/>
    </row>
    <row r="173" customFormat="false" ht="40.5" hidden="false" customHeight="true" outlineLevel="0" collapsed="false">
      <c r="A173" s="91" t="s">
        <v>429</v>
      </c>
      <c r="B173" s="146" t="s">
        <v>430</v>
      </c>
      <c r="C173" s="146"/>
      <c r="D173" s="146"/>
      <c r="E173" s="146"/>
      <c r="F173" s="146"/>
      <c r="G173" s="146"/>
      <c r="H173" s="335" t="n">
        <f aca="false">SUM(D174:D179)</f>
        <v>6</v>
      </c>
      <c r="I173" s="335" t="n">
        <f aca="false">COUNT(D174:D179)*2</f>
        <v>12</v>
      </c>
    </row>
    <row r="174" customFormat="false" ht="63" hidden="false" customHeight="false" outlineLevel="0" collapsed="false">
      <c r="A174" s="16" t="s">
        <v>1322</v>
      </c>
      <c r="B174" s="61" t="s">
        <v>432</v>
      </c>
      <c r="C174" s="85" t="s">
        <v>433</v>
      </c>
      <c r="D174" s="338" t="n">
        <v>1</v>
      </c>
      <c r="E174" s="339" t="s">
        <v>110</v>
      </c>
      <c r="F174" s="339"/>
      <c r="G174" s="339"/>
      <c r="H174" s="335"/>
      <c r="I174" s="335"/>
    </row>
    <row r="175" customFormat="false" ht="30" hidden="false" customHeight="false" outlineLevel="0" collapsed="false">
      <c r="A175" s="16"/>
      <c r="B175" s="61"/>
      <c r="C175" s="178" t="s">
        <v>3021</v>
      </c>
      <c r="D175" s="338" t="n">
        <v>1</v>
      </c>
      <c r="E175" s="339" t="s">
        <v>110</v>
      </c>
      <c r="F175" s="339"/>
      <c r="G175" s="339"/>
      <c r="H175" s="335"/>
      <c r="I175" s="335"/>
    </row>
    <row r="176" customFormat="false" ht="47.25" hidden="false" customHeight="false" outlineLevel="0" collapsed="false">
      <c r="A176" s="16" t="s">
        <v>1323</v>
      </c>
      <c r="B176" s="61" t="s">
        <v>435</v>
      </c>
      <c r="C176" s="178" t="s">
        <v>3022</v>
      </c>
      <c r="D176" s="338" t="n">
        <v>1</v>
      </c>
      <c r="E176" s="339" t="s">
        <v>110</v>
      </c>
      <c r="F176" s="85" t="s">
        <v>3023</v>
      </c>
      <c r="G176" s="339"/>
      <c r="H176" s="335"/>
      <c r="I176" s="335"/>
    </row>
    <row r="177" customFormat="false" ht="15.75" hidden="false" customHeight="false" outlineLevel="0" collapsed="false">
      <c r="A177" s="16"/>
      <c r="B177" s="61"/>
      <c r="C177" s="85" t="s">
        <v>1956</v>
      </c>
      <c r="D177" s="338" t="n">
        <v>1</v>
      </c>
      <c r="E177" s="339" t="s">
        <v>110</v>
      </c>
      <c r="F177" s="339"/>
      <c r="G177" s="339"/>
      <c r="H177" s="335"/>
      <c r="I177" s="335"/>
    </row>
    <row r="178" customFormat="false" ht="15.75" hidden="false" customHeight="false" outlineLevel="0" collapsed="false">
      <c r="A178" s="16"/>
      <c r="B178" s="61"/>
      <c r="C178" s="85" t="s">
        <v>438</v>
      </c>
      <c r="D178" s="338" t="n">
        <v>1</v>
      </c>
      <c r="E178" s="339" t="s">
        <v>110</v>
      </c>
      <c r="F178" s="339"/>
      <c r="G178" s="339"/>
      <c r="H178" s="335"/>
      <c r="I178" s="335"/>
    </row>
    <row r="179" customFormat="false" ht="60" hidden="false" customHeight="false" outlineLevel="0" collapsed="false">
      <c r="A179" s="16" t="s">
        <v>439</v>
      </c>
      <c r="B179" s="150" t="s">
        <v>440</v>
      </c>
      <c r="C179" s="85" t="s">
        <v>3024</v>
      </c>
      <c r="D179" s="338" t="n">
        <v>1</v>
      </c>
      <c r="E179" s="339" t="s">
        <v>82</v>
      </c>
      <c r="F179" s="343"/>
      <c r="G179" s="339"/>
      <c r="H179" s="335"/>
      <c r="I179" s="335"/>
    </row>
    <row r="180" customFormat="false" ht="42" hidden="false" customHeight="true" outlineLevel="0" collapsed="false">
      <c r="A180" s="16" t="s">
        <v>1325</v>
      </c>
      <c r="B180" s="160" t="s">
        <v>443</v>
      </c>
      <c r="C180" s="160"/>
      <c r="D180" s="160"/>
      <c r="E180" s="160"/>
      <c r="F180" s="160"/>
      <c r="G180" s="160"/>
      <c r="H180" s="335" t="n">
        <f aca="false">SUM(D181:D184)</f>
        <v>4</v>
      </c>
      <c r="I180" s="335" t="n">
        <f aca="false">COUNT(D181:D184)*2</f>
        <v>8</v>
      </c>
    </row>
    <row r="181" customFormat="false" ht="45" hidden="false" customHeight="false" outlineLevel="0" collapsed="false">
      <c r="A181" s="16" t="s">
        <v>444</v>
      </c>
      <c r="B181" s="61" t="s">
        <v>445</v>
      </c>
      <c r="C181" s="178" t="s">
        <v>3025</v>
      </c>
      <c r="D181" s="184" t="n">
        <v>1</v>
      </c>
      <c r="E181" s="339" t="s">
        <v>108</v>
      </c>
      <c r="F181" s="85" t="s">
        <v>3026</v>
      </c>
      <c r="G181" s="339"/>
      <c r="H181" s="335"/>
      <c r="I181" s="335"/>
    </row>
    <row r="182" customFormat="false" ht="30" hidden="false" customHeight="false" outlineLevel="0" collapsed="false">
      <c r="A182" s="16"/>
      <c r="B182" s="61"/>
      <c r="C182" s="85" t="s">
        <v>3027</v>
      </c>
      <c r="D182" s="184" t="n">
        <v>1</v>
      </c>
      <c r="E182" s="339" t="s">
        <v>108</v>
      </c>
      <c r="F182" s="339"/>
      <c r="G182" s="339"/>
      <c r="H182" s="335"/>
      <c r="I182" s="335"/>
    </row>
    <row r="183" customFormat="false" ht="47.25" hidden="false" customHeight="false" outlineLevel="0" collapsed="false">
      <c r="A183" s="16" t="s">
        <v>447</v>
      </c>
      <c r="B183" s="61" t="s">
        <v>448</v>
      </c>
      <c r="C183" s="85" t="s">
        <v>3028</v>
      </c>
      <c r="D183" s="184" t="n">
        <v>1</v>
      </c>
      <c r="E183" s="339" t="s">
        <v>108</v>
      </c>
      <c r="F183" s="339"/>
      <c r="G183" s="339"/>
      <c r="H183" s="335"/>
      <c r="I183" s="335"/>
    </row>
    <row r="184" customFormat="false" ht="60" hidden="false" customHeight="false" outlineLevel="0" collapsed="false">
      <c r="A184" s="16" t="s">
        <v>1963</v>
      </c>
      <c r="B184" s="85" t="s">
        <v>1964</v>
      </c>
      <c r="C184" s="178" t="s">
        <v>1965</v>
      </c>
      <c r="D184" s="184" t="n">
        <v>1</v>
      </c>
      <c r="E184" s="339" t="s">
        <v>265</v>
      </c>
      <c r="F184" s="339"/>
      <c r="G184" s="339"/>
      <c r="H184" s="335"/>
      <c r="I184" s="335"/>
    </row>
    <row r="185" customFormat="false" ht="46.5" hidden="false" customHeight="true" outlineLevel="0" collapsed="false">
      <c r="A185" s="91" t="s">
        <v>1327</v>
      </c>
      <c r="B185" s="146" t="s">
        <v>459</v>
      </c>
      <c r="C185" s="146"/>
      <c r="D185" s="146"/>
      <c r="E185" s="146"/>
      <c r="F185" s="146"/>
      <c r="G185" s="146"/>
      <c r="H185" s="335" t="n">
        <f aca="false">SUM(D186:D189)</f>
        <v>4</v>
      </c>
      <c r="I185" s="335" t="n">
        <f aca="false">COUNT(D186:D189)*2</f>
        <v>8</v>
      </c>
    </row>
    <row r="186" customFormat="false" ht="47.25" hidden="false" customHeight="false" outlineLevel="0" collapsed="false">
      <c r="A186" s="16" t="s">
        <v>1328</v>
      </c>
      <c r="B186" s="61" t="s">
        <v>461</v>
      </c>
      <c r="C186" s="61" t="s">
        <v>3029</v>
      </c>
      <c r="D186" s="338" t="n">
        <v>1</v>
      </c>
      <c r="E186" s="339" t="s">
        <v>149</v>
      </c>
      <c r="F186" s="339"/>
      <c r="G186" s="339"/>
      <c r="H186" s="335"/>
      <c r="I186" s="335"/>
    </row>
    <row r="187" customFormat="false" ht="63" hidden="false" customHeight="false" outlineLevel="0" collapsed="false">
      <c r="A187" s="16" t="s">
        <v>1329</v>
      </c>
      <c r="B187" s="61" t="s">
        <v>464</v>
      </c>
      <c r="C187" s="85" t="s">
        <v>465</v>
      </c>
      <c r="D187" s="338" t="n">
        <v>1</v>
      </c>
      <c r="E187" s="339" t="s">
        <v>112</v>
      </c>
      <c r="F187" s="85" t="s">
        <v>466</v>
      </c>
      <c r="G187" s="339"/>
      <c r="H187" s="335"/>
      <c r="I187" s="335"/>
    </row>
    <row r="188" customFormat="false" ht="30" hidden="false" customHeight="false" outlineLevel="0" collapsed="false">
      <c r="A188" s="16"/>
      <c r="B188" s="61"/>
      <c r="C188" s="85" t="s">
        <v>1330</v>
      </c>
      <c r="D188" s="338" t="n">
        <v>1</v>
      </c>
      <c r="E188" s="339" t="s">
        <v>149</v>
      </c>
      <c r="F188" s="339"/>
      <c r="G188" s="339"/>
      <c r="H188" s="335"/>
      <c r="I188" s="335"/>
    </row>
    <row r="189" customFormat="false" ht="63" hidden="false" customHeight="false" outlineLevel="0" collapsed="false">
      <c r="A189" s="16" t="s">
        <v>1331</v>
      </c>
      <c r="B189" s="61" t="s">
        <v>468</v>
      </c>
      <c r="C189" s="178" t="s">
        <v>469</v>
      </c>
      <c r="D189" s="338" t="n">
        <v>1</v>
      </c>
      <c r="E189" s="339" t="s">
        <v>82</v>
      </c>
      <c r="F189" s="178"/>
      <c r="G189" s="339"/>
      <c r="H189" s="335"/>
      <c r="I189" s="335"/>
    </row>
    <row r="190" customFormat="false" ht="21" hidden="false" customHeight="false" outlineLevel="0" collapsed="false">
      <c r="A190" s="78"/>
      <c r="B190" s="337" t="s">
        <v>470</v>
      </c>
      <c r="C190" s="337"/>
      <c r="D190" s="337"/>
      <c r="E190" s="337"/>
      <c r="F190" s="337"/>
      <c r="G190" s="337"/>
      <c r="H190" s="335" t="n">
        <f aca="false">H191+H194+H200+H203+H207+H218+H227+H235+H246+H259+H273</f>
        <v>75</v>
      </c>
      <c r="I190" s="335" t="n">
        <f aca="false">I191+I194+I200+I203+I207+I218+I227+I235+I246+I259+I273</f>
        <v>150</v>
      </c>
    </row>
    <row r="191" customFormat="false" ht="39.75" hidden="false" customHeight="true" outlineLevel="0" collapsed="false">
      <c r="A191" s="91" t="s">
        <v>1351</v>
      </c>
      <c r="B191" s="160" t="s">
        <v>504</v>
      </c>
      <c r="C191" s="160"/>
      <c r="D191" s="160"/>
      <c r="E191" s="160"/>
      <c r="F191" s="160"/>
      <c r="G191" s="160"/>
      <c r="H191" s="335" t="n">
        <f aca="false">SUM(D192:D193)</f>
        <v>2</v>
      </c>
      <c r="I191" s="335" t="n">
        <f aca="false">COUNT(D192:D193)*2</f>
        <v>4</v>
      </c>
    </row>
    <row r="192" customFormat="false" ht="63" hidden="false" customHeight="false" outlineLevel="0" collapsed="false">
      <c r="A192" s="16" t="s">
        <v>1352</v>
      </c>
      <c r="B192" s="61" t="s">
        <v>506</v>
      </c>
      <c r="C192" s="178" t="s">
        <v>3030</v>
      </c>
      <c r="D192" s="338" t="n">
        <v>1</v>
      </c>
      <c r="E192" s="178" t="s">
        <v>265</v>
      </c>
      <c r="F192" s="339"/>
      <c r="G192" s="339"/>
      <c r="H192" s="335"/>
      <c r="I192" s="335"/>
    </row>
    <row r="193" customFormat="false" ht="63" hidden="false" customHeight="false" outlineLevel="0" collapsed="false">
      <c r="A193" s="78"/>
      <c r="B193" s="61"/>
      <c r="C193" s="61" t="s">
        <v>3031</v>
      </c>
      <c r="D193" s="338" t="n">
        <v>1</v>
      </c>
      <c r="E193" s="178" t="s">
        <v>112</v>
      </c>
      <c r="F193" s="339"/>
      <c r="G193" s="339"/>
      <c r="H193" s="335"/>
      <c r="I193" s="335"/>
    </row>
    <row r="194" customFormat="false" ht="42" hidden="false" customHeight="true" outlineLevel="0" collapsed="false">
      <c r="A194" s="91" t="s">
        <v>1999</v>
      </c>
      <c r="B194" s="160" t="s">
        <v>522</v>
      </c>
      <c r="C194" s="160"/>
      <c r="D194" s="160"/>
      <c r="E194" s="160"/>
      <c r="F194" s="160"/>
      <c r="G194" s="160"/>
      <c r="H194" s="335" t="n">
        <f aca="false">SUM(D195:D199)</f>
        <v>5</v>
      </c>
      <c r="I194" s="334" t="n">
        <f aca="false">COUNT(D195:D199)*2</f>
        <v>10</v>
      </c>
    </row>
    <row r="195" customFormat="false" ht="47.25" hidden="false" customHeight="false" outlineLevel="0" collapsed="false">
      <c r="A195" s="16" t="s">
        <v>2000</v>
      </c>
      <c r="B195" s="61" t="s">
        <v>524</v>
      </c>
      <c r="C195" s="85" t="s">
        <v>525</v>
      </c>
      <c r="D195" s="338" t="n">
        <v>1</v>
      </c>
      <c r="E195" s="339" t="s">
        <v>110</v>
      </c>
      <c r="F195" s="85" t="s">
        <v>3032</v>
      </c>
      <c r="G195" s="339"/>
      <c r="H195" s="335"/>
    </row>
    <row r="196" customFormat="false" ht="60" hidden="false" customHeight="false" outlineLevel="0" collapsed="false">
      <c r="A196" s="16" t="s">
        <v>2002</v>
      </c>
      <c r="B196" s="85" t="s">
        <v>528</v>
      </c>
      <c r="C196" s="61" t="s">
        <v>2003</v>
      </c>
      <c r="D196" s="338" t="n">
        <v>1</v>
      </c>
      <c r="E196" s="339" t="s">
        <v>265</v>
      </c>
      <c r="F196" s="85" t="s">
        <v>532</v>
      </c>
      <c r="G196" s="339"/>
      <c r="H196" s="335"/>
    </row>
    <row r="197" customFormat="false" ht="47.25" hidden="false" customHeight="false" outlineLevel="0" collapsed="false">
      <c r="A197" s="16" t="s">
        <v>2004</v>
      </c>
      <c r="B197" s="61" t="s">
        <v>534</v>
      </c>
      <c r="C197" s="85" t="s">
        <v>535</v>
      </c>
      <c r="D197" s="338" t="n">
        <v>1</v>
      </c>
      <c r="E197" s="339" t="s">
        <v>265</v>
      </c>
      <c r="F197" s="339"/>
      <c r="G197" s="339"/>
      <c r="H197" s="335"/>
    </row>
    <row r="198" customFormat="false" ht="30" hidden="false" customHeight="false" outlineLevel="0" collapsed="false">
      <c r="A198" s="16"/>
      <c r="B198" s="61"/>
      <c r="C198" s="85" t="s">
        <v>3033</v>
      </c>
      <c r="D198" s="338" t="n">
        <v>1</v>
      </c>
      <c r="E198" s="339" t="s">
        <v>476</v>
      </c>
      <c r="F198" s="339"/>
      <c r="G198" s="339"/>
      <c r="H198" s="335"/>
    </row>
    <row r="199" customFormat="false" ht="32.25" hidden="false" customHeight="false" outlineLevel="0" collapsed="false">
      <c r="A199" s="16" t="s">
        <v>2007</v>
      </c>
      <c r="B199" s="61" t="s">
        <v>542</v>
      </c>
      <c r="C199" s="350" t="s">
        <v>543</v>
      </c>
      <c r="D199" s="338" t="n">
        <v>1</v>
      </c>
      <c r="E199" s="339" t="s">
        <v>112</v>
      </c>
      <c r="F199" s="85" t="s">
        <v>3034</v>
      </c>
      <c r="G199" s="339"/>
      <c r="H199" s="335"/>
    </row>
    <row r="200" customFormat="false" ht="34.5" hidden="false" customHeight="true" outlineLevel="0" collapsed="false">
      <c r="A200" s="91" t="s">
        <v>1359</v>
      </c>
      <c r="B200" s="160" t="s">
        <v>549</v>
      </c>
      <c r="C200" s="160"/>
      <c r="D200" s="160"/>
      <c r="E200" s="160"/>
      <c r="F200" s="160"/>
      <c r="G200" s="160"/>
      <c r="H200" s="335" t="n">
        <f aca="false">SUM(D201:D202)</f>
        <v>2</v>
      </c>
      <c r="I200" s="334" t="n">
        <f aca="false">COUNT(D201:D202)*2</f>
        <v>4</v>
      </c>
    </row>
    <row r="201" customFormat="false" ht="60" hidden="false" customHeight="false" outlineLevel="0" collapsed="false">
      <c r="A201" s="16" t="s">
        <v>2013</v>
      </c>
      <c r="B201" s="85" t="s">
        <v>551</v>
      </c>
      <c r="C201" s="351" t="s">
        <v>552</v>
      </c>
      <c r="D201" s="338" t="n">
        <v>1</v>
      </c>
      <c r="E201" s="339" t="s">
        <v>110</v>
      </c>
      <c r="F201" s="85" t="s">
        <v>3035</v>
      </c>
      <c r="G201" s="339"/>
      <c r="H201" s="335"/>
    </row>
    <row r="202" customFormat="false" ht="45" hidden="false" customHeight="false" outlineLevel="0" collapsed="false">
      <c r="A202" s="16" t="s">
        <v>1360</v>
      </c>
      <c r="B202" s="85" t="s">
        <v>555</v>
      </c>
      <c r="C202" s="85" t="s">
        <v>2442</v>
      </c>
      <c r="D202" s="338" t="n">
        <v>1</v>
      </c>
      <c r="E202" s="339" t="s">
        <v>110</v>
      </c>
      <c r="F202" s="344" t="s">
        <v>3036</v>
      </c>
      <c r="G202" s="339"/>
      <c r="H202" s="335"/>
    </row>
    <row r="203" customFormat="false" ht="44.25" hidden="false" customHeight="true" outlineLevel="0" collapsed="false">
      <c r="A203" s="91" t="s">
        <v>1362</v>
      </c>
      <c r="B203" s="160" t="s">
        <v>559</v>
      </c>
      <c r="C203" s="160"/>
      <c r="D203" s="160"/>
      <c r="E203" s="160"/>
      <c r="F203" s="160"/>
      <c r="G203" s="160"/>
      <c r="H203" s="335" t="n">
        <f aca="false">SUM(D204:D206)</f>
        <v>3</v>
      </c>
      <c r="I203" s="334" t="n">
        <f aca="false">COUNT(D204:D206)*2</f>
        <v>6</v>
      </c>
    </row>
    <row r="204" customFormat="false" ht="45" hidden="false" customHeight="false" outlineLevel="0" collapsed="false">
      <c r="A204" s="16" t="s">
        <v>1363</v>
      </c>
      <c r="B204" s="85" t="s">
        <v>561</v>
      </c>
      <c r="C204" s="178" t="s">
        <v>3037</v>
      </c>
      <c r="D204" s="338" t="n">
        <v>1</v>
      </c>
      <c r="E204" s="339" t="s">
        <v>476</v>
      </c>
      <c r="F204" s="339"/>
      <c r="G204" s="339"/>
      <c r="H204" s="335"/>
    </row>
    <row r="205" customFormat="false" ht="45" hidden="false" customHeight="false" outlineLevel="0" collapsed="false">
      <c r="A205" s="16" t="s">
        <v>1366</v>
      </c>
      <c r="B205" s="85" t="s">
        <v>564</v>
      </c>
      <c r="C205" s="85" t="s">
        <v>566</v>
      </c>
      <c r="D205" s="338" t="n">
        <v>1</v>
      </c>
      <c r="E205" s="339" t="s">
        <v>265</v>
      </c>
      <c r="F205" s="339"/>
      <c r="G205" s="339"/>
      <c r="H205" s="335"/>
    </row>
    <row r="206" customFormat="false" ht="30" hidden="false" customHeight="false" outlineLevel="0" collapsed="false">
      <c r="A206" s="16"/>
      <c r="B206" s="85"/>
      <c r="C206" s="85" t="s">
        <v>2750</v>
      </c>
      <c r="D206" s="338" t="n">
        <v>1</v>
      </c>
      <c r="E206" s="339" t="s">
        <v>476</v>
      </c>
      <c r="F206" s="339"/>
      <c r="G206" s="339"/>
      <c r="H206" s="335"/>
    </row>
    <row r="207" customFormat="false" ht="44.25" hidden="false" customHeight="true" outlineLevel="0" collapsed="false">
      <c r="A207" s="91" t="s">
        <v>1370</v>
      </c>
      <c r="B207" s="160" t="s">
        <v>569</v>
      </c>
      <c r="C207" s="160"/>
      <c r="D207" s="160"/>
      <c r="E207" s="160"/>
      <c r="F207" s="160"/>
      <c r="G207" s="160"/>
      <c r="H207" s="335" t="n">
        <f aca="false">SUM(D208:D217)</f>
        <v>10</v>
      </c>
      <c r="I207" s="334" t="n">
        <f aca="false">COUNT(D208:D217)*2</f>
        <v>20</v>
      </c>
    </row>
    <row r="208" customFormat="false" ht="90" hidden="false" customHeight="false" outlineLevel="0" collapsed="false">
      <c r="A208" s="16" t="s">
        <v>2024</v>
      </c>
      <c r="B208" s="61" t="s">
        <v>2025</v>
      </c>
      <c r="C208" s="85" t="s">
        <v>572</v>
      </c>
      <c r="D208" s="352" t="n">
        <v>1</v>
      </c>
      <c r="E208" s="339" t="s">
        <v>51</v>
      </c>
      <c r="F208" s="85" t="s">
        <v>3038</v>
      </c>
      <c r="G208" s="339"/>
      <c r="H208" s="335"/>
    </row>
    <row r="209" customFormat="false" ht="60" hidden="false" customHeight="false" outlineLevel="0" collapsed="false">
      <c r="A209" s="16"/>
      <c r="B209" s="61"/>
      <c r="C209" s="85" t="s">
        <v>574</v>
      </c>
      <c r="D209" s="338" t="n">
        <v>1</v>
      </c>
      <c r="E209" s="339" t="s">
        <v>265</v>
      </c>
      <c r="F209" s="85" t="s">
        <v>575</v>
      </c>
      <c r="G209" s="339"/>
      <c r="H209" s="335"/>
    </row>
    <row r="210" customFormat="false" ht="75" hidden="false" customHeight="false" outlineLevel="0" collapsed="false">
      <c r="A210" s="16"/>
      <c r="B210" s="61"/>
      <c r="C210" s="85" t="s">
        <v>576</v>
      </c>
      <c r="D210" s="338" t="n">
        <v>1</v>
      </c>
      <c r="E210" s="339" t="s">
        <v>265</v>
      </c>
      <c r="F210" s="85" t="s">
        <v>577</v>
      </c>
      <c r="G210" s="339"/>
      <c r="H210" s="335"/>
    </row>
    <row r="211" customFormat="false" ht="63" hidden="false" customHeight="false" outlineLevel="0" collapsed="false">
      <c r="A211" s="16" t="s">
        <v>1371</v>
      </c>
      <c r="B211" s="61" t="s">
        <v>579</v>
      </c>
      <c r="C211" s="61" t="s">
        <v>3039</v>
      </c>
      <c r="D211" s="338" t="n">
        <v>1</v>
      </c>
      <c r="E211" s="339" t="s">
        <v>476</v>
      </c>
      <c r="F211" s="339"/>
      <c r="G211" s="339"/>
      <c r="H211" s="335"/>
    </row>
    <row r="212" customFormat="false" ht="45" hidden="false" customHeight="false" outlineLevel="0" collapsed="false">
      <c r="A212" s="16"/>
      <c r="B212" s="61"/>
      <c r="C212" s="85" t="s">
        <v>1372</v>
      </c>
      <c r="D212" s="338" t="n">
        <v>1</v>
      </c>
      <c r="E212" s="339" t="s">
        <v>112</v>
      </c>
      <c r="F212" s="339"/>
      <c r="G212" s="339"/>
      <c r="H212" s="335"/>
    </row>
    <row r="213" customFormat="false" ht="47.25" hidden="false" customHeight="false" outlineLevel="0" collapsed="false">
      <c r="A213" s="16" t="s">
        <v>1373</v>
      </c>
      <c r="B213" s="61" t="s">
        <v>583</v>
      </c>
      <c r="C213" s="353" t="s">
        <v>584</v>
      </c>
      <c r="D213" s="338" t="n">
        <v>1</v>
      </c>
      <c r="E213" s="339" t="s">
        <v>110</v>
      </c>
      <c r="F213" s="85" t="s">
        <v>3040</v>
      </c>
      <c r="G213" s="339"/>
      <c r="H213" s="335"/>
    </row>
    <row r="214" customFormat="false" ht="45" hidden="false" customHeight="false" outlineLevel="0" collapsed="false">
      <c r="A214" s="16"/>
      <c r="B214" s="61"/>
      <c r="C214" s="85" t="s">
        <v>586</v>
      </c>
      <c r="D214" s="338" t="n">
        <v>1</v>
      </c>
      <c r="E214" s="354" t="s">
        <v>82</v>
      </c>
      <c r="F214" s="85" t="s">
        <v>587</v>
      </c>
      <c r="G214" s="339"/>
      <c r="H214" s="335"/>
    </row>
    <row r="215" customFormat="false" ht="45" hidden="false" customHeight="false" outlineLevel="0" collapsed="false">
      <c r="A215" s="16"/>
      <c r="B215" s="61"/>
      <c r="C215" s="85" t="s">
        <v>588</v>
      </c>
      <c r="D215" s="338" t="n">
        <v>1</v>
      </c>
      <c r="E215" s="354" t="s">
        <v>82</v>
      </c>
      <c r="F215" s="85" t="s">
        <v>589</v>
      </c>
      <c r="G215" s="339"/>
      <c r="H215" s="335"/>
    </row>
    <row r="216" customFormat="false" ht="30" hidden="false" customHeight="false" outlineLevel="0" collapsed="false">
      <c r="A216" s="16"/>
      <c r="B216" s="61"/>
      <c r="C216" s="85" t="s">
        <v>590</v>
      </c>
      <c r="D216" s="338" t="n">
        <v>1</v>
      </c>
      <c r="E216" s="354" t="s">
        <v>112</v>
      </c>
      <c r="F216" s="85"/>
      <c r="G216" s="339"/>
      <c r="H216" s="335"/>
    </row>
    <row r="217" customFormat="false" ht="63" hidden="false" customHeight="false" outlineLevel="0" collapsed="false">
      <c r="A217" s="16" t="s">
        <v>2028</v>
      </c>
      <c r="B217" s="61" t="s">
        <v>592</v>
      </c>
      <c r="C217" s="153" t="s">
        <v>2029</v>
      </c>
      <c r="D217" s="338" t="n">
        <v>1</v>
      </c>
      <c r="E217" s="343" t="s">
        <v>51</v>
      </c>
      <c r="F217" s="339"/>
      <c r="G217" s="339"/>
      <c r="H217" s="335"/>
    </row>
    <row r="218" customFormat="false" ht="42.75" hidden="false" customHeight="true" outlineLevel="0" collapsed="false">
      <c r="A218" s="91" t="s">
        <v>1374</v>
      </c>
      <c r="B218" s="160" t="s">
        <v>599</v>
      </c>
      <c r="C218" s="160"/>
      <c r="D218" s="160"/>
      <c r="E218" s="160"/>
      <c r="F218" s="160"/>
      <c r="G218" s="160"/>
      <c r="H218" s="335" t="n">
        <f aca="false">SUM(D219:D226)</f>
        <v>8</v>
      </c>
      <c r="I218" s="334" t="n">
        <f aca="false">COUNT(D219:D226)*2</f>
        <v>16</v>
      </c>
    </row>
    <row r="219" customFormat="false" ht="47.25" hidden="false" customHeight="false" outlineLevel="0" collapsed="false">
      <c r="A219" s="16" t="s">
        <v>1375</v>
      </c>
      <c r="B219" s="61" t="s">
        <v>601</v>
      </c>
      <c r="C219" s="85" t="s">
        <v>3041</v>
      </c>
      <c r="D219" s="338" t="n">
        <v>1</v>
      </c>
      <c r="E219" s="339" t="s">
        <v>476</v>
      </c>
      <c r="F219" s="178" t="s">
        <v>3042</v>
      </c>
      <c r="G219" s="339"/>
      <c r="H219" s="335"/>
    </row>
    <row r="220" customFormat="false" ht="63" hidden="false" customHeight="false" outlineLevel="0" collapsed="false">
      <c r="A220" s="16" t="s">
        <v>1377</v>
      </c>
      <c r="B220" s="61" t="s">
        <v>605</v>
      </c>
      <c r="C220" s="85" t="s">
        <v>3043</v>
      </c>
      <c r="D220" s="338" t="n">
        <v>1</v>
      </c>
      <c r="E220" s="339" t="s">
        <v>476</v>
      </c>
      <c r="F220" s="85" t="s">
        <v>607</v>
      </c>
      <c r="G220" s="339"/>
      <c r="H220" s="335"/>
    </row>
    <row r="221" customFormat="false" ht="120" hidden="false" customHeight="false" outlineLevel="0" collapsed="false">
      <c r="A221" s="16" t="s">
        <v>1379</v>
      </c>
      <c r="B221" s="57" t="s">
        <v>613</v>
      </c>
      <c r="C221" s="178" t="s">
        <v>3044</v>
      </c>
      <c r="D221" s="338" t="n">
        <v>1</v>
      </c>
      <c r="E221" s="339" t="s">
        <v>476</v>
      </c>
      <c r="F221" s="85" t="s">
        <v>3045</v>
      </c>
      <c r="G221" s="339"/>
      <c r="H221" s="335"/>
    </row>
    <row r="222" customFormat="false" ht="30" hidden="false" customHeight="false" outlineLevel="0" collapsed="false">
      <c r="A222" s="16"/>
      <c r="B222" s="57"/>
      <c r="C222" s="178" t="s">
        <v>3046</v>
      </c>
      <c r="D222" s="338" t="n">
        <v>1</v>
      </c>
      <c r="E222" s="339" t="s">
        <v>476</v>
      </c>
      <c r="F222" s="339"/>
      <c r="G222" s="339"/>
      <c r="H222" s="335"/>
    </row>
    <row r="223" customFormat="false" ht="31.5" hidden="false" customHeight="false" outlineLevel="0" collapsed="false">
      <c r="A223" s="16" t="s">
        <v>1381</v>
      </c>
      <c r="B223" s="61" t="s">
        <v>617</v>
      </c>
      <c r="C223" s="178" t="s">
        <v>2038</v>
      </c>
      <c r="D223" s="338" t="n">
        <v>1</v>
      </c>
      <c r="E223" s="339" t="s">
        <v>99</v>
      </c>
      <c r="F223" s="178" t="s">
        <v>3047</v>
      </c>
      <c r="G223" s="339"/>
      <c r="H223" s="335"/>
    </row>
    <row r="224" customFormat="false" ht="45" hidden="false" customHeight="false" outlineLevel="0" collapsed="false">
      <c r="A224" s="16" t="s">
        <v>1383</v>
      </c>
      <c r="B224" s="61" t="s">
        <v>621</v>
      </c>
      <c r="C224" s="178" t="s">
        <v>2040</v>
      </c>
      <c r="D224" s="338" t="n">
        <v>1</v>
      </c>
      <c r="E224" s="339" t="s">
        <v>476</v>
      </c>
      <c r="F224" s="85" t="s">
        <v>3048</v>
      </c>
      <c r="G224" s="339"/>
      <c r="H224" s="335"/>
    </row>
    <row r="225" customFormat="false" ht="30" hidden="false" customHeight="false" outlineLevel="0" collapsed="false">
      <c r="A225" s="16"/>
      <c r="B225" s="61"/>
      <c r="C225" s="85" t="s">
        <v>624</v>
      </c>
      <c r="D225" s="338" t="n">
        <v>1</v>
      </c>
      <c r="E225" s="339" t="s">
        <v>476</v>
      </c>
      <c r="F225" s="339"/>
      <c r="G225" s="339"/>
      <c r="H225" s="335"/>
    </row>
    <row r="226" customFormat="false" ht="47.25" hidden="false" customHeight="false" outlineLevel="0" collapsed="false">
      <c r="A226" s="16" t="s">
        <v>1386</v>
      </c>
      <c r="B226" s="61" t="s">
        <v>626</v>
      </c>
      <c r="C226" s="70" t="s">
        <v>2456</v>
      </c>
      <c r="D226" s="338" t="n">
        <v>1</v>
      </c>
      <c r="E226" s="339" t="s">
        <v>476</v>
      </c>
      <c r="F226" s="339"/>
      <c r="G226" s="339"/>
      <c r="H226" s="335"/>
    </row>
    <row r="227" customFormat="false" ht="41.25" hidden="false" customHeight="true" outlineLevel="0" collapsed="false">
      <c r="A227" s="91" t="s">
        <v>2044</v>
      </c>
      <c r="B227" s="160" t="s">
        <v>3049</v>
      </c>
      <c r="C227" s="160"/>
      <c r="D227" s="160"/>
      <c r="E227" s="160"/>
      <c r="F227" s="160"/>
      <c r="G227" s="160"/>
      <c r="H227" s="335" t="n">
        <f aca="false">SUM(D228:D234)</f>
        <v>7</v>
      </c>
      <c r="I227" s="334" t="n">
        <f aca="false">COUNT(D228:D234)*2</f>
        <v>14</v>
      </c>
    </row>
    <row r="228" customFormat="false" ht="66" hidden="false" customHeight="false" outlineLevel="0" collapsed="false">
      <c r="A228" s="16" t="s">
        <v>3050</v>
      </c>
      <c r="B228" s="61" t="s">
        <v>3051</v>
      </c>
      <c r="C228" s="340" t="s">
        <v>3052</v>
      </c>
      <c r="D228" s="338" t="n">
        <v>1</v>
      </c>
      <c r="E228" s="339" t="s">
        <v>112</v>
      </c>
      <c r="F228" s="355" t="s">
        <v>3053</v>
      </c>
      <c r="G228" s="339"/>
      <c r="H228" s="335"/>
    </row>
    <row r="229" customFormat="false" ht="31.5" hidden="false" customHeight="false" outlineLevel="0" collapsed="false">
      <c r="A229" s="16" t="s">
        <v>2046</v>
      </c>
      <c r="B229" s="61" t="s">
        <v>2047</v>
      </c>
      <c r="C229" s="178" t="s">
        <v>2049</v>
      </c>
      <c r="D229" s="338" t="n">
        <v>1</v>
      </c>
      <c r="E229" s="339" t="s">
        <v>51</v>
      </c>
      <c r="F229" s="344"/>
      <c r="G229" s="339"/>
      <c r="H229" s="335"/>
    </row>
    <row r="230" customFormat="false" ht="45" hidden="false" customHeight="false" outlineLevel="0" collapsed="false">
      <c r="A230" s="16"/>
      <c r="B230" s="61"/>
      <c r="C230" s="42" t="s">
        <v>2050</v>
      </c>
      <c r="D230" s="338" t="n">
        <v>1</v>
      </c>
      <c r="E230" s="339" t="s">
        <v>476</v>
      </c>
      <c r="F230" s="356"/>
      <c r="G230" s="339"/>
      <c r="H230" s="335"/>
    </row>
    <row r="231" customFormat="false" ht="45" hidden="false" customHeight="false" outlineLevel="0" collapsed="false">
      <c r="A231" s="16"/>
      <c r="B231" s="61"/>
      <c r="C231" s="178" t="s">
        <v>2051</v>
      </c>
      <c r="D231" s="338" t="n">
        <v>1</v>
      </c>
      <c r="E231" s="339" t="s">
        <v>265</v>
      </c>
      <c r="F231" s="356"/>
      <c r="G231" s="339"/>
      <c r="H231" s="335"/>
    </row>
    <row r="232" customFormat="false" ht="30" hidden="false" customHeight="false" outlineLevel="0" collapsed="false">
      <c r="A232" s="16"/>
      <c r="B232" s="61"/>
      <c r="C232" s="340" t="s">
        <v>2473</v>
      </c>
      <c r="D232" s="338" t="n">
        <v>1</v>
      </c>
      <c r="E232" s="339" t="s">
        <v>476</v>
      </c>
      <c r="F232" s="356"/>
      <c r="G232" s="339"/>
      <c r="H232" s="335"/>
    </row>
    <row r="233" customFormat="false" ht="63" hidden="false" customHeight="false" outlineLevel="0" collapsed="false">
      <c r="A233" s="16" t="s">
        <v>2475</v>
      </c>
      <c r="B233" s="61" t="s">
        <v>2054</v>
      </c>
      <c r="C233" s="178" t="s">
        <v>3054</v>
      </c>
      <c r="D233" s="338" t="n">
        <v>1</v>
      </c>
      <c r="E233" s="339" t="s">
        <v>476</v>
      </c>
      <c r="F233" s="339"/>
      <c r="G233" s="339"/>
      <c r="H233" s="335"/>
    </row>
    <row r="234" customFormat="false" ht="45" hidden="false" customHeight="false" outlineLevel="0" collapsed="false">
      <c r="A234" s="16"/>
      <c r="B234" s="61"/>
      <c r="C234" s="221" t="s">
        <v>3055</v>
      </c>
      <c r="D234" s="338" t="n">
        <v>1</v>
      </c>
      <c r="E234" s="339" t="s">
        <v>112</v>
      </c>
      <c r="F234" s="342"/>
      <c r="G234" s="339"/>
      <c r="H234" s="335"/>
    </row>
    <row r="235" customFormat="false" ht="37.5" hidden="false" customHeight="true" outlineLevel="0" collapsed="false">
      <c r="A235" s="91" t="s">
        <v>2477</v>
      </c>
      <c r="B235" s="160" t="s">
        <v>3056</v>
      </c>
      <c r="C235" s="160"/>
      <c r="D235" s="160"/>
      <c r="E235" s="160"/>
      <c r="F235" s="160"/>
      <c r="G235" s="160"/>
      <c r="H235" s="335" t="n">
        <f aca="false">SUM(D236:D245)</f>
        <v>10</v>
      </c>
      <c r="I235" s="334" t="n">
        <f aca="false">COUNT(D236:D245)*2</f>
        <v>20</v>
      </c>
    </row>
    <row r="236" customFormat="false" ht="64.5" hidden="false" customHeight="true" outlineLevel="0" collapsed="false">
      <c r="A236" s="16" t="s">
        <v>2479</v>
      </c>
      <c r="B236" s="61" t="s">
        <v>3057</v>
      </c>
      <c r="C236" s="178" t="s">
        <v>3058</v>
      </c>
      <c r="D236" s="338" t="n">
        <v>1</v>
      </c>
      <c r="E236" s="339" t="s">
        <v>112</v>
      </c>
      <c r="F236" s="339"/>
      <c r="G236" s="339"/>
      <c r="H236" s="335"/>
    </row>
    <row r="237" customFormat="false" ht="30" hidden="false" customHeight="false" outlineLevel="0" collapsed="false">
      <c r="A237" s="16"/>
      <c r="B237" s="61"/>
      <c r="C237" s="178" t="s">
        <v>3059</v>
      </c>
      <c r="D237" s="338" t="n">
        <v>1</v>
      </c>
      <c r="E237" s="339" t="s">
        <v>112</v>
      </c>
      <c r="F237" s="339"/>
      <c r="G237" s="339"/>
      <c r="H237" s="335"/>
    </row>
    <row r="238" customFormat="false" ht="47.25" hidden="false" customHeight="false" outlineLevel="0" collapsed="false">
      <c r="A238" s="16" t="s">
        <v>3060</v>
      </c>
      <c r="B238" s="61" t="s">
        <v>3061</v>
      </c>
      <c r="C238" s="178" t="s">
        <v>3062</v>
      </c>
      <c r="D238" s="338" t="n">
        <v>1</v>
      </c>
      <c r="E238" s="339" t="s">
        <v>476</v>
      </c>
      <c r="F238" s="339"/>
      <c r="G238" s="339"/>
      <c r="H238" s="335"/>
    </row>
    <row r="239" customFormat="false" ht="30" hidden="false" customHeight="false" outlineLevel="0" collapsed="false">
      <c r="A239" s="16"/>
      <c r="B239" s="61"/>
      <c r="C239" s="178" t="s">
        <v>3063</v>
      </c>
      <c r="D239" s="338" t="n">
        <v>1</v>
      </c>
      <c r="E239" s="339" t="s">
        <v>112</v>
      </c>
      <c r="F239" s="339"/>
      <c r="G239" s="339"/>
      <c r="H239" s="335"/>
    </row>
    <row r="240" customFormat="false" ht="30" hidden="false" customHeight="false" outlineLevel="0" collapsed="false">
      <c r="A240" s="16"/>
      <c r="B240" s="61"/>
      <c r="C240" s="178" t="s">
        <v>3064</v>
      </c>
      <c r="D240" s="338" t="n">
        <v>1</v>
      </c>
      <c r="E240" s="339" t="s">
        <v>476</v>
      </c>
      <c r="F240" s="85" t="s">
        <v>3065</v>
      </c>
      <c r="G240" s="339"/>
      <c r="H240" s="335"/>
    </row>
    <row r="241" customFormat="false" ht="30" hidden="false" customHeight="false" outlineLevel="0" collapsed="false">
      <c r="A241" s="16"/>
      <c r="B241" s="61"/>
      <c r="C241" s="178" t="s">
        <v>3066</v>
      </c>
      <c r="D241" s="338" t="n">
        <v>1</v>
      </c>
      <c r="E241" s="339" t="s">
        <v>112</v>
      </c>
      <c r="F241" s="85" t="s">
        <v>3067</v>
      </c>
      <c r="G241" s="339"/>
      <c r="H241" s="335"/>
    </row>
    <row r="242" customFormat="false" ht="30" hidden="false" customHeight="false" outlineLevel="0" collapsed="false">
      <c r="A242" s="16"/>
      <c r="B242" s="61"/>
      <c r="C242" s="178" t="s">
        <v>3068</v>
      </c>
      <c r="D242" s="338" t="n">
        <v>1</v>
      </c>
      <c r="E242" s="339" t="s">
        <v>112</v>
      </c>
      <c r="F242" s="85"/>
      <c r="G242" s="339"/>
      <c r="H242" s="335"/>
    </row>
    <row r="243" customFormat="false" ht="30" hidden="false" customHeight="false" outlineLevel="0" collapsed="false">
      <c r="A243" s="16"/>
      <c r="B243" s="61"/>
      <c r="C243" s="357" t="s">
        <v>3069</v>
      </c>
      <c r="D243" s="338" t="n">
        <v>1</v>
      </c>
      <c r="E243" s="339" t="s">
        <v>476</v>
      </c>
      <c r="F243" s="85" t="s">
        <v>3070</v>
      </c>
      <c r="G243" s="339"/>
      <c r="H243" s="335"/>
    </row>
    <row r="244" customFormat="false" ht="30" hidden="false" customHeight="false" outlineLevel="0" collapsed="false">
      <c r="A244" s="16"/>
      <c r="B244" s="61"/>
      <c r="C244" s="357" t="s">
        <v>3071</v>
      </c>
      <c r="D244" s="338" t="n">
        <v>1</v>
      </c>
      <c r="E244" s="339" t="s">
        <v>476</v>
      </c>
      <c r="F244" s="85"/>
      <c r="G244" s="339"/>
      <c r="H244" s="335"/>
    </row>
    <row r="245" customFormat="false" ht="47.25" hidden="false" customHeight="false" outlineLevel="0" collapsed="false">
      <c r="A245" s="16" t="s">
        <v>3072</v>
      </c>
      <c r="B245" s="61" t="s">
        <v>3073</v>
      </c>
      <c r="C245" s="357" t="s">
        <v>3074</v>
      </c>
      <c r="D245" s="338" t="n">
        <v>1</v>
      </c>
      <c r="E245" s="339" t="s">
        <v>112</v>
      </c>
      <c r="F245" s="339"/>
      <c r="G245" s="339"/>
      <c r="H245" s="335"/>
    </row>
    <row r="246" customFormat="false" ht="37.5" hidden="false" customHeight="true" outlineLevel="0" collapsed="false">
      <c r="A246" s="91" t="s">
        <v>3075</v>
      </c>
      <c r="B246" s="160" t="s">
        <v>3076</v>
      </c>
      <c r="C246" s="160"/>
      <c r="D246" s="160"/>
      <c r="E246" s="160"/>
      <c r="F246" s="160"/>
      <c r="G246" s="160"/>
      <c r="H246" s="335" t="n">
        <f aca="false">SUM(D247:D258)</f>
        <v>12</v>
      </c>
      <c r="I246" s="334" t="n">
        <f aca="false">COUNT(D247:D258)*2</f>
        <v>24</v>
      </c>
    </row>
    <row r="247" customFormat="false" ht="60" hidden="false" customHeight="false" outlineLevel="0" collapsed="false">
      <c r="A247" s="16" t="s">
        <v>3077</v>
      </c>
      <c r="B247" s="61" t="s">
        <v>702</v>
      </c>
      <c r="C247" s="178" t="s">
        <v>3078</v>
      </c>
      <c r="D247" s="338" t="n">
        <v>1</v>
      </c>
      <c r="E247" s="339" t="s">
        <v>112</v>
      </c>
      <c r="F247" s="178" t="s">
        <v>3079</v>
      </c>
      <c r="G247" s="339"/>
      <c r="H247" s="335"/>
    </row>
    <row r="248" customFormat="false" ht="47.25" hidden="false" customHeight="false" outlineLevel="0" collapsed="false">
      <c r="A248" s="16" t="s">
        <v>3080</v>
      </c>
      <c r="B248" s="61" t="s">
        <v>3081</v>
      </c>
      <c r="C248" s="178" t="s">
        <v>3082</v>
      </c>
      <c r="D248" s="338" t="n">
        <v>1</v>
      </c>
      <c r="E248" s="339" t="s">
        <v>112</v>
      </c>
      <c r="F248" s="85" t="s">
        <v>3083</v>
      </c>
      <c r="G248" s="339"/>
      <c r="H248" s="335"/>
    </row>
    <row r="249" customFormat="false" ht="30" hidden="false" customHeight="false" outlineLevel="0" collapsed="false">
      <c r="A249" s="16"/>
      <c r="B249" s="61"/>
      <c r="C249" s="178" t="s">
        <v>3084</v>
      </c>
      <c r="D249" s="338" t="n">
        <v>1</v>
      </c>
      <c r="E249" s="339" t="s">
        <v>112</v>
      </c>
      <c r="F249" s="85"/>
      <c r="G249" s="339"/>
      <c r="H249" s="335"/>
    </row>
    <row r="250" customFormat="false" ht="30" hidden="false" customHeight="false" outlineLevel="0" collapsed="false">
      <c r="A250" s="16"/>
      <c r="B250" s="61"/>
      <c r="C250" s="178" t="s">
        <v>3085</v>
      </c>
      <c r="D250" s="338" t="n">
        <v>1</v>
      </c>
      <c r="E250" s="339" t="s">
        <v>112</v>
      </c>
      <c r="F250" s="85"/>
      <c r="G250" s="339"/>
      <c r="H250" s="335"/>
    </row>
    <row r="251" customFormat="false" ht="30" hidden="false" customHeight="false" outlineLevel="0" collapsed="false">
      <c r="A251" s="16"/>
      <c r="B251" s="61"/>
      <c r="C251" s="178" t="s">
        <v>3086</v>
      </c>
      <c r="D251" s="338" t="n">
        <v>1</v>
      </c>
      <c r="E251" s="339" t="s">
        <v>112</v>
      </c>
      <c r="F251" s="85" t="s">
        <v>3087</v>
      </c>
      <c r="G251" s="339"/>
      <c r="H251" s="335"/>
    </row>
    <row r="252" customFormat="false" ht="30" hidden="false" customHeight="false" outlineLevel="0" collapsed="false">
      <c r="A252" s="16"/>
      <c r="B252" s="61"/>
      <c r="C252" s="178" t="s">
        <v>3088</v>
      </c>
      <c r="D252" s="338" t="n">
        <v>1</v>
      </c>
      <c r="E252" s="339" t="s">
        <v>112</v>
      </c>
      <c r="F252" s="85" t="s">
        <v>3089</v>
      </c>
      <c r="G252" s="339"/>
      <c r="H252" s="335"/>
    </row>
    <row r="253" customFormat="false" ht="45" hidden="false" customHeight="false" outlineLevel="0" collapsed="false">
      <c r="A253" s="16" t="s">
        <v>3090</v>
      </c>
      <c r="B253" s="61" t="s">
        <v>3091</v>
      </c>
      <c r="C253" s="178" t="s">
        <v>3092</v>
      </c>
      <c r="D253" s="338" t="n">
        <v>1</v>
      </c>
      <c r="E253" s="339" t="s">
        <v>112</v>
      </c>
      <c r="F253" s="178" t="s">
        <v>3093</v>
      </c>
      <c r="G253" s="339"/>
      <c r="H253" s="335"/>
    </row>
    <row r="254" customFormat="false" ht="75" hidden="false" customHeight="false" outlineLevel="0" collapsed="false">
      <c r="A254" s="16"/>
      <c r="B254" s="61"/>
      <c r="C254" s="178" t="s">
        <v>3094</v>
      </c>
      <c r="D254" s="338" t="n">
        <v>1</v>
      </c>
      <c r="E254" s="339" t="s">
        <v>112</v>
      </c>
      <c r="F254" s="178" t="s">
        <v>3095</v>
      </c>
      <c r="G254" s="339"/>
      <c r="H254" s="335"/>
    </row>
    <row r="255" customFormat="false" ht="30" hidden="false" customHeight="false" outlineLevel="0" collapsed="false">
      <c r="A255" s="16"/>
      <c r="B255" s="61"/>
      <c r="C255" s="85" t="s">
        <v>3096</v>
      </c>
      <c r="D255" s="338" t="n">
        <v>1</v>
      </c>
      <c r="E255" s="339" t="s">
        <v>112</v>
      </c>
      <c r="F255" s="85" t="s">
        <v>3097</v>
      </c>
      <c r="G255" s="339"/>
      <c r="H255" s="335"/>
    </row>
    <row r="256" customFormat="false" ht="120" hidden="false" customHeight="false" outlineLevel="0" collapsed="false">
      <c r="A256" s="16"/>
      <c r="B256" s="61"/>
      <c r="C256" s="85" t="s">
        <v>3098</v>
      </c>
      <c r="D256" s="338" t="n">
        <v>1</v>
      </c>
      <c r="E256" s="339" t="s">
        <v>112</v>
      </c>
      <c r="F256" s="332" t="s">
        <v>3099</v>
      </c>
      <c r="G256" s="339"/>
      <c r="H256" s="335"/>
    </row>
    <row r="257" customFormat="false" ht="60" hidden="false" customHeight="false" outlineLevel="0" collapsed="false">
      <c r="A257" s="16" t="s">
        <v>3100</v>
      </c>
      <c r="B257" s="61" t="s">
        <v>3101</v>
      </c>
      <c r="C257" s="178" t="s">
        <v>3102</v>
      </c>
      <c r="D257" s="338" t="n">
        <v>1</v>
      </c>
      <c r="E257" s="339" t="s">
        <v>112</v>
      </c>
      <c r="F257" s="85" t="s">
        <v>3103</v>
      </c>
      <c r="G257" s="339"/>
      <c r="H257" s="335"/>
    </row>
    <row r="258" customFormat="false" ht="90" hidden="false" customHeight="false" outlineLevel="0" collapsed="false">
      <c r="A258" s="16"/>
      <c r="B258" s="156"/>
      <c r="C258" s="178" t="s">
        <v>3104</v>
      </c>
      <c r="D258" s="338" t="n">
        <v>1</v>
      </c>
      <c r="E258" s="339" t="s">
        <v>112</v>
      </c>
      <c r="F258" s="276" t="s">
        <v>3105</v>
      </c>
      <c r="G258" s="354"/>
      <c r="H258" s="335"/>
    </row>
    <row r="259" customFormat="false" ht="30" hidden="false" customHeight="true" outlineLevel="0" collapsed="false">
      <c r="A259" s="91" t="s">
        <v>2059</v>
      </c>
      <c r="B259" s="160" t="s">
        <v>3106</v>
      </c>
      <c r="C259" s="160"/>
      <c r="D259" s="160"/>
      <c r="E259" s="160"/>
      <c r="F259" s="160"/>
      <c r="G259" s="160"/>
      <c r="H259" s="335" t="n">
        <f aca="false">SUM(D260:D272)</f>
        <v>13</v>
      </c>
      <c r="I259" s="334" t="n">
        <f aca="false">COUNT(D260:D272)*2</f>
        <v>26</v>
      </c>
    </row>
    <row r="260" customFormat="false" ht="75" hidden="false" customHeight="false" outlineLevel="0" collapsed="false">
      <c r="A260" s="16" t="s">
        <v>2075</v>
      </c>
      <c r="B260" s="61" t="s">
        <v>2076</v>
      </c>
      <c r="C260" s="178" t="s">
        <v>3107</v>
      </c>
      <c r="D260" s="338" t="n">
        <v>1</v>
      </c>
      <c r="E260" s="339" t="s">
        <v>265</v>
      </c>
      <c r="F260" s="85" t="s">
        <v>3108</v>
      </c>
      <c r="G260" s="339"/>
      <c r="H260" s="335"/>
    </row>
    <row r="261" customFormat="false" ht="60" hidden="false" customHeight="false" outlineLevel="0" collapsed="false">
      <c r="A261" s="16"/>
      <c r="B261" s="61"/>
      <c r="C261" s="178" t="s">
        <v>3109</v>
      </c>
      <c r="D261" s="338" t="n">
        <v>1</v>
      </c>
      <c r="E261" s="339" t="s">
        <v>265</v>
      </c>
      <c r="F261" s="85" t="s">
        <v>3110</v>
      </c>
      <c r="G261" s="339"/>
      <c r="H261" s="335"/>
    </row>
    <row r="262" customFormat="false" ht="120" hidden="false" customHeight="false" outlineLevel="0" collapsed="false">
      <c r="A262" s="16"/>
      <c r="B262" s="61"/>
      <c r="C262" s="178" t="s">
        <v>3111</v>
      </c>
      <c r="D262" s="338" t="n">
        <v>1</v>
      </c>
      <c r="E262" s="339" t="s">
        <v>265</v>
      </c>
      <c r="F262" s="85" t="s">
        <v>3112</v>
      </c>
      <c r="G262" s="339"/>
      <c r="H262" s="335"/>
    </row>
    <row r="263" customFormat="false" ht="54" hidden="false" customHeight="true" outlineLevel="0" collapsed="false">
      <c r="A263" s="16"/>
      <c r="B263" s="61"/>
      <c r="C263" s="178" t="s">
        <v>3113</v>
      </c>
      <c r="D263" s="338" t="n">
        <v>1</v>
      </c>
      <c r="E263" s="339" t="s">
        <v>265</v>
      </c>
      <c r="F263" s="85" t="s">
        <v>3114</v>
      </c>
      <c r="G263" s="339"/>
      <c r="H263" s="335"/>
    </row>
    <row r="264" customFormat="false" ht="90" hidden="false" customHeight="false" outlineLevel="0" collapsed="false">
      <c r="A264" s="16" t="s">
        <v>2079</v>
      </c>
      <c r="B264" s="61" t="s">
        <v>3115</v>
      </c>
      <c r="C264" s="85" t="s">
        <v>3116</v>
      </c>
      <c r="D264" s="338" t="n">
        <v>1</v>
      </c>
      <c r="E264" s="339" t="s">
        <v>265</v>
      </c>
      <c r="F264" s="85" t="s">
        <v>3117</v>
      </c>
      <c r="G264" s="339"/>
      <c r="H264" s="335"/>
    </row>
    <row r="265" customFormat="false" ht="15.75" hidden="false" customHeight="false" outlineLevel="0" collapsed="false">
      <c r="A265" s="16"/>
      <c r="B265" s="61"/>
      <c r="C265" s="85" t="s">
        <v>3118</v>
      </c>
      <c r="D265" s="338" t="n">
        <v>1</v>
      </c>
      <c r="E265" s="339" t="s">
        <v>265</v>
      </c>
      <c r="F265" s="339"/>
      <c r="G265" s="339"/>
      <c r="H265" s="335"/>
    </row>
    <row r="266" customFormat="false" ht="15.75" hidden="false" customHeight="false" outlineLevel="0" collapsed="false">
      <c r="A266" s="16"/>
      <c r="B266" s="61"/>
      <c r="C266" s="85" t="s">
        <v>3119</v>
      </c>
      <c r="D266" s="338" t="n">
        <v>1</v>
      </c>
      <c r="E266" s="339" t="s">
        <v>265</v>
      </c>
      <c r="F266" s="339"/>
      <c r="G266" s="339"/>
      <c r="H266" s="335"/>
    </row>
    <row r="267" customFormat="false" ht="15.75" hidden="false" customHeight="false" outlineLevel="0" collapsed="false">
      <c r="A267" s="16"/>
      <c r="B267" s="61"/>
      <c r="C267" s="85" t="s">
        <v>3120</v>
      </c>
      <c r="D267" s="338" t="n">
        <v>1</v>
      </c>
      <c r="E267" s="339" t="s">
        <v>265</v>
      </c>
      <c r="F267" s="339"/>
      <c r="G267" s="339"/>
      <c r="H267" s="335"/>
    </row>
    <row r="268" customFormat="false" ht="63" hidden="false" customHeight="false" outlineLevel="0" collapsed="false">
      <c r="A268" s="16" t="s">
        <v>2092</v>
      </c>
      <c r="B268" s="61" t="s">
        <v>2093</v>
      </c>
      <c r="C268" s="153" t="s">
        <v>3121</v>
      </c>
      <c r="D268" s="338" t="n">
        <v>1</v>
      </c>
      <c r="E268" s="339" t="s">
        <v>476</v>
      </c>
      <c r="F268" s="339"/>
      <c r="G268" s="339"/>
      <c r="H268" s="335"/>
    </row>
    <row r="269" customFormat="false" ht="15.75" hidden="false" customHeight="false" outlineLevel="0" collapsed="false">
      <c r="A269" s="16"/>
      <c r="B269" s="61"/>
      <c r="C269" s="153" t="s">
        <v>3122</v>
      </c>
      <c r="D269" s="338" t="n">
        <v>1</v>
      </c>
      <c r="E269" s="339" t="s">
        <v>265</v>
      </c>
      <c r="F269" s="339"/>
      <c r="G269" s="339"/>
      <c r="H269" s="335"/>
    </row>
    <row r="270" customFormat="false" ht="15.75" hidden="false" customHeight="false" outlineLevel="0" collapsed="false">
      <c r="A270" s="16"/>
      <c r="B270" s="61"/>
      <c r="C270" s="153" t="s">
        <v>2102</v>
      </c>
      <c r="D270" s="338" t="n">
        <v>1</v>
      </c>
      <c r="E270" s="339" t="s">
        <v>265</v>
      </c>
      <c r="F270" s="339"/>
      <c r="G270" s="339"/>
      <c r="H270" s="335"/>
    </row>
    <row r="271" customFormat="false" ht="15.75" hidden="false" customHeight="false" outlineLevel="0" collapsed="false">
      <c r="A271" s="16"/>
      <c r="B271" s="61"/>
      <c r="C271" s="153" t="s">
        <v>2104</v>
      </c>
      <c r="D271" s="338" t="n">
        <v>1</v>
      </c>
      <c r="E271" s="339" t="s">
        <v>265</v>
      </c>
      <c r="F271" s="339"/>
      <c r="G271" s="339"/>
      <c r="H271" s="335"/>
    </row>
    <row r="272" customFormat="false" ht="15.75" hidden="false" customHeight="false" outlineLevel="0" collapsed="false">
      <c r="A272" s="16"/>
      <c r="B272" s="61"/>
      <c r="C272" s="153" t="s">
        <v>2108</v>
      </c>
      <c r="D272" s="338" t="n">
        <v>1</v>
      </c>
      <c r="E272" s="339" t="s">
        <v>265</v>
      </c>
      <c r="F272" s="339"/>
      <c r="G272" s="339"/>
      <c r="H272" s="335"/>
    </row>
    <row r="273" customFormat="false" ht="33.75" hidden="false" customHeight="true" outlineLevel="0" collapsed="false">
      <c r="A273" s="91" t="s">
        <v>2110</v>
      </c>
      <c r="B273" s="160" t="s">
        <v>3123</v>
      </c>
      <c r="C273" s="160"/>
      <c r="D273" s="160"/>
      <c r="E273" s="160"/>
      <c r="F273" s="160"/>
      <c r="G273" s="160"/>
      <c r="H273" s="335" t="n">
        <f aca="false">SUM(D274:D276)</f>
        <v>3</v>
      </c>
      <c r="I273" s="334" t="n">
        <f aca="false">COUNT(D274:D276)*2</f>
        <v>6</v>
      </c>
    </row>
    <row r="274" customFormat="false" ht="31.5" hidden="false" customHeight="false" outlineLevel="0" collapsed="false">
      <c r="A274" s="16" t="s">
        <v>2112</v>
      </c>
      <c r="B274" s="61" t="s">
        <v>3124</v>
      </c>
      <c r="C274" s="178" t="s">
        <v>3125</v>
      </c>
      <c r="D274" s="338" t="n">
        <v>1</v>
      </c>
      <c r="E274" s="339" t="s">
        <v>265</v>
      </c>
      <c r="F274" s="339"/>
      <c r="G274" s="339"/>
      <c r="H274" s="335"/>
    </row>
    <row r="275" customFormat="false" ht="30" hidden="false" customHeight="false" outlineLevel="0" collapsed="false">
      <c r="A275" s="16"/>
      <c r="B275" s="61"/>
      <c r="C275" s="358" t="s">
        <v>3126</v>
      </c>
      <c r="D275" s="338" t="n">
        <v>1</v>
      </c>
      <c r="E275" s="339" t="s">
        <v>164</v>
      </c>
      <c r="F275" s="339"/>
      <c r="G275" s="339"/>
      <c r="H275" s="335"/>
    </row>
    <row r="276" customFormat="false" ht="91.5" hidden="false" customHeight="true" outlineLevel="0" collapsed="false">
      <c r="A276" s="16" t="s">
        <v>2123</v>
      </c>
      <c r="B276" s="61" t="s">
        <v>3127</v>
      </c>
      <c r="C276" s="178" t="s">
        <v>3128</v>
      </c>
      <c r="D276" s="338" t="n">
        <v>1</v>
      </c>
      <c r="E276" s="339" t="s">
        <v>265</v>
      </c>
      <c r="F276" s="339"/>
      <c r="G276" s="339"/>
      <c r="H276" s="335"/>
    </row>
    <row r="277" customFormat="false" ht="21" hidden="false" customHeight="false" outlineLevel="0" collapsed="false">
      <c r="A277" s="359"/>
      <c r="B277" s="337" t="s">
        <v>727</v>
      </c>
      <c r="C277" s="337"/>
      <c r="D277" s="337"/>
      <c r="E277" s="337"/>
      <c r="F277" s="337"/>
      <c r="G277" s="337"/>
      <c r="H277" s="335" t="n">
        <f aca="false">H278+H285+H301+H311+H330+H349</f>
        <v>81</v>
      </c>
      <c r="I277" s="335" t="n">
        <f aca="false">I278+I285+I301+I311+I330+I349</f>
        <v>162</v>
      </c>
    </row>
    <row r="278" customFormat="false" ht="40.5" hidden="false" customHeight="true" outlineLevel="0" collapsed="false">
      <c r="A278" s="91" t="s">
        <v>1603</v>
      </c>
      <c r="B278" s="160" t="s">
        <v>729</v>
      </c>
      <c r="C278" s="160"/>
      <c r="D278" s="160"/>
      <c r="E278" s="160"/>
      <c r="F278" s="160"/>
      <c r="G278" s="160"/>
      <c r="H278" s="335" t="n">
        <f aca="false">SUM(D279:D284)</f>
        <v>6</v>
      </c>
      <c r="I278" s="334" t="n">
        <f aca="false">COUNT(D279:D284)*2</f>
        <v>12</v>
      </c>
    </row>
    <row r="279" customFormat="false" ht="63" hidden="false" customHeight="false" outlineLevel="0" collapsed="false">
      <c r="A279" s="91" t="s">
        <v>2155</v>
      </c>
      <c r="B279" s="61" t="s">
        <v>3129</v>
      </c>
      <c r="C279" s="178" t="s">
        <v>2157</v>
      </c>
      <c r="D279" s="338" t="n">
        <v>1</v>
      </c>
      <c r="E279" s="344" t="s">
        <v>265</v>
      </c>
      <c r="F279" s="178" t="s">
        <v>2158</v>
      </c>
      <c r="G279" s="360"/>
      <c r="H279" s="335"/>
    </row>
    <row r="280" customFormat="false" ht="60" hidden="false" customHeight="false" outlineLevel="0" collapsed="false">
      <c r="A280" s="91" t="s">
        <v>2542</v>
      </c>
      <c r="B280" s="61" t="s">
        <v>3130</v>
      </c>
      <c r="C280" s="178" t="s">
        <v>3131</v>
      </c>
      <c r="D280" s="338" t="n">
        <v>1</v>
      </c>
      <c r="E280" s="344" t="s">
        <v>265</v>
      </c>
      <c r="F280" s="178" t="s">
        <v>2545</v>
      </c>
      <c r="G280" s="360"/>
      <c r="H280" s="335"/>
    </row>
    <row r="281" customFormat="false" ht="47.25" hidden="false" customHeight="false" outlineLevel="0" collapsed="false">
      <c r="A281" s="91" t="s">
        <v>1604</v>
      </c>
      <c r="B281" s="61" t="s">
        <v>731</v>
      </c>
      <c r="C281" s="85" t="s">
        <v>3132</v>
      </c>
      <c r="D281" s="338" t="n">
        <v>1</v>
      </c>
      <c r="E281" s="344" t="s">
        <v>265</v>
      </c>
      <c r="F281" s="178" t="s">
        <v>1605</v>
      </c>
      <c r="G281" s="360"/>
      <c r="H281" s="335"/>
    </row>
    <row r="282" customFormat="false" ht="30" hidden="false" customHeight="false" outlineLevel="0" collapsed="false">
      <c r="A282" s="91"/>
      <c r="B282" s="61"/>
      <c r="C282" s="85" t="s">
        <v>3133</v>
      </c>
      <c r="D282" s="338" t="n">
        <v>1</v>
      </c>
      <c r="E282" s="344" t="s">
        <v>265</v>
      </c>
      <c r="F282" s="344"/>
      <c r="G282" s="360"/>
      <c r="H282" s="335"/>
    </row>
    <row r="283" customFormat="false" ht="63" hidden="false" customHeight="false" outlineLevel="0" collapsed="false">
      <c r="A283" s="91" t="s">
        <v>1607</v>
      </c>
      <c r="B283" s="61" t="s">
        <v>736</v>
      </c>
      <c r="C283" s="340" t="s">
        <v>737</v>
      </c>
      <c r="D283" s="338" t="n">
        <v>1</v>
      </c>
      <c r="E283" s="344" t="s">
        <v>265</v>
      </c>
      <c r="F283" s="85" t="s">
        <v>738</v>
      </c>
      <c r="G283" s="360"/>
      <c r="H283" s="335"/>
    </row>
    <row r="284" customFormat="false" ht="31.5" hidden="false" customHeight="false" outlineLevel="0" collapsed="false">
      <c r="A284" s="91" t="s">
        <v>739</v>
      </c>
      <c r="B284" s="190" t="s">
        <v>740</v>
      </c>
      <c r="C284" s="178" t="s">
        <v>3134</v>
      </c>
      <c r="D284" s="338" t="n">
        <v>1</v>
      </c>
      <c r="E284" s="344" t="s">
        <v>265</v>
      </c>
      <c r="F284" s="344"/>
      <c r="G284" s="360"/>
      <c r="H284" s="335"/>
    </row>
    <row r="285" customFormat="false" ht="39" hidden="false" customHeight="true" outlineLevel="0" collapsed="false">
      <c r="A285" s="91" t="s">
        <v>1609</v>
      </c>
      <c r="B285" s="160" t="s">
        <v>743</v>
      </c>
      <c r="C285" s="160"/>
      <c r="D285" s="160"/>
      <c r="E285" s="160"/>
      <c r="F285" s="160"/>
      <c r="G285" s="160"/>
      <c r="H285" s="335" t="n">
        <f aca="false">SUM(D286:D300)</f>
        <v>15</v>
      </c>
      <c r="I285" s="334" t="n">
        <f aca="false">COUNT(D286:D300)*2</f>
        <v>30</v>
      </c>
    </row>
    <row r="286" customFormat="false" ht="31.5" hidden="false" customHeight="false" outlineLevel="0" collapsed="false">
      <c r="A286" s="91" t="s">
        <v>1610</v>
      </c>
      <c r="B286" s="61" t="s">
        <v>745</v>
      </c>
      <c r="C286" s="85" t="s">
        <v>746</v>
      </c>
      <c r="D286" s="338" t="n">
        <v>1</v>
      </c>
      <c r="E286" s="344" t="s">
        <v>82</v>
      </c>
      <c r="F286" s="178" t="s">
        <v>1611</v>
      </c>
      <c r="G286" s="360"/>
      <c r="H286" s="335"/>
    </row>
    <row r="287" customFormat="false" ht="30" hidden="false" customHeight="false" outlineLevel="0" collapsed="false">
      <c r="A287" s="91"/>
      <c r="B287" s="61"/>
      <c r="C287" s="85" t="s">
        <v>747</v>
      </c>
      <c r="D287" s="338" t="n">
        <v>1</v>
      </c>
      <c r="E287" s="344" t="s">
        <v>110</v>
      </c>
      <c r="F287" s="178" t="s">
        <v>3135</v>
      </c>
      <c r="G287" s="360"/>
      <c r="H287" s="335"/>
    </row>
    <row r="288" customFormat="false" ht="45" hidden="false" customHeight="false" outlineLevel="0" collapsed="false">
      <c r="A288" s="91"/>
      <c r="B288" s="61"/>
      <c r="C288" s="85" t="s">
        <v>749</v>
      </c>
      <c r="D288" s="338" t="n">
        <v>1</v>
      </c>
      <c r="E288" s="344" t="s">
        <v>110</v>
      </c>
      <c r="F288" s="178" t="s">
        <v>750</v>
      </c>
      <c r="G288" s="360"/>
      <c r="H288" s="335"/>
    </row>
    <row r="289" customFormat="false" ht="30" hidden="false" customHeight="false" outlineLevel="0" collapsed="false">
      <c r="A289" s="91"/>
      <c r="B289" s="61"/>
      <c r="C289" s="85" t="s">
        <v>751</v>
      </c>
      <c r="D289" s="338" t="n">
        <v>1</v>
      </c>
      <c r="E289" s="344" t="s">
        <v>110</v>
      </c>
      <c r="F289" s="178" t="s">
        <v>1613</v>
      </c>
      <c r="G289" s="360"/>
      <c r="H289" s="335"/>
    </row>
    <row r="290" customFormat="false" ht="45" hidden="false" customHeight="false" outlineLevel="0" collapsed="false">
      <c r="A290" s="91"/>
      <c r="B290" s="61"/>
      <c r="C290" s="85" t="s">
        <v>753</v>
      </c>
      <c r="D290" s="338" t="n">
        <v>1</v>
      </c>
      <c r="E290" s="344" t="s">
        <v>82</v>
      </c>
      <c r="F290" s="178" t="s">
        <v>754</v>
      </c>
      <c r="G290" s="360"/>
      <c r="H290" s="335"/>
    </row>
    <row r="291" customFormat="false" ht="30" hidden="false" customHeight="false" outlineLevel="0" collapsed="false">
      <c r="A291" s="91"/>
      <c r="B291" s="61"/>
      <c r="C291" s="178" t="s">
        <v>2164</v>
      </c>
      <c r="D291" s="338" t="n">
        <v>1</v>
      </c>
      <c r="E291" s="344" t="s">
        <v>82</v>
      </c>
      <c r="F291" s="344"/>
      <c r="G291" s="360"/>
      <c r="H291" s="335"/>
    </row>
    <row r="292" customFormat="false" ht="60" hidden="false" customHeight="false" outlineLevel="0" collapsed="false">
      <c r="A292" s="91"/>
      <c r="B292" s="61"/>
      <c r="C292" s="178" t="s">
        <v>2165</v>
      </c>
      <c r="D292" s="338" t="n">
        <v>1</v>
      </c>
      <c r="E292" s="344" t="s">
        <v>82</v>
      </c>
      <c r="F292" s="344"/>
      <c r="G292" s="360"/>
      <c r="H292" s="335"/>
    </row>
    <row r="293" customFormat="false" ht="78.75" hidden="false" customHeight="false" outlineLevel="0" collapsed="false">
      <c r="A293" s="91" t="s">
        <v>1614</v>
      </c>
      <c r="B293" s="61" t="s">
        <v>3136</v>
      </c>
      <c r="C293" s="85" t="s">
        <v>757</v>
      </c>
      <c r="D293" s="338" t="n">
        <v>1</v>
      </c>
      <c r="E293" s="344" t="s">
        <v>51</v>
      </c>
      <c r="F293" s="178" t="s">
        <v>758</v>
      </c>
      <c r="G293" s="360"/>
      <c r="H293" s="335"/>
    </row>
    <row r="294" customFormat="false" ht="90" hidden="false" customHeight="false" outlineLevel="0" collapsed="false">
      <c r="A294" s="91"/>
      <c r="B294" s="61"/>
      <c r="C294" s="178" t="s">
        <v>3137</v>
      </c>
      <c r="D294" s="338" t="n">
        <v>1</v>
      </c>
      <c r="E294" s="344" t="s">
        <v>51</v>
      </c>
      <c r="F294" s="42" t="s">
        <v>3138</v>
      </c>
      <c r="G294" s="360"/>
      <c r="H294" s="335"/>
    </row>
    <row r="295" customFormat="false" ht="30" hidden="false" customHeight="false" outlineLevel="0" collapsed="false">
      <c r="A295" s="91"/>
      <c r="B295" s="61"/>
      <c r="C295" s="85" t="s">
        <v>3139</v>
      </c>
      <c r="D295" s="338" t="n">
        <v>1</v>
      </c>
      <c r="E295" s="344" t="s">
        <v>149</v>
      </c>
      <c r="F295" s="344"/>
      <c r="G295" s="360"/>
      <c r="H295" s="335"/>
    </row>
    <row r="296" customFormat="false" ht="47.25" hidden="false" customHeight="false" outlineLevel="0" collapsed="false">
      <c r="A296" s="91" t="s">
        <v>1616</v>
      </c>
      <c r="B296" s="61" t="s">
        <v>761</v>
      </c>
      <c r="C296" s="85" t="s">
        <v>762</v>
      </c>
      <c r="D296" s="338" t="n">
        <v>1</v>
      </c>
      <c r="E296" s="344" t="s">
        <v>82</v>
      </c>
      <c r="F296" s="344"/>
      <c r="G296" s="360"/>
      <c r="H296" s="335"/>
    </row>
    <row r="297" customFormat="false" ht="60" hidden="false" customHeight="false" outlineLevel="0" collapsed="false">
      <c r="A297" s="91"/>
      <c r="B297" s="61"/>
      <c r="C297" s="85" t="s">
        <v>3140</v>
      </c>
      <c r="D297" s="338" t="n">
        <v>1</v>
      </c>
      <c r="E297" s="344" t="s">
        <v>110</v>
      </c>
      <c r="F297" s="178" t="s">
        <v>3141</v>
      </c>
      <c r="G297" s="360"/>
      <c r="H297" s="335"/>
    </row>
    <row r="298" customFormat="false" ht="45" hidden="false" customHeight="false" outlineLevel="0" collapsed="false">
      <c r="A298" s="91"/>
      <c r="B298" s="61"/>
      <c r="C298" s="85" t="s">
        <v>3142</v>
      </c>
      <c r="D298" s="338" t="n">
        <v>1</v>
      </c>
      <c r="E298" s="339" t="s">
        <v>149</v>
      </c>
      <c r="F298" s="178"/>
      <c r="G298" s="360"/>
      <c r="H298" s="335"/>
    </row>
    <row r="299" customFormat="false" ht="45" hidden="false" customHeight="false" outlineLevel="0" collapsed="false">
      <c r="A299" s="91"/>
      <c r="B299" s="61"/>
      <c r="C299" s="85" t="s">
        <v>2173</v>
      </c>
      <c r="D299" s="338" t="n">
        <v>1</v>
      </c>
      <c r="E299" s="339" t="s">
        <v>149</v>
      </c>
      <c r="F299" s="178"/>
      <c r="G299" s="360"/>
      <c r="H299" s="335"/>
    </row>
    <row r="300" customFormat="false" ht="60" hidden="false" customHeight="false" outlineLevel="0" collapsed="false">
      <c r="A300" s="91"/>
      <c r="B300" s="61"/>
      <c r="C300" s="85" t="s">
        <v>3143</v>
      </c>
      <c r="D300" s="338" t="n">
        <v>1</v>
      </c>
      <c r="E300" s="344" t="s">
        <v>110</v>
      </c>
      <c r="F300" s="178" t="s">
        <v>3144</v>
      </c>
      <c r="G300" s="360"/>
      <c r="H300" s="335"/>
    </row>
    <row r="301" customFormat="false" ht="42" hidden="false" customHeight="true" outlineLevel="0" collapsed="false">
      <c r="A301" s="91" t="s">
        <v>1617</v>
      </c>
      <c r="B301" s="160" t="s">
        <v>766</v>
      </c>
      <c r="C301" s="160"/>
      <c r="D301" s="160"/>
      <c r="E301" s="160"/>
      <c r="F301" s="160"/>
      <c r="G301" s="160"/>
      <c r="H301" s="335" t="n">
        <f aca="false">SUM(D302:D310)</f>
        <v>9</v>
      </c>
      <c r="I301" s="334" t="n">
        <f aca="false">COUNT(D302:D310)*2</f>
        <v>18</v>
      </c>
    </row>
    <row r="302" customFormat="false" ht="47.25" hidden="false" customHeight="false" outlineLevel="0" collapsed="false">
      <c r="A302" s="91" t="s">
        <v>1618</v>
      </c>
      <c r="B302" s="153" t="s">
        <v>768</v>
      </c>
      <c r="C302" s="178" t="s">
        <v>769</v>
      </c>
      <c r="D302" s="338" t="n">
        <v>1</v>
      </c>
      <c r="E302" s="344" t="s">
        <v>110</v>
      </c>
      <c r="F302" s="344"/>
      <c r="G302" s="360"/>
      <c r="H302" s="335"/>
    </row>
    <row r="303" customFormat="false" ht="15.75" hidden="false" customHeight="false" outlineLevel="0" collapsed="false">
      <c r="A303" s="91"/>
      <c r="B303" s="153"/>
      <c r="C303" s="178" t="s">
        <v>770</v>
      </c>
      <c r="D303" s="338" t="n">
        <v>1</v>
      </c>
      <c r="E303" s="344" t="s">
        <v>110</v>
      </c>
      <c r="F303" s="344"/>
      <c r="G303" s="360"/>
      <c r="H303" s="335"/>
    </row>
    <row r="304" customFormat="false" ht="30" hidden="false" customHeight="false" outlineLevel="0" collapsed="false">
      <c r="A304" s="91"/>
      <c r="B304" s="153"/>
      <c r="C304" s="178" t="s">
        <v>3145</v>
      </c>
      <c r="D304" s="338" t="n">
        <v>1</v>
      </c>
      <c r="E304" s="344" t="s">
        <v>110</v>
      </c>
      <c r="F304" s="344"/>
      <c r="G304" s="360"/>
      <c r="H304" s="335"/>
    </row>
    <row r="305" customFormat="false" ht="30" hidden="false" customHeight="false" outlineLevel="0" collapsed="false">
      <c r="A305" s="91"/>
      <c r="B305" s="153"/>
      <c r="C305" s="361" t="s">
        <v>2177</v>
      </c>
      <c r="D305" s="338" t="n">
        <v>1</v>
      </c>
      <c r="E305" s="344" t="s">
        <v>110</v>
      </c>
      <c r="F305" s="344"/>
      <c r="G305" s="360"/>
      <c r="H305" s="335"/>
    </row>
    <row r="306" customFormat="false" ht="15.75" hidden="false" customHeight="false" outlineLevel="0" collapsed="false">
      <c r="A306" s="91"/>
      <c r="B306" s="153"/>
      <c r="C306" s="178" t="s">
        <v>2178</v>
      </c>
      <c r="D306" s="338" t="n">
        <v>1</v>
      </c>
      <c r="E306" s="344" t="s">
        <v>110</v>
      </c>
      <c r="F306" s="344"/>
      <c r="G306" s="360"/>
      <c r="H306" s="335"/>
    </row>
    <row r="307" customFormat="false" ht="15.75" hidden="false" customHeight="false" outlineLevel="0" collapsed="false">
      <c r="A307" s="91"/>
      <c r="B307" s="153"/>
      <c r="C307" s="178" t="s">
        <v>2179</v>
      </c>
      <c r="D307" s="338" t="n">
        <v>1</v>
      </c>
      <c r="E307" s="344" t="s">
        <v>110</v>
      </c>
      <c r="F307" s="344"/>
      <c r="G307" s="360"/>
      <c r="H307" s="335"/>
    </row>
    <row r="308" customFormat="false" ht="30" hidden="false" customHeight="false" outlineLevel="0" collapsed="false">
      <c r="A308" s="91"/>
      <c r="B308" s="153"/>
      <c r="C308" s="178" t="s">
        <v>771</v>
      </c>
      <c r="D308" s="338" t="n">
        <v>1</v>
      </c>
      <c r="E308" s="344" t="s">
        <v>110</v>
      </c>
      <c r="F308" s="344" t="s">
        <v>3146</v>
      </c>
      <c r="G308" s="360"/>
      <c r="H308" s="335"/>
    </row>
    <row r="309" customFormat="false" ht="31.5" hidden="false" customHeight="false" outlineLevel="0" collapsed="false">
      <c r="A309" s="91" t="s">
        <v>1619</v>
      </c>
      <c r="B309" s="61" t="s">
        <v>773</v>
      </c>
      <c r="C309" s="178" t="s">
        <v>774</v>
      </c>
      <c r="D309" s="338" t="n">
        <v>1</v>
      </c>
      <c r="E309" s="344" t="s">
        <v>110</v>
      </c>
      <c r="F309" s="344"/>
      <c r="G309" s="360"/>
      <c r="H309" s="335"/>
    </row>
    <row r="310" customFormat="false" ht="45" hidden="false" customHeight="false" outlineLevel="0" collapsed="false">
      <c r="A310" s="91"/>
      <c r="B310" s="61"/>
      <c r="C310" s="178" t="s">
        <v>775</v>
      </c>
      <c r="D310" s="338" t="n">
        <v>1</v>
      </c>
      <c r="E310" s="344" t="s">
        <v>149</v>
      </c>
      <c r="F310" s="344"/>
      <c r="G310" s="360"/>
      <c r="H310" s="335"/>
    </row>
    <row r="311" customFormat="false" ht="36.75" hidden="false" customHeight="true" outlineLevel="0" collapsed="false">
      <c r="A311" s="91" t="s">
        <v>1620</v>
      </c>
      <c r="B311" s="160" t="s">
        <v>777</v>
      </c>
      <c r="C311" s="160"/>
      <c r="D311" s="160"/>
      <c r="E311" s="160"/>
      <c r="F311" s="160"/>
      <c r="G311" s="160"/>
      <c r="H311" s="335" t="n">
        <f aca="false">SUM(D312:D329)</f>
        <v>18</v>
      </c>
      <c r="I311" s="334" t="n">
        <f aca="false">COUNT(D312:D329)*2</f>
        <v>36</v>
      </c>
    </row>
    <row r="312" customFormat="false" ht="90" hidden="false" customHeight="false" outlineLevel="0" collapsed="false">
      <c r="A312" s="91" t="s">
        <v>1621</v>
      </c>
      <c r="B312" s="42" t="s">
        <v>3147</v>
      </c>
      <c r="C312" s="178" t="s">
        <v>3148</v>
      </c>
      <c r="D312" s="338" t="n">
        <v>1</v>
      </c>
      <c r="E312" s="344" t="s">
        <v>51</v>
      </c>
      <c r="F312" s="42" t="s">
        <v>3149</v>
      </c>
      <c r="G312" s="360"/>
      <c r="H312" s="335"/>
    </row>
    <row r="313" customFormat="false" ht="150" hidden="false" customHeight="false" outlineLevel="0" collapsed="false">
      <c r="A313" s="91"/>
      <c r="B313" s="178"/>
      <c r="C313" s="178" t="s">
        <v>1624</v>
      </c>
      <c r="D313" s="338" t="n">
        <v>1</v>
      </c>
      <c r="E313" s="344" t="s">
        <v>51</v>
      </c>
      <c r="F313" s="178" t="s">
        <v>3150</v>
      </c>
      <c r="G313" s="360"/>
      <c r="H313" s="335"/>
    </row>
    <row r="314" customFormat="false" ht="30" hidden="false" customHeight="false" outlineLevel="0" collapsed="false">
      <c r="A314" s="91"/>
      <c r="B314" s="178"/>
      <c r="C314" s="85" t="s">
        <v>784</v>
      </c>
      <c r="D314" s="338" t="n">
        <v>1</v>
      </c>
      <c r="E314" s="344" t="s">
        <v>51</v>
      </c>
      <c r="F314" s="339" t="s">
        <v>785</v>
      </c>
      <c r="G314" s="360"/>
      <c r="H314" s="335"/>
    </row>
    <row r="315" customFormat="false" ht="45" hidden="false" customHeight="false" outlineLevel="0" collapsed="false">
      <c r="A315" s="91"/>
      <c r="B315" s="178"/>
      <c r="C315" s="85" t="s">
        <v>786</v>
      </c>
      <c r="D315" s="338" t="n">
        <v>1</v>
      </c>
      <c r="E315" s="344" t="s">
        <v>51</v>
      </c>
      <c r="F315" s="178" t="s">
        <v>787</v>
      </c>
      <c r="G315" s="360"/>
      <c r="H315" s="335"/>
    </row>
    <row r="316" customFormat="false" ht="45" hidden="false" customHeight="false" outlineLevel="0" collapsed="false">
      <c r="A316" s="91"/>
      <c r="B316" s="178"/>
      <c r="C316" s="178" t="s">
        <v>788</v>
      </c>
      <c r="D316" s="338" t="n">
        <v>1</v>
      </c>
      <c r="E316" s="344" t="s">
        <v>51</v>
      </c>
      <c r="F316" s="178" t="s">
        <v>789</v>
      </c>
      <c r="G316" s="360"/>
      <c r="H316" s="335"/>
    </row>
    <row r="317" customFormat="false" ht="30" hidden="false" customHeight="false" outlineLevel="0" collapsed="false">
      <c r="A317" s="91"/>
      <c r="B317" s="178"/>
      <c r="C317" s="362" t="s">
        <v>3151</v>
      </c>
      <c r="D317" s="338" t="n">
        <v>1</v>
      </c>
      <c r="E317" s="344" t="s">
        <v>51</v>
      </c>
      <c r="F317" s="178"/>
      <c r="G317" s="363"/>
      <c r="H317" s="335"/>
    </row>
    <row r="318" customFormat="false" ht="60" hidden="false" customHeight="false" outlineLevel="0" collapsed="false">
      <c r="A318" s="91" t="s">
        <v>1627</v>
      </c>
      <c r="B318" s="178" t="s">
        <v>792</v>
      </c>
      <c r="C318" s="147" t="s">
        <v>793</v>
      </c>
      <c r="D318" s="338" t="n">
        <v>1</v>
      </c>
      <c r="E318" s="364" t="s">
        <v>110</v>
      </c>
      <c r="F318" s="85" t="s">
        <v>794</v>
      </c>
      <c r="G318" s="339"/>
      <c r="H318" s="335"/>
    </row>
    <row r="319" customFormat="false" ht="45" hidden="false" customHeight="false" outlineLevel="0" collapsed="false">
      <c r="A319" s="91"/>
      <c r="B319" s="178"/>
      <c r="C319" s="85" t="s">
        <v>795</v>
      </c>
      <c r="D319" s="338" t="n">
        <v>1</v>
      </c>
      <c r="E319" s="364" t="s">
        <v>110</v>
      </c>
      <c r="F319" s="85" t="s">
        <v>796</v>
      </c>
      <c r="G319" s="339"/>
      <c r="H319" s="335"/>
    </row>
    <row r="320" customFormat="false" ht="60" hidden="false" customHeight="false" outlineLevel="0" collapsed="false">
      <c r="A320" s="91"/>
      <c r="B320" s="178"/>
      <c r="C320" s="85" t="s">
        <v>797</v>
      </c>
      <c r="D320" s="338" t="n">
        <v>1</v>
      </c>
      <c r="E320" s="364" t="s">
        <v>110</v>
      </c>
      <c r="F320" s="85" t="s">
        <v>798</v>
      </c>
      <c r="G320" s="339"/>
      <c r="H320" s="335"/>
    </row>
    <row r="321" customFormat="false" ht="60" hidden="false" customHeight="false" outlineLevel="0" collapsed="false">
      <c r="A321" s="91"/>
      <c r="B321" s="178"/>
      <c r="C321" s="178" t="s">
        <v>3152</v>
      </c>
      <c r="D321" s="338" t="n">
        <v>1</v>
      </c>
      <c r="E321" s="364" t="s">
        <v>110</v>
      </c>
      <c r="F321" s="85"/>
      <c r="G321" s="339"/>
      <c r="H321" s="335"/>
    </row>
    <row r="322" customFormat="false" ht="30" hidden="false" customHeight="false" outlineLevel="0" collapsed="false">
      <c r="A322" s="91"/>
      <c r="B322" s="178"/>
      <c r="C322" s="178" t="s">
        <v>2187</v>
      </c>
      <c r="D322" s="338" t="n">
        <v>1</v>
      </c>
      <c r="E322" s="364" t="s">
        <v>110</v>
      </c>
      <c r="F322" s="85"/>
      <c r="G322" s="339"/>
      <c r="H322" s="335"/>
    </row>
    <row r="323" customFormat="false" ht="30" hidden="false" customHeight="false" outlineLevel="0" collapsed="false">
      <c r="A323" s="91"/>
      <c r="B323" s="178"/>
      <c r="C323" s="178" t="s">
        <v>799</v>
      </c>
      <c r="D323" s="338" t="n">
        <v>1</v>
      </c>
      <c r="E323" s="364" t="s">
        <v>110</v>
      </c>
      <c r="F323" s="85"/>
      <c r="G323" s="339"/>
      <c r="H323" s="335"/>
    </row>
    <row r="324" customFormat="false" ht="45" hidden="false" customHeight="false" outlineLevel="0" collapsed="false">
      <c r="A324" s="91"/>
      <c r="B324" s="178"/>
      <c r="C324" s="178" t="s">
        <v>3153</v>
      </c>
      <c r="D324" s="338" t="n">
        <v>1</v>
      </c>
      <c r="E324" s="364" t="s">
        <v>110</v>
      </c>
      <c r="F324" s="339"/>
      <c r="G324" s="339"/>
      <c r="H324" s="335"/>
    </row>
    <row r="325" customFormat="false" ht="30" hidden="false" customHeight="false" outlineLevel="0" collapsed="false">
      <c r="A325" s="91"/>
      <c r="B325" s="178"/>
      <c r="C325" s="85" t="s">
        <v>2185</v>
      </c>
      <c r="D325" s="338" t="n">
        <v>1</v>
      </c>
      <c r="E325" s="364" t="s">
        <v>110</v>
      </c>
      <c r="F325" s="85" t="s">
        <v>2186</v>
      </c>
      <c r="G325" s="360"/>
      <c r="H325" s="335"/>
    </row>
    <row r="326" customFormat="false" ht="45" hidden="false" customHeight="false" outlineLevel="0" collapsed="false">
      <c r="A326" s="91"/>
      <c r="B326" s="178"/>
      <c r="C326" s="178" t="s">
        <v>3154</v>
      </c>
      <c r="D326" s="338" t="n">
        <v>1</v>
      </c>
      <c r="E326" s="344" t="s">
        <v>3155</v>
      </c>
      <c r="F326" s="178"/>
      <c r="G326" s="360"/>
      <c r="H326" s="335"/>
    </row>
    <row r="327" customFormat="false" ht="30" hidden="false" customHeight="false" outlineLevel="0" collapsed="false">
      <c r="A327" s="91"/>
      <c r="B327" s="178"/>
      <c r="C327" s="178" t="s">
        <v>3156</v>
      </c>
      <c r="D327" s="338" t="n">
        <v>1</v>
      </c>
      <c r="E327" s="344" t="s">
        <v>3155</v>
      </c>
      <c r="F327" s="178"/>
      <c r="G327" s="360"/>
      <c r="H327" s="335"/>
    </row>
    <row r="328" customFormat="false" ht="45" hidden="false" customHeight="false" outlineLevel="0" collapsed="false">
      <c r="A328" s="91"/>
      <c r="B328" s="178"/>
      <c r="C328" s="178" t="s">
        <v>2188</v>
      </c>
      <c r="D328" s="338" t="n">
        <v>1</v>
      </c>
      <c r="E328" s="344" t="s">
        <v>3155</v>
      </c>
      <c r="F328" s="178"/>
      <c r="G328" s="360"/>
      <c r="H328" s="335"/>
    </row>
    <row r="329" customFormat="false" ht="45" hidden="false" customHeight="false" outlineLevel="0" collapsed="false">
      <c r="A329" s="91"/>
      <c r="B329" s="178"/>
      <c r="C329" s="178" t="s">
        <v>2189</v>
      </c>
      <c r="D329" s="338" t="n">
        <v>1</v>
      </c>
      <c r="E329" s="344" t="s">
        <v>380</v>
      </c>
      <c r="F329" s="178" t="s">
        <v>2190</v>
      </c>
      <c r="G329" s="360"/>
      <c r="H329" s="335"/>
    </row>
    <row r="330" customFormat="false" ht="39.75" hidden="false" customHeight="true" outlineLevel="0" collapsed="false">
      <c r="A330" s="91" t="s">
        <v>1628</v>
      </c>
      <c r="B330" s="160" t="s">
        <v>801</v>
      </c>
      <c r="C330" s="160"/>
      <c r="D330" s="160"/>
      <c r="E330" s="160"/>
      <c r="F330" s="160"/>
      <c r="G330" s="160"/>
      <c r="H330" s="335" t="n">
        <f aca="false">SUM(D331:D348)</f>
        <v>18</v>
      </c>
      <c r="I330" s="334" t="n">
        <f aca="false">COUNT(D331:D348)*2</f>
        <v>36</v>
      </c>
    </row>
    <row r="331" customFormat="false" ht="45" hidden="false" customHeight="false" outlineLevel="0" collapsed="false">
      <c r="A331" s="91" t="s">
        <v>1629</v>
      </c>
      <c r="B331" s="85" t="s">
        <v>803</v>
      </c>
      <c r="C331" s="178" t="s">
        <v>804</v>
      </c>
      <c r="D331" s="338" t="n">
        <v>1</v>
      </c>
      <c r="E331" s="344" t="s">
        <v>82</v>
      </c>
      <c r="F331" s="178" t="s">
        <v>3157</v>
      </c>
      <c r="G331" s="360"/>
      <c r="H331" s="335"/>
    </row>
    <row r="332" customFormat="false" ht="15" hidden="false" customHeight="false" outlineLevel="0" collapsed="false">
      <c r="A332" s="91"/>
      <c r="B332" s="85"/>
      <c r="C332" s="178" t="s">
        <v>3158</v>
      </c>
      <c r="D332" s="338" t="n">
        <v>1</v>
      </c>
      <c r="E332" s="344" t="s">
        <v>82</v>
      </c>
      <c r="F332" s="345"/>
      <c r="G332" s="360"/>
      <c r="H332" s="335"/>
    </row>
    <row r="333" customFormat="false" ht="45" hidden="false" customHeight="false" outlineLevel="0" collapsed="false">
      <c r="A333" s="91"/>
      <c r="B333" s="85"/>
      <c r="C333" s="178" t="s">
        <v>3159</v>
      </c>
      <c r="D333" s="338" t="n">
        <v>1</v>
      </c>
      <c r="E333" s="344" t="s">
        <v>82</v>
      </c>
      <c r="F333" s="339"/>
      <c r="G333" s="360"/>
      <c r="H333" s="335"/>
    </row>
    <row r="334" customFormat="false" ht="30" hidden="false" customHeight="false" outlineLevel="0" collapsed="false">
      <c r="A334" s="91"/>
      <c r="B334" s="85"/>
      <c r="C334" s="178" t="s">
        <v>3160</v>
      </c>
      <c r="D334" s="338" t="n">
        <v>1</v>
      </c>
      <c r="E334" s="344" t="s">
        <v>82</v>
      </c>
      <c r="F334" s="178"/>
      <c r="G334" s="360"/>
      <c r="H334" s="335"/>
    </row>
    <row r="335" customFormat="false" ht="60" hidden="false" customHeight="false" outlineLevel="0" collapsed="false">
      <c r="A335" s="91"/>
      <c r="B335" s="85"/>
      <c r="C335" s="178" t="s">
        <v>3161</v>
      </c>
      <c r="D335" s="338" t="n">
        <v>1</v>
      </c>
      <c r="E335" s="344" t="s">
        <v>82</v>
      </c>
      <c r="F335" s="178"/>
      <c r="G335" s="360"/>
      <c r="H335" s="335"/>
    </row>
    <row r="336" customFormat="false" ht="60" hidden="false" customHeight="false" outlineLevel="0" collapsed="false">
      <c r="A336" s="91" t="s">
        <v>1633</v>
      </c>
      <c r="B336" s="178" t="s">
        <v>806</v>
      </c>
      <c r="C336" s="85" t="s">
        <v>807</v>
      </c>
      <c r="D336" s="338" t="n">
        <v>1</v>
      </c>
      <c r="E336" s="344" t="s">
        <v>110</v>
      </c>
      <c r="F336" s="178" t="s">
        <v>808</v>
      </c>
      <c r="G336" s="360"/>
      <c r="H336" s="335"/>
    </row>
    <row r="337" customFormat="false" ht="30" hidden="false" customHeight="false" outlineLevel="0" collapsed="false">
      <c r="A337" s="91"/>
      <c r="B337" s="178"/>
      <c r="C337" s="85" t="s">
        <v>809</v>
      </c>
      <c r="D337" s="338" t="n">
        <v>1</v>
      </c>
      <c r="E337" s="344" t="s">
        <v>110</v>
      </c>
      <c r="F337" s="178" t="s">
        <v>810</v>
      </c>
      <c r="G337" s="360"/>
      <c r="H337" s="335"/>
    </row>
    <row r="338" customFormat="false" ht="60" hidden="false" customHeight="false" outlineLevel="0" collapsed="false">
      <c r="A338" s="91" t="s">
        <v>1635</v>
      </c>
      <c r="B338" s="178" t="s">
        <v>812</v>
      </c>
      <c r="C338" s="85" t="s">
        <v>1636</v>
      </c>
      <c r="D338" s="338" t="n">
        <v>1</v>
      </c>
      <c r="E338" s="344" t="s">
        <v>265</v>
      </c>
      <c r="F338" s="344"/>
      <c r="G338" s="360"/>
      <c r="H338" s="335"/>
    </row>
    <row r="339" customFormat="false" ht="30" hidden="false" customHeight="false" outlineLevel="0" collapsed="false">
      <c r="A339" s="91"/>
      <c r="B339" s="178"/>
      <c r="C339" s="85" t="s">
        <v>1638</v>
      </c>
      <c r="D339" s="338" t="n">
        <v>1</v>
      </c>
      <c r="E339" s="344" t="s">
        <v>265</v>
      </c>
      <c r="F339" s="344"/>
      <c r="G339" s="360"/>
      <c r="H339" s="335"/>
    </row>
    <row r="340" customFormat="false" ht="45" hidden="false" customHeight="false" outlineLevel="0" collapsed="false">
      <c r="A340" s="91"/>
      <c r="B340" s="178"/>
      <c r="C340" s="85" t="s">
        <v>1639</v>
      </c>
      <c r="D340" s="338" t="n">
        <v>1</v>
      </c>
      <c r="E340" s="344" t="s">
        <v>265</v>
      </c>
      <c r="F340" s="344"/>
      <c r="G340" s="360"/>
      <c r="H340" s="335"/>
    </row>
    <row r="341" customFormat="false" ht="30" hidden="false" customHeight="false" outlineLevel="0" collapsed="false">
      <c r="A341" s="91"/>
      <c r="B341" s="178"/>
      <c r="C341" s="85" t="s">
        <v>816</v>
      </c>
      <c r="D341" s="338" t="n">
        <v>1</v>
      </c>
      <c r="E341" s="344" t="s">
        <v>110</v>
      </c>
      <c r="F341" s="344"/>
      <c r="G341" s="360"/>
      <c r="H341" s="335"/>
    </row>
    <row r="342" customFormat="false" ht="45" hidden="false" customHeight="false" outlineLevel="0" collapsed="false">
      <c r="A342" s="91"/>
      <c r="B342" s="178"/>
      <c r="C342" s="85" t="s">
        <v>818</v>
      </c>
      <c r="D342" s="338" t="n">
        <v>1</v>
      </c>
      <c r="E342" s="344" t="s">
        <v>110</v>
      </c>
      <c r="F342" s="344"/>
      <c r="G342" s="360"/>
      <c r="H342" s="335"/>
    </row>
    <row r="343" customFormat="false" ht="30" hidden="false" customHeight="false" outlineLevel="0" collapsed="false">
      <c r="A343" s="91"/>
      <c r="B343" s="178"/>
      <c r="C343" s="85" t="s">
        <v>2195</v>
      </c>
      <c r="D343" s="338" t="n">
        <v>1</v>
      </c>
      <c r="E343" s="344" t="s">
        <v>110</v>
      </c>
      <c r="F343" s="344"/>
      <c r="G343" s="360"/>
      <c r="H343" s="335"/>
    </row>
    <row r="344" customFormat="false" ht="30" hidden="false" customHeight="false" outlineLevel="0" collapsed="false">
      <c r="A344" s="91"/>
      <c r="B344" s="178"/>
      <c r="C344" s="85" t="s">
        <v>2196</v>
      </c>
      <c r="D344" s="338" t="n">
        <v>1</v>
      </c>
      <c r="E344" s="344" t="s">
        <v>265</v>
      </c>
      <c r="F344" s="344"/>
      <c r="G344" s="360"/>
      <c r="H344" s="335"/>
    </row>
    <row r="345" customFormat="false" ht="30" hidden="false" customHeight="false" outlineLevel="0" collapsed="false">
      <c r="A345" s="91"/>
      <c r="B345" s="178"/>
      <c r="C345" s="85" t="s">
        <v>2197</v>
      </c>
      <c r="D345" s="338" t="n">
        <v>1</v>
      </c>
      <c r="E345" s="344" t="s">
        <v>82</v>
      </c>
      <c r="F345" s="344"/>
      <c r="G345" s="360"/>
      <c r="H345" s="335"/>
    </row>
    <row r="346" customFormat="false" ht="45" hidden="false" customHeight="false" outlineLevel="0" collapsed="false">
      <c r="A346" s="91" t="s">
        <v>2198</v>
      </c>
      <c r="B346" s="85" t="s">
        <v>821</v>
      </c>
      <c r="C346" s="178" t="s">
        <v>2200</v>
      </c>
      <c r="D346" s="338" t="n">
        <v>1</v>
      </c>
      <c r="E346" s="344" t="s">
        <v>110</v>
      </c>
      <c r="F346" s="344"/>
      <c r="G346" s="360"/>
      <c r="H346" s="335"/>
    </row>
    <row r="347" customFormat="false" ht="30" hidden="false" customHeight="false" outlineLevel="0" collapsed="false">
      <c r="A347" s="91" t="s">
        <v>2825</v>
      </c>
      <c r="B347" s="85" t="s">
        <v>3162</v>
      </c>
      <c r="C347" s="344" t="s">
        <v>3163</v>
      </c>
      <c r="D347" s="338" t="n">
        <v>1</v>
      </c>
      <c r="E347" s="344" t="s">
        <v>110</v>
      </c>
      <c r="F347" s="344"/>
      <c r="G347" s="360"/>
      <c r="H347" s="335"/>
    </row>
    <row r="348" customFormat="false" ht="30" hidden="false" customHeight="false" outlineLevel="0" collapsed="false">
      <c r="A348" s="91"/>
      <c r="B348" s="85"/>
      <c r="C348" s="178" t="s">
        <v>3164</v>
      </c>
      <c r="D348" s="338" t="n">
        <v>1</v>
      </c>
      <c r="E348" s="344" t="s">
        <v>265</v>
      </c>
      <c r="F348" s="344"/>
      <c r="G348" s="360"/>
      <c r="H348" s="335"/>
    </row>
    <row r="349" customFormat="false" ht="40.5" hidden="false" customHeight="true" outlineLevel="0" collapsed="false">
      <c r="A349" s="91" t="s">
        <v>1640</v>
      </c>
      <c r="B349" s="160" t="s">
        <v>825</v>
      </c>
      <c r="C349" s="160"/>
      <c r="D349" s="160"/>
      <c r="E349" s="160"/>
      <c r="F349" s="160"/>
      <c r="G349" s="160"/>
      <c r="H349" s="335" t="n">
        <f aca="false">SUM(D350:D364)</f>
        <v>15</v>
      </c>
      <c r="I349" s="334" t="n">
        <f aca="false">COUNT(D350:D364)*2</f>
        <v>30</v>
      </c>
    </row>
    <row r="350" customFormat="false" ht="47.25" hidden="false" customHeight="false" outlineLevel="0" collapsed="false">
      <c r="A350" s="91" t="s">
        <v>1641</v>
      </c>
      <c r="B350" s="153" t="s">
        <v>827</v>
      </c>
      <c r="C350" s="178" t="s">
        <v>828</v>
      </c>
      <c r="D350" s="338" t="n">
        <v>1</v>
      </c>
      <c r="E350" s="344" t="s">
        <v>82</v>
      </c>
      <c r="F350" s="344"/>
      <c r="G350" s="360"/>
      <c r="H350" s="335"/>
    </row>
    <row r="351" customFormat="false" ht="30" hidden="false" customHeight="false" outlineLevel="0" collapsed="false">
      <c r="A351" s="91"/>
      <c r="B351" s="153"/>
      <c r="C351" s="178" t="s">
        <v>829</v>
      </c>
      <c r="D351" s="338" t="n">
        <v>1</v>
      </c>
      <c r="E351" s="344" t="s">
        <v>82</v>
      </c>
      <c r="F351" s="344"/>
      <c r="G351" s="360"/>
      <c r="H351" s="335"/>
    </row>
    <row r="352" customFormat="false" ht="45" hidden="false" customHeight="false" outlineLevel="0" collapsed="false">
      <c r="A352" s="91"/>
      <c r="B352" s="153"/>
      <c r="C352" s="178" t="s">
        <v>830</v>
      </c>
      <c r="D352" s="338" t="n">
        <v>1</v>
      </c>
      <c r="E352" s="344" t="s">
        <v>110</v>
      </c>
      <c r="F352" s="344"/>
      <c r="G352" s="360"/>
      <c r="H352" s="335"/>
    </row>
    <row r="353" customFormat="false" ht="45" hidden="false" customHeight="false" outlineLevel="0" collapsed="false">
      <c r="A353" s="91"/>
      <c r="B353" s="153"/>
      <c r="C353" s="178" t="s">
        <v>831</v>
      </c>
      <c r="D353" s="338" t="n">
        <v>1</v>
      </c>
      <c r="E353" s="344" t="s">
        <v>82</v>
      </c>
      <c r="F353" s="344"/>
      <c r="G353" s="360"/>
      <c r="H353" s="335"/>
    </row>
    <row r="354" customFormat="false" ht="30" hidden="false" customHeight="false" outlineLevel="0" collapsed="false">
      <c r="A354" s="91"/>
      <c r="B354" s="153"/>
      <c r="C354" s="85" t="s">
        <v>832</v>
      </c>
      <c r="D354" s="338" t="n">
        <v>1</v>
      </c>
      <c r="E354" s="344" t="s">
        <v>82</v>
      </c>
      <c r="F354" s="344"/>
      <c r="G354" s="360"/>
      <c r="H354" s="335"/>
    </row>
    <row r="355" customFormat="false" ht="31.5" hidden="false" customHeight="false" outlineLevel="0" collapsed="false">
      <c r="A355" s="91" t="s">
        <v>1642</v>
      </c>
      <c r="B355" s="153" t="s">
        <v>834</v>
      </c>
      <c r="C355" s="85" t="s">
        <v>835</v>
      </c>
      <c r="D355" s="338" t="n">
        <v>1</v>
      </c>
      <c r="E355" s="344" t="s">
        <v>82</v>
      </c>
      <c r="F355" s="178" t="s">
        <v>1643</v>
      </c>
      <c r="G355" s="360"/>
      <c r="H355" s="335"/>
    </row>
    <row r="356" customFormat="false" ht="60" hidden="false" customHeight="false" outlineLevel="0" collapsed="false">
      <c r="A356" s="91"/>
      <c r="B356" s="153"/>
      <c r="C356" s="85" t="s">
        <v>3165</v>
      </c>
      <c r="D356" s="338" t="n">
        <v>1</v>
      </c>
      <c r="E356" s="344" t="s">
        <v>82</v>
      </c>
      <c r="F356" s="178" t="s">
        <v>838</v>
      </c>
      <c r="G356" s="360"/>
      <c r="H356" s="335"/>
    </row>
    <row r="357" customFormat="false" ht="30" hidden="false" customHeight="false" outlineLevel="0" collapsed="false">
      <c r="A357" s="91"/>
      <c r="B357" s="153"/>
      <c r="C357" s="85" t="s">
        <v>839</v>
      </c>
      <c r="D357" s="338" t="n">
        <v>1</v>
      </c>
      <c r="E357" s="344" t="s">
        <v>110</v>
      </c>
      <c r="F357" s="85" t="s">
        <v>840</v>
      </c>
      <c r="G357" s="360"/>
      <c r="H357" s="335"/>
    </row>
    <row r="358" customFormat="false" ht="30" hidden="false" customHeight="false" outlineLevel="0" collapsed="false">
      <c r="A358" s="91"/>
      <c r="B358" s="153"/>
      <c r="C358" s="221" t="s">
        <v>841</v>
      </c>
      <c r="D358" s="338" t="n">
        <v>1</v>
      </c>
      <c r="E358" s="344" t="s">
        <v>149</v>
      </c>
      <c r="F358" s="85"/>
      <c r="G358" s="360"/>
      <c r="H358" s="335"/>
    </row>
    <row r="359" customFormat="false" ht="45" hidden="false" customHeight="false" outlineLevel="0" collapsed="false">
      <c r="A359" s="91"/>
      <c r="B359" s="153"/>
      <c r="C359" s="85" t="s">
        <v>842</v>
      </c>
      <c r="D359" s="338" t="n">
        <v>1</v>
      </c>
      <c r="E359" s="344" t="s">
        <v>110</v>
      </c>
      <c r="F359" s="178" t="s">
        <v>843</v>
      </c>
      <c r="G359" s="360"/>
      <c r="H359" s="335"/>
    </row>
    <row r="360" customFormat="false" ht="60" hidden="false" customHeight="false" outlineLevel="0" collapsed="false">
      <c r="A360" s="91"/>
      <c r="B360" s="153"/>
      <c r="C360" s="85" t="s">
        <v>1644</v>
      </c>
      <c r="D360" s="338" t="n">
        <v>1</v>
      </c>
      <c r="E360" s="344" t="s">
        <v>149</v>
      </c>
      <c r="F360" s="178" t="s">
        <v>3166</v>
      </c>
      <c r="G360" s="360"/>
      <c r="H360" s="335"/>
    </row>
    <row r="361" customFormat="false" ht="47.25" hidden="false" customHeight="false" outlineLevel="0" collapsed="false">
      <c r="A361" s="91" t="s">
        <v>1646</v>
      </c>
      <c r="B361" s="153" t="s">
        <v>847</v>
      </c>
      <c r="C361" s="343" t="s">
        <v>848</v>
      </c>
      <c r="D361" s="338" t="n">
        <v>1</v>
      </c>
      <c r="E361" s="365" t="s">
        <v>149</v>
      </c>
      <c r="F361" s="344"/>
      <c r="G361" s="360"/>
      <c r="H361" s="335"/>
    </row>
    <row r="362" customFormat="false" ht="30" hidden="false" customHeight="false" outlineLevel="0" collapsed="false">
      <c r="A362" s="91"/>
      <c r="B362" s="153"/>
      <c r="C362" s="85" t="s">
        <v>849</v>
      </c>
      <c r="D362" s="338" t="n">
        <v>1</v>
      </c>
      <c r="E362" s="365" t="s">
        <v>51</v>
      </c>
      <c r="F362" s="344"/>
      <c r="G362" s="360"/>
      <c r="H362" s="335"/>
    </row>
    <row r="363" customFormat="false" ht="45" hidden="false" customHeight="false" outlineLevel="0" collapsed="false">
      <c r="A363" s="359"/>
      <c r="B363" s="360"/>
      <c r="C363" s="85" t="s">
        <v>850</v>
      </c>
      <c r="D363" s="338" t="n">
        <v>1</v>
      </c>
      <c r="E363" s="344" t="s">
        <v>51</v>
      </c>
      <c r="F363" s="344"/>
      <c r="G363" s="360"/>
      <c r="H363" s="335"/>
    </row>
    <row r="364" customFormat="false" ht="30" hidden="false" customHeight="false" outlineLevel="0" collapsed="false">
      <c r="A364" s="359"/>
      <c r="B364" s="360"/>
      <c r="C364" s="70" t="s">
        <v>1647</v>
      </c>
      <c r="D364" s="338" t="n">
        <v>1</v>
      </c>
      <c r="E364" s="344" t="s">
        <v>265</v>
      </c>
      <c r="F364" s="344"/>
      <c r="G364" s="360"/>
      <c r="H364" s="335"/>
    </row>
    <row r="365" customFormat="false" ht="21" hidden="false" customHeight="false" outlineLevel="0" collapsed="false">
      <c r="A365" s="78"/>
      <c r="B365" s="337" t="s">
        <v>1648</v>
      </c>
      <c r="C365" s="337"/>
      <c r="D365" s="337"/>
      <c r="E365" s="337"/>
      <c r="F365" s="337"/>
      <c r="G365" s="337"/>
      <c r="H365" s="335" t="n">
        <f aca="false">H366+H368+H372+H387+H392+H396</f>
        <v>31</v>
      </c>
      <c r="I365" s="335" t="n">
        <f aca="false">I366+I368+I372+I387+I392+I396</f>
        <v>62</v>
      </c>
    </row>
    <row r="366" customFormat="false" ht="33.75" hidden="false" customHeight="true" outlineLevel="0" collapsed="false">
      <c r="A366" s="91" t="s">
        <v>1649</v>
      </c>
      <c r="B366" s="160" t="s">
        <v>1650</v>
      </c>
      <c r="C366" s="160"/>
      <c r="D366" s="160"/>
      <c r="E366" s="160"/>
      <c r="F366" s="160"/>
      <c r="G366" s="160"/>
      <c r="H366" s="335" t="n">
        <f aca="false">SUM(D367)</f>
        <v>1</v>
      </c>
      <c r="I366" s="334" t="n">
        <f aca="false">COUNT(D367)*2</f>
        <v>2</v>
      </c>
    </row>
    <row r="367" customFormat="false" ht="63" hidden="false" customHeight="false" outlineLevel="0" collapsed="false">
      <c r="A367" s="16" t="s">
        <v>1651</v>
      </c>
      <c r="B367" s="61" t="s">
        <v>1652</v>
      </c>
      <c r="C367" s="153" t="s">
        <v>1653</v>
      </c>
      <c r="D367" s="338" t="n">
        <v>1</v>
      </c>
      <c r="E367" s="339" t="s">
        <v>265</v>
      </c>
      <c r="F367" s="85" t="s">
        <v>3167</v>
      </c>
      <c r="G367" s="339"/>
      <c r="H367" s="335"/>
    </row>
    <row r="368" customFormat="false" ht="41.25" hidden="false" customHeight="true" outlineLevel="0" collapsed="false">
      <c r="A368" s="91" t="s">
        <v>1660</v>
      </c>
      <c r="B368" s="160" t="s">
        <v>854</v>
      </c>
      <c r="C368" s="160"/>
      <c r="D368" s="160"/>
      <c r="E368" s="160"/>
      <c r="F368" s="160"/>
      <c r="G368" s="160"/>
      <c r="H368" s="335" t="n">
        <f aca="false">SUM(D369:D371)</f>
        <v>3</v>
      </c>
      <c r="I368" s="334" t="n">
        <f aca="false">COUNT(D369:D371)*2</f>
        <v>6</v>
      </c>
    </row>
    <row r="369" customFormat="false" ht="75" hidden="false" customHeight="false" outlineLevel="0" collapsed="false">
      <c r="A369" s="16" t="s">
        <v>1661</v>
      </c>
      <c r="B369" s="153" t="s">
        <v>856</v>
      </c>
      <c r="C369" s="42" t="s">
        <v>3168</v>
      </c>
      <c r="D369" s="338" t="n">
        <v>1</v>
      </c>
      <c r="E369" s="339" t="s">
        <v>265</v>
      </c>
      <c r="F369" s="339"/>
      <c r="G369" s="339"/>
      <c r="H369" s="335"/>
    </row>
    <row r="370" customFormat="false" ht="63" hidden="false" customHeight="false" outlineLevel="0" collapsed="false">
      <c r="A370" s="16" t="s">
        <v>1665</v>
      </c>
      <c r="B370" s="61" t="s">
        <v>863</v>
      </c>
      <c r="C370" s="153" t="s">
        <v>864</v>
      </c>
      <c r="D370" s="338" t="n">
        <v>1</v>
      </c>
      <c r="E370" s="339" t="s">
        <v>265</v>
      </c>
      <c r="F370" s="339"/>
      <c r="G370" s="339"/>
      <c r="H370" s="335"/>
    </row>
    <row r="371" customFormat="false" ht="47.25" hidden="false" customHeight="false" outlineLevel="0" collapsed="false">
      <c r="A371" s="16"/>
      <c r="B371" s="343"/>
      <c r="C371" s="153" t="s">
        <v>865</v>
      </c>
      <c r="D371" s="338" t="n">
        <v>1</v>
      </c>
      <c r="E371" s="339" t="s">
        <v>149</v>
      </c>
      <c r="F371" s="339"/>
      <c r="G371" s="339"/>
      <c r="H371" s="335"/>
    </row>
    <row r="372" customFormat="false" ht="44.25" hidden="false" customHeight="true" outlineLevel="0" collapsed="false">
      <c r="A372" s="91" t="s">
        <v>1666</v>
      </c>
      <c r="B372" s="160" t="s">
        <v>867</v>
      </c>
      <c r="C372" s="160"/>
      <c r="D372" s="160"/>
      <c r="E372" s="160"/>
      <c r="F372" s="160"/>
      <c r="G372" s="160"/>
      <c r="H372" s="335" t="n">
        <f aca="false">SUM(D373:D386)</f>
        <v>14</v>
      </c>
      <c r="I372" s="334" t="n">
        <f aca="false">COUNT(D373:D386)*2</f>
        <v>28</v>
      </c>
    </row>
    <row r="373" customFormat="false" ht="47.25" hidden="false" customHeight="false" outlineLevel="0" collapsed="false">
      <c r="A373" s="16" t="s">
        <v>1667</v>
      </c>
      <c r="B373" s="153" t="s">
        <v>869</v>
      </c>
      <c r="C373" s="332" t="s">
        <v>870</v>
      </c>
      <c r="D373" s="338" t="n">
        <v>1</v>
      </c>
      <c r="E373" s="339" t="s">
        <v>476</v>
      </c>
      <c r="F373" s="344"/>
      <c r="G373" s="339"/>
      <c r="H373" s="335"/>
    </row>
    <row r="374" customFormat="false" ht="30" hidden="false" customHeight="false" outlineLevel="0" collapsed="false">
      <c r="A374" s="16"/>
      <c r="B374" s="153"/>
      <c r="C374" s="85" t="s">
        <v>871</v>
      </c>
      <c r="D374" s="338" t="n">
        <v>1</v>
      </c>
      <c r="E374" s="339" t="s">
        <v>108</v>
      </c>
      <c r="F374" s="344"/>
      <c r="G374" s="339"/>
      <c r="H374" s="335"/>
    </row>
    <row r="375" customFormat="false" ht="60" hidden="false" customHeight="false" outlineLevel="0" collapsed="false">
      <c r="A375" s="16" t="s">
        <v>1668</v>
      </c>
      <c r="B375" s="153" t="s">
        <v>873</v>
      </c>
      <c r="C375" s="178" t="s">
        <v>3169</v>
      </c>
      <c r="D375" s="338" t="n">
        <v>1</v>
      </c>
      <c r="E375" s="339" t="s">
        <v>476</v>
      </c>
      <c r="F375" s="178"/>
      <c r="G375" s="339"/>
      <c r="H375" s="335"/>
    </row>
    <row r="376" customFormat="false" ht="45" hidden="false" customHeight="false" outlineLevel="0" collapsed="false">
      <c r="A376" s="16"/>
      <c r="B376" s="153"/>
      <c r="C376" s="178" t="s">
        <v>3170</v>
      </c>
      <c r="D376" s="338" t="n">
        <v>1</v>
      </c>
      <c r="E376" s="339" t="s">
        <v>476</v>
      </c>
      <c r="F376" s="178"/>
      <c r="G376" s="339"/>
      <c r="H376" s="335"/>
    </row>
    <row r="377" customFormat="false" ht="45" hidden="false" customHeight="false" outlineLevel="0" collapsed="false">
      <c r="A377" s="16"/>
      <c r="B377" s="153"/>
      <c r="C377" s="178" t="s">
        <v>3171</v>
      </c>
      <c r="D377" s="338" t="n">
        <v>1</v>
      </c>
      <c r="E377" s="339" t="s">
        <v>476</v>
      </c>
      <c r="F377" s="178"/>
      <c r="G377" s="339"/>
      <c r="H377" s="335"/>
    </row>
    <row r="378" customFormat="false" ht="45" hidden="false" customHeight="false" outlineLevel="0" collapsed="false">
      <c r="A378" s="16"/>
      <c r="B378" s="153"/>
      <c r="C378" s="178" t="s">
        <v>3172</v>
      </c>
      <c r="D378" s="338" t="n">
        <v>1</v>
      </c>
      <c r="E378" s="339" t="s">
        <v>476</v>
      </c>
      <c r="F378" s="178"/>
      <c r="G378" s="339"/>
      <c r="H378" s="335"/>
    </row>
    <row r="379" customFormat="false" ht="60" hidden="false" customHeight="false" outlineLevel="0" collapsed="false">
      <c r="A379" s="16"/>
      <c r="B379" s="153"/>
      <c r="C379" s="178" t="s">
        <v>3173</v>
      </c>
      <c r="D379" s="338" t="n">
        <v>1</v>
      </c>
      <c r="E379" s="339" t="s">
        <v>476</v>
      </c>
      <c r="F379" s="178"/>
      <c r="G379" s="339"/>
      <c r="H379" s="335"/>
    </row>
    <row r="380" customFormat="false" ht="60" hidden="false" customHeight="false" outlineLevel="0" collapsed="false">
      <c r="A380" s="16"/>
      <c r="B380" s="153"/>
      <c r="C380" s="178" t="s">
        <v>3174</v>
      </c>
      <c r="D380" s="338" t="n">
        <v>1</v>
      </c>
      <c r="E380" s="339" t="s">
        <v>476</v>
      </c>
      <c r="F380" s="178"/>
      <c r="G380" s="339"/>
      <c r="H380" s="335"/>
    </row>
    <row r="381" customFormat="false" ht="45" hidden="false" customHeight="false" outlineLevel="0" collapsed="false">
      <c r="A381" s="16"/>
      <c r="B381" s="153"/>
      <c r="C381" s="178" t="s">
        <v>3175</v>
      </c>
      <c r="D381" s="338" t="n">
        <v>1</v>
      </c>
      <c r="E381" s="339" t="s">
        <v>476</v>
      </c>
      <c r="F381" s="178"/>
      <c r="G381" s="339"/>
      <c r="H381" s="335"/>
    </row>
    <row r="382" customFormat="false" ht="75" hidden="false" customHeight="false" outlineLevel="0" collapsed="false">
      <c r="A382" s="16"/>
      <c r="B382" s="153"/>
      <c r="C382" s="178" t="s">
        <v>3176</v>
      </c>
      <c r="D382" s="338" t="n">
        <v>1</v>
      </c>
      <c r="E382" s="339" t="s">
        <v>476</v>
      </c>
      <c r="F382" s="178"/>
      <c r="G382" s="339"/>
      <c r="H382" s="335"/>
    </row>
    <row r="383" customFormat="false" ht="60" hidden="false" customHeight="false" outlineLevel="0" collapsed="false">
      <c r="A383" s="16"/>
      <c r="B383" s="153"/>
      <c r="C383" s="178" t="s">
        <v>3177</v>
      </c>
      <c r="D383" s="338" t="n">
        <v>1</v>
      </c>
      <c r="E383" s="339" t="s">
        <v>476</v>
      </c>
      <c r="F383" s="178"/>
      <c r="G383" s="339"/>
      <c r="H383" s="335"/>
    </row>
    <row r="384" customFormat="false" ht="60" hidden="false" customHeight="false" outlineLevel="0" collapsed="false">
      <c r="A384" s="16"/>
      <c r="B384" s="153"/>
      <c r="C384" s="178" t="s">
        <v>3178</v>
      </c>
      <c r="D384" s="338" t="n">
        <v>1</v>
      </c>
      <c r="E384" s="339" t="s">
        <v>476</v>
      </c>
      <c r="F384" s="178"/>
      <c r="G384" s="339"/>
      <c r="H384" s="335"/>
    </row>
    <row r="385" customFormat="false" ht="47.25" hidden="false" customHeight="false" outlineLevel="0" collapsed="false">
      <c r="A385" s="16" t="s">
        <v>1680</v>
      </c>
      <c r="B385" s="153" t="s">
        <v>887</v>
      </c>
      <c r="C385" s="178" t="s">
        <v>3179</v>
      </c>
      <c r="D385" s="338" t="n">
        <v>1</v>
      </c>
      <c r="E385" s="339" t="s">
        <v>265</v>
      </c>
      <c r="F385" s="344"/>
      <c r="G385" s="339"/>
      <c r="H385" s="335"/>
    </row>
    <row r="386" customFormat="false" ht="31.5" hidden="false" customHeight="false" outlineLevel="0" collapsed="false">
      <c r="A386" s="16" t="s">
        <v>1682</v>
      </c>
      <c r="B386" s="153" t="s">
        <v>890</v>
      </c>
      <c r="C386" s="178" t="s">
        <v>3180</v>
      </c>
      <c r="D386" s="338" t="n">
        <v>1</v>
      </c>
      <c r="E386" s="339" t="s">
        <v>82</v>
      </c>
      <c r="F386" s="42" t="s">
        <v>3181</v>
      </c>
      <c r="G386" s="339"/>
      <c r="H386" s="335"/>
    </row>
    <row r="387" customFormat="false" ht="46.5" hidden="false" customHeight="true" outlineLevel="0" collapsed="false">
      <c r="A387" s="91" t="s">
        <v>1684</v>
      </c>
      <c r="B387" s="160" t="s">
        <v>1685</v>
      </c>
      <c r="C387" s="160"/>
      <c r="D387" s="160"/>
      <c r="E387" s="160"/>
      <c r="F387" s="160"/>
      <c r="G387" s="160"/>
      <c r="H387" s="335" t="n">
        <f aca="false">SUM(D388:D391)</f>
        <v>4</v>
      </c>
      <c r="I387" s="334" t="n">
        <f aca="false">COUNT(D388:D391)*2</f>
        <v>8</v>
      </c>
    </row>
    <row r="388" customFormat="false" ht="31.5" hidden="false" customHeight="false" outlineLevel="0" collapsed="false">
      <c r="A388" s="16" t="s">
        <v>1686</v>
      </c>
      <c r="B388" s="61" t="s">
        <v>1687</v>
      </c>
      <c r="C388" s="178" t="s">
        <v>1688</v>
      </c>
      <c r="D388" s="338" t="n">
        <v>1</v>
      </c>
      <c r="E388" s="339" t="s">
        <v>112</v>
      </c>
      <c r="F388" s="339"/>
      <c r="G388" s="339"/>
      <c r="H388" s="335"/>
    </row>
    <row r="389" customFormat="false" ht="47.25" hidden="false" customHeight="false" outlineLevel="0" collapsed="false">
      <c r="A389" s="16" t="s">
        <v>1693</v>
      </c>
      <c r="B389" s="57" t="s">
        <v>1694</v>
      </c>
      <c r="C389" s="332" t="s">
        <v>1695</v>
      </c>
      <c r="D389" s="338" t="n">
        <v>1</v>
      </c>
      <c r="E389" s="339" t="s">
        <v>112</v>
      </c>
      <c r="F389" s="339"/>
      <c r="G389" s="339"/>
      <c r="H389" s="335"/>
    </row>
    <row r="390" customFormat="false" ht="47.25" hidden="false" customHeight="false" outlineLevel="0" collapsed="false">
      <c r="A390" s="16" t="s">
        <v>1696</v>
      </c>
      <c r="B390" s="61" t="s">
        <v>1697</v>
      </c>
      <c r="C390" s="344" t="s">
        <v>2570</v>
      </c>
      <c r="D390" s="338" t="n">
        <v>1</v>
      </c>
      <c r="E390" s="339" t="s">
        <v>112</v>
      </c>
      <c r="F390" s="339"/>
      <c r="G390" s="339"/>
      <c r="H390" s="335"/>
    </row>
    <row r="391" customFormat="false" ht="63" hidden="false" customHeight="false" outlineLevel="0" collapsed="false">
      <c r="A391" s="16" t="s">
        <v>1699</v>
      </c>
      <c r="B391" s="61" t="s">
        <v>1700</v>
      </c>
      <c r="C391" s="178" t="s">
        <v>3182</v>
      </c>
      <c r="D391" s="338" t="n">
        <v>1</v>
      </c>
      <c r="E391" s="339" t="s">
        <v>112</v>
      </c>
      <c r="F391" s="339"/>
      <c r="G391" s="339"/>
      <c r="H391" s="335"/>
    </row>
    <row r="392" customFormat="false" ht="47.25" hidden="false" customHeight="true" outlineLevel="0" collapsed="false">
      <c r="A392" s="91" t="s">
        <v>1702</v>
      </c>
      <c r="B392" s="160" t="s">
        <v>894</v>
      </c>
      <c r="C392" s="160"/>
      <c r="D392" s="160"/>
      <c r="E392" s="160"/>
      <c r="F392" s="160"/>
      <c r="G392" s="160"/>
      <c r="H392" s="335" t="n">
        <f aca="false">SUM(D393:D395)</f>
        <v>3</v>
      </c>
      <c r="I392" s="334" t="n">
        <f aca="false">COUNT(D393:D395)*2</f>
        <v>6</v>
      </c>
    </row>
    <row r="393" customFormat="false" ht="63" hidden="false" customHeight="false" outlineLevel="0" collapsed="false">
      <c r="A393" s="16" t="s">
        <v>1703</v>
      </c>
      <c r="B393" s="61" t="s">
        <v>896</v>
      </c>
      <c r="C393" s="178" t="s">
        <v>3183</v>
      </c>
      <c r="D393" s="338" t="n">
        <v>1</v>
      </c>
      <c r="E393" s="339" t="s">
        <v>112</v>
      </c>
      <c r="F393" s="339"/>
      <c r="G393" s="339"/>
      <c r="H393" s="335"/>
    </row>
    <row r="394" customFormat="false" ht="47.25" hidden="false" customHeight="false" outlineLevel="0" collapsed="false">
      <c r="A394" s="16" t="s">
        <v>1705</v>
      </c>
      <c r="B394" s="61" t="s">
        <v>899</v>
      </c>
      <c r="C394" s="178" t="s">
        <v>1706</v>
      </c>
      <c r="D394" s="338" t="n">
        <v>1</v>
      </c>
      <c r="E394" s="339" t="s">
        <v>149</v>
      </c>
      <c r="F394" s="339"/>
      <c r="G394" s="339"/>
      <c r="H394" s="335"/>
    </row>
    <row r="395" customFormat="false" ht="47.25" hidden="false" customHeight="false" outlineLevel="0" collapsed="false">
      <c r="A395" s="16" t="s">
        <v>901</v>
      </c>
      <c r="B395" s="61" t="s">
        <v>902</v>
      </c>
      <c r="C395" s="85" t="s">
        <v>903</v>
      </c>
      <c r="D395" s="338" t="n">
        <v>1</v>
      </c>
      <c r="E395" s="339" t="s">
        <v>265</v>
      </c>
      <c r="F395" s="339"/>
      <c r="G395" s="339"/>
      <c r="H395" s="335"/>
    </row>
    <row r="396" customFormat="false" ht="37.5" hidden="false" customHeight="true" outlineLevel="0" collapsed="false">
      <c r="A396" s="192" t="s">
        <v>1707</v>
      </c>
      <c r="B396" s="146" t="s">
        <v>1708</v>
      </c>
      <c r="C396" s="146"/>
      <c r="D396" s="146"/>
      <c r="E396" s="146"/>
      <c r="F396" s="146"/>
      <c r="G396" s="146"/>
      <c r="H396" s="335" t="n">
        <f aca="false">SUM(D397:D402)</f>
        <v>6</v>
      </c>
      <c r="I396" s="334" t="n">
        <f aca="false">COUNT(D397:D402)*2</f>
        <v>12</v>
      </c>
    </row>
    <row r="397" customFormat="false" ht="47.25" hidden="false" customHeight="false" outlineLevel="0" collapsed="false">
      <c r="A397" s="16" t="s">
        <v>1709</v>
      </c>
      <c r="B397" s="153" t="s">
        <v>1710</v>
      </c>
      <c r="C397" s="339" t="s">
        <v>1711</v>
      </c>
      <c r="D397" s="338" t="n">
        <v>1</v>
      </c>
      <c r="E397" s="339" t="s">
        <v>265</v>
      </c>
      <c r="F397" s="339"/>
      <c r="G397" s="339"/>
      <c r="H397" s="335"/>
    </row>
    <row r="398" customFormat="false" ht="15.75" hidden="false" customHeight="false" outlineLevel="0" collapsed="false">
      <c r="A398" s="16"/>
      <c r="B398" s="153"/>
      <c r="C398" s="339" t="s">
        <v>1712</v>
      </c>
      <c r="D398" s="338" t="n">
        <v>1</v>
      </c>
      <c r="E398" s="339" t="s">
        <v>51</v>
      </c>
      <c r="F398" s="339"/>
      <c r="G398" s="339"/>
      <c r="H398" s="335"/>
    </row>
    <row r="399" customFormat="false" ht="15.75" hidden="false" customHeight="false" outlineLevel="0" collapsed="false">
      <c r="A399" s="16"/>
      <c r="B399" s="153"/>
      <c r="C399" s="339" t="s">
        <v>1713</v>
      </c>
      <c r="D399" s="338" t="n">
        <v>1</v>
      </c>
      <c r="E399" s="339" t="s">
        <v>51</v>
      </c>
      <c r="F399" s="339"/>
      <c r="G399" s="339"/>
      <c r="H399" s="335"/>
    </row>
    <row r="400" customFormat="false" ht="15.75" hidden="false" customHeight="false" outlineLevel="0" collapsed="false">
      <c r="A400" s="16"/>
      <c r="B400" s="153"/>
      <c r="C400" s="339" t="s">
        <v>1714</v>
      </c>
      <c r="D400" s="338" t="n">
        <v>1</v>
      </c>
      <c r="E400" s="339" t="s">
        <v>265</v>
      </c>
      <c r="F400" s="339"/>
      <c r="G400" s="339"/>
      <c r="H400" s="335"/>
    </row>
    <row r="401" customFormat="false" ht="31.5" hidden="false" customHeight="false" outlineLevel="0" collapsed="false">
      <c r="A401" s="16" t="s">
        <v>1715</v>
      </c>
      <c r="B401" s="153" t="s">
        <v>1716</v>
      </c>
      <c r="C401" s="339" t="s">
        <v>1717</v>
      </c>
      <c r="D401" s="338" t="n">
        <v>1</v>
      </c>
      <c r="E401" s="366" t="s">
        <v>265</v>
      </c>
      <c r="F401" s="339"/>
      <c r="G401" s="339"/>
      <c r="H401" s="335"/>
    </row>
    <row r="402" customFormat="false" ht="15.75" hidden="false" customHeight="false" outlineLevel="0" collapsed="false">
      <c r="A402" s="16"/>
      <c r="B402" s="153"/>
      <c r="C402" s="339" t="s">
        <v>1718</v>
      </c>
      <c r="D402" s="338" t="n">
        <v>1</v>
      </c>
      <c r="E402" s="366" t="s">
        <v>265</v>
      </c>
      <c r="F402" s="339"/>
      <c r="G402" s="339"/>
      <c r="H402" s="335"/>
    </row>
    <row r="403" customFormat="false" ht="21" hidden="false" customHeight="false" outlineLevel="0" collapsed="false">
      <c r="A403" s="78"/>
      <c r="B403" s="337" t="s">
        <v>904</v>
      </c>
      <c r="C403" s="337"/>
      <c r="D403" s="337"/>
      <c r="E403" s="337"/>
      <c r="F403" s="337"/>
      <c r="G403" s="337"/>
      <c r="H403" s="335" t="n">
        <f aca="false">H404+H409+H415+H424</f>
        <v>18</v>
      </c>
      <c r="I403" s="335" t="n">
        <f aca="false">I404+I409+I415+I424</f>
        <v>36</v>
      </c>
    </row>
    <row r="404" customFormat="false" ht="39.75" hidden="false" customHeight="true" outlineLevel="0" collapsed="false">
      <c r="A404" s="91" t="s">
        <v>1719</v>
      </c>
      <c r="B404" s="160" t="s">
        <v>906</v>
      </c>
      <c r="C404" s="160"/>
      <c r="D404" s="160"/>
      <c r="E404" s="160"/>
      <c r="F404" s="160"/>
      <c r="G404" s="160"/>
      <c r="H404" s="335" t="n">
        <f aca="false">SUM(D405:D408)</f>
        <v>4</v>
      </c>
      <c r="I404" s="334" t="n">
        <f aca="false">COUNT(D405:D408)*2</f>
        <v>8</v>
      </c>
    </row>
    <row r="405" customFormat="false" ht="30" hidden="false" customHeight="false" outlineLevel="0" collapsed="false">
      <c r="A405" s="16" t="s">
        <v>1720</v>
      </c>
      <c r="B405" s="85" t="s">
        <v>908</v>
      </c>
      <c r="C405" s="85" t="s">
        <v>3184</v>
      </c>
      <c r="D405" s="338" t="n">
        <v>1</v>
      </c>
      <c r="E405" s="344" t="s">
        <v>476</v>
      </c>
      <c r="F405" s="344"/>
      <c r="G405" s="360"/>
      <c r="H405" s="335"/>
    </row>
    <row r="406" customFormat="false" ht="30" hidden="false" customHeight="false" outlineLevel="0" collapsed="false">
      <c r="A406" s="16"/>
      <c r="B406" s="85"/>
      <c r="C406" s="85" t="s">
        <v>3185</v>
      </c>
      <c r="D406" s="338" t="n">
        <v>1</v>
      </c>
      <c r="E406" s="344" t="s">
        <v>476</v>
      </c>
      <c r="F406" s="344"/>
      <c r="G406" s="360"/>
      <c r="H406" s="335"/>
    </row>
    <row r="407" customFormat="false" ht="30" hidden="false" customHeight="false" outlineLevel="0" collapsed="false">
      <c r="A407" s="16"/>
      <c r="B407" s="85"/>
      <c r="C407" s="85" t="s">
        <v>3186</v>
      </c>
      <c r="D407" s="338" t="n">
        <v>1</v>
      </c>
      <c r="E407" s="344" t="s">
        <v>476</v>
      </c>
      <c r="F407" s="344"/>
      <c r="G407" s="360"/>
      <c r="H407" s="335"/>
    </row>
    <row r="408" customFormat="false" ht="30" hidden="false" customHeight="false" outlineLevel="0" collapsed="false">
      <c r="A408" s="16"/>
      <c r="B408" s="85"/>
      <c r="C408" s="85" t="s">
        <v>3187</v>
      </c>
      <c r="D408" s="338" t="n">
        <v>1</v>
      </c>
      <c r="E408" s="344" t="s">
        <v>476</v>
      </c>
      <c r="F408" s="344"/>
      <c r="G408" s="360"/>
      <c r="H408" s="335"/>
    </row>
    <row r="409" customFormat="false" ht="43.5" hidden="false" customHeight="true" outlineLevel="0" collapsed="false">
      <c r="A409" s="91" t="s">
        <v>1733</v>
      </c>
      <c r="B409" s="160" t="s">
        <v>922</v>
      </c>
      <c r="C409" s="160"/>
      <c r="D409" s="160"/>
      <c r="E409" s="160"/>
      <c r="F409" s="160"/>
      <c r="G409" s="160"/>
      <c r="H409" s="335" t="n">
        <f aca="false">SUM(D410:D414)</f>
        <v>5</v>
      </c>
      <c r="I409" s="334" t="n">
        <f aca="false">COUNT(D410:D414)*2</f>
        <v>10</v>
      </c>
    </row>
    <row r="410" customFormat="false" ht="30" hidden="false" customHeight="false" outlineLevel="0" collapsed="false">
      <c r="A410" s="16" t="s">
        <v>1734</v>
      </c>
      <c r="B410" s="85" t="s">
        <v>924</v>
      </c>
      <c r="C410" s="85" t="s">
        <v>3188</v>
      </c>
      <c r="D410" s="338" t="n">
        <v>1</v>
      </c>
      <c r="E410" s="344" t="s">
        <v>476</v>
      </c>
      <c r="F410" s="344"/>
      <c r="G410" s="360"/>
      <c r="H410" s="335"/>
    </row>
    <row r="411" customFormat="false" ht="30" hidden="false" customHeight="false" outlineLevel="0" collapsed="false">
      <c r="A411" s="16"/>
      <c r="B411" s="85"/>
      <c r="C411" s="178" t="s">
        <v>3189</v>
      </c>
      <c r="D411" s="338" t="n">
        <v>1</v>
      </c>
      <c r="E411" s="344" t="s">
        <v>476</v>
      </c>
      <c r="F411" s="344"/>
      <c r="G411" s="360"/>
      <c r="H411" s="335"/>
    </row>
    <row r="412" customFormat="false" ht="30" hidden="false" customHeight="false" outlineLevel="0" collapsed="false">
      <c r="A412" s="16"/>
      <c r="B412" s="85"/>
      <c r="C412" s="178" t="s">
        <v>3190</v>
      </c>
      <c r="D412" s="338" t="n">
        <v>1</v>
      </c>
      <c r="E412" s="344" t="s">
        <v>476</v>
      </c>
      <c r="F412" s="344"/>
      <c r="G412" s="360"/>
      <c r="H412" s="335"/>
    </row>
    <row r="413" customFormat="false" ht="30" hidden="false" customHeight="false" outlineLevel="0" collapsed="false">
      <c r="A413" s="16"/>
      <c r="B413" s="85"/>
      <c r="C413" s="178" t="s">
        <v>3191</v>
      </c>
      <c r="D413" s="338" t="n">
        <v>1</v>
      </c>
      <c r="E413" s="344" t="s">
        <v>476</v>
      </c>
      <c r="F413" s="344"/>
      <c r="G413" s="360"/>
      <c r="H413" s="335"/>
    </row>
    <row r="414" customFormat="false" ht="30" hidden="false" customHeight="false" outlineLevel="0" collapsed="false">
      <c r="A414" s="16"/>
      <c r="B414" s="85"/>
      <c r="C414" s="362" t="s">
        <v>3192</v>
      </c>
      <c r="D414" s="338" t="n">
        <v>1</v>
      </c>
      <c r="E414" s="344" t="s">
        <v>476</v>
      </c>
      <c r="F414" s="344"/>
      <c r="G414" s="360"/>
      <c r="H414" s="335"/>
    </row>
    <row r="415" customFormat="false" ht="48.75" hidden="false" customHeight="true" outlineLevel="0" collapsed="false">
      <c r="A415" s="91" t="s">
        <v>1736</v>
      </c>
      <c r="B415" s="160" t="s">
        <v>933</v>
      </c>
      <c r="C415" s="160"/>
      <c r="D415" s="160"/>
      <c r="E415" s="160"/>
      <c r="F415" s="160"/>
      <c r="G415" s="160"/>
      <c r="H415" s="335" t="n">
        <f aca="false">SUM(D416:D423)</f>
        <v>8</v>
      </c>
      <c r="I415" s="334" t="n">
        <f aca="false">COUNT(D416:D423)*2</f>
        <v>16</v>
      </c>
    </row>
    <row r="416" customFormat="false" ht="45" hidden="false" customHeight="false" outlineLevel="0" collapsed="false">
      <c r="A416" s="16" t="s">
        <v>1737</v>
      </c>
      <c r="B416" s="85" t="s">
        <v>935</v>
      </c>
      <c r="C416" s="85" t="s">
        <v>3193</v>
      </c>
      <c r="D416" s="338" t="n">
        <v>1</v>
      </c>
      <c r="E416" s="344" t="s">
        <v>476</v>
      </c>
      <c r="F416" s="178" t="s">
        <v>3194</v>
      </c>
      <c r="G416" s="360"/>
      <c r="H416" s="335"/>
    </row>
    <row r="417" customFormat="false" ht="30" hidden="false" customHeight="false" outlineLevel="0" collapsed="false">
      <c r="A417" s="16"/>
      <c r="B417" s="85"/>
      <c r="C417" s="85" t="s">
        <v>936</v>
      </c>
      <c r="D417" s="338" t="n">
        <v>1</v>
      </c>
      <c r="E417" s="344" t="s">
        <v>476</v>
      </c>
      <c r="F417" s="344"/>
      <c r="G417" s="360"/>
      <c r="H417" s="335"/>
    </row>
    <row r="418" customFormat="false" ht="30.75" hidden="false" customHeight="false" outlineLevel="0" collapsed="false">
      <c r="A418" s="16"/>
      <c r="B418" s="85"/>
      <c r="C418" s="221" t="s">
        <v>3195</v>
      </c>
      <c r="D418" s="338" t="n">
        <v>1</v>
      </c>
      <c r="E418" s="344" t="s">
        <v>476</v>
      </c>
      <c r="F418" s="344"/>
      <c r="G418" s="360"/>
      <c r="H418" s="335"/>
    </row>
    <row r="419" customFormat="false" ht="30" hidden="false" customHeight="false" outlineLevel="0" collapsed="false">
      <c r="A419" s="16"/>
      <c r="B419" s="85"/>
      <c r="C419" s="367" t="s">
        <v>2249</v>
      </c>
      <c r="D419" s="338" t="n">
        <v>1</v>
      </c>
      <c r="E419" s="344" t="s">
        <v>476</v>
      </c>
      <c r="F419" s="344"/>
      <c r="G419" s="360"/>
      <c r="H419" s="335"/>
    </row>
    <row r="420" customFormat="false" ht="45" hidden="false" customHeight="false" outlineLevel="0" collapsed="false">
      <c r="A420" s="16"/>
      <c r="B420" s="85"/>
      <c r="C420" s="362" t="s">
        <v>3196</v>
      </c>
      <c r="D420" s="338" t="n">
        <v>1</v>
      </c>
      <c r="E420" s="344" t="s">
        <v>476</v>
      </c>
      <c r="F420" s="178" t="s">
        <v>3197</v>
      </c>
      <c r="G420" s="360"/>
      <c r="H420" s="335"/>
    </row>
    <row r="421" customFormat="false" ht="45" hidden="false" customHeight="false" outlineLevel="0" collapsed="false">
      <c r="A421" s="16"/>
      <c r="B421" s="85"/>
      <c r="C421" s="362" t="s">
        <v>3198</v>
      </c>
      <c r="D421" s="338" t="n">
        <v>1</v>
      </c>
      <c r="E421" s="344" t="s">
        <v>476</v>
      </c>
      <c r="F421" s="344"/>
      <c r="G421" s="360"/>
      <c r="H421" s="335"/>
    </row>
    <row r="422" customFormat="false" ht="30" hidden="false" customHeight="false" outlineLevel="0" collapsed="false">
      <c r="A422" s="16"/>
      <c r="B422" s="85"/>
      <c r="C422" s="362" t="s">
        <v>3199</v>
      </c>
      <c r="D422" s="338" t="n">
        <v>1</v>
      </c>
      <c r="E422" s="344" t="s">
        <v>476</v>
      </c>
      <c r="F422" s="344"/>
      <c r="G422" s="360"/>
      <c r="H422" s="335"/>
    </row>
    <row r="423" customFormat="false" ht="45" hidden="false" customHeight="false" outlineLevel="0" collapsed="false">
      <c r="A423" s="16"/>
      <c r="B423" s="85"/>
      <c r="C423" s="362" t="s">
        <v>3200</v>
      </c>
      <c r="D423" s="338" t="n">
        <v>1</v>
      </c>
      <c r="E423" s="344" t="s">
        <v>476</v>
      </c>
      <c r="F423" s="344"/>
      <c r="G423" s="360"/>
      <c r="H423" s="335"/>
    </row>
    <row r="424" customFormat="false" ht="45" hidden="false" customHeight="true" outlineLevel="0" collapsed="false">
      <c r="A424" s="91" t="s">
        <v>1745</v>
      </c>
      <c r="B424" s="160" t="s">
        <v>940</v>
      </c>
      <c r="C424" s="160"/>
      <c r="D424" s="160"/>
      <c r="E424" s="160"/>
      <c r="F424" s="160"/>
      <c r="G424" s="160"/>
      <c r="H424" s="335" t="n">
        <f aca="false">SUM(D425)</f>
        <v>1</v>
      </c>
      <c r="I424" s="334" t="n">
        <f aca="false">COUNT(D425)*2</f>
        <v>2</v>
      </c>
    </row>
    <row r="425" customFormat="false" ht="105" hidden="false" customHeight="false" outlineLevel="0" collapsed="false">
      <c r="A425" s="16" t="s">
        <v>1746</v>
      </c>
      <c r="B425" s="85" t="s">
        <v>942</v>
      </c>
      <c r="C425" s="344" t="s">
        <v>3201</v>
      </c>
      <c r="D425" s="338" t="n">
        <v>1</v>
      </c>
      <c r="E425" s="344" t="s">
        <v>476</v>
      </c>
      <c r="F425" s="178" t="s">
        <v>3202</v>
      </c>
      <c r="G425" s="162" t="s">
        <v>3203</v>
      </c>
      <c r="H425" s="335"/>
    </row>
    <row r="426" customFormat="false" ht="15" hidden="false" customHeight="false" outlineLevel="0" collapsed="false">
      <c r="B426" s="343"/>
      <c r="C426" s="343"/>
      <c r="D426" s="352"/>
      <c r="E426" s="343"/>
      <c r="F426" s="343"/>
      <c r="G426" s="343"/>
      <c r="H426" s="335"/>
    </row>
    <row r="427" customFormat="false" ht="15" hidden="false" customHeight="false" outlineLevel="0" collapsed="false">
      <c r="B427" s="343"/>
      <c r="C427" s="343"/>
      <c r="D427" s="352"/>
      <c r="E427" s="343"/>
      <c r="F427" s="343"/>
      <c r="G427" s="343"/>
      <c r="H427" s="335"/>
    </row>
    <row r="428" customFormat="false" ht="46.5" hidden="false" customHeight="true" outlineLevel="0" collapsed="false">
      <c r="A428" s="368" t="s">
        <v>3204</v>
      </c>
      <c r="B428" s="368"/>
      <c r="C428" s="368"/>
      <c r="D428" s="352"/>
      <c r="E428" s="343"/>
      <c r="F428" s="343"/>
      <c r="G428" s="343"/>
      <c r="H428" s="335"/>
    </row>
    <row r="429" customFormat="false" ht="63" hidden="false" customHeight="false" outlineLevel="0" collapsed="false">
      <c r="A429" s="144"/>
      <c r="B429" s="109" t="s">
        <v>3205</v>
      </c>
      <c r="C429" s="369" t="n">
        <f aca="false">D455</f>
        <v>50</v>
      </c>
      <c r="D429" s="352"/>
      <c r="E429" s="343"/>
      <c r="F429" s="343"/>
      <c r="G429" s="343"/>
      <c r="H429" s="335"/>
    </row>
    <row r="430" customFormat="false" ht="26.25" hidden="false" customHeight="true" outlineLevel="0" collapsed="false">
      <c r="A430" s="144"/>
      <c r="B430" s="240" t="s">
        <v>949</v>
      </c>
      <c r="C430" s="240"/>
      <c r="D430" s="352"/>
      <c r="E430" s="343"/>
      <c r="F430" s="343"/>
      <c r="G430" s="343"/>
      <c r="H430" s="335"/>
    </row>
    <row r="431" customFormat="false" ht="21" hidden="false" customHeight="false" outlineLevel="0" collapsed="false">
      <c r="A431" s="16" t="s">
        <v>950</v>
      </c>
      <c r="B431" s="113" t="s">
        <v>951</v>
      </c>
      <c r="C431" s="370" t="n">
        <f aca="false">D447</f>
        <v>50</v>
      </c>
      <c r="D431" s="352"/>
      <c r="E431" s="343"/>
      <c r="F431" s="343"/>
      <c r="G431" s="343"/>
      <c r="H431" s="335"/>
    </row>
    <row r="432" customFormat="false" ht="21" hidden="false" customHeight="false" outlineLevel="0" collapsed="false">
      <c r="A432" s="16" t="s">
        <v>952</v>
      </c>
      <c r="B432" s="113" t="s">
        <v>953</v>
      </c>
      <c r="C432" s="370" t="n">
        <f aca="false">D448</f>
        <v>50</v>
      </c>
      <c r="D432" s="352"/>
      <c r="E432" s="343"/>
      <c r="F432" s="343"/>
      <c r="G432" s="343"/>
      <c r="H432" s="335"/>
    </row>
    <row r="433" customFormat="false" ht="21" hidden="false" customHeight="false" outlineLevel="0" collapsed="false">
      <c r="A433" s="16" t="s">
        <v>954</v>
      </c>
      <c r="B433" s="113" t="s">
        <v>955</v>
      </c>
      <c r="C433" s="370" t="n">
        <f aca="false">D449</f>
        <v>50</v>
      </c>
      <c r="D433" s="352"/>
      <c r="E433" s="343"/>
      <c r="F433" s="343"/>
      <c r="G433" s="343"/>
      <c r="H433" s="335"/>
    </row>
    <row r="434" customFormat="false" ht="21" hidden="false" customHeight="false" outlineLevel="0" collapsed="false">
      <c r="A434" s="16" t="s">
        <v>956</v>
      </c>
      <c r="B434" s="113" t="s">
        <v>957</v>
      </c>
      <c r="C434" s="370" t="n">
        <f aca="false">D450</f>
        <v>50</v>
      </c>
      <c r="D434" s="352"/>
      <c r="E434" s="343"/>
      <c r="F434" s="343"/>
      <c r="G434" s="343"/>
      <c r="H434" s="335"/>
    </row>
    <row r="435" customFormat="false" ht="21" hidden="false" customHeight="false" outlineLevel="0" collapsed="false">
      <c r="A435" s="16" t="s">
        <v>958</v>
      </c>
      <c r="B435" s="113" t="s">
        <v>959</v>
      </c>
      <c r="C435" s="370" t="n">
        <f aca="false">D451</f>
        <v>50</v>
      </c>
      <c r="D435" s="352"/>
      <c r="E435" s="343"/>
      <c r="F435" s="343"/>
      <c r="G435" s="343"/>
      <c r="H435" s="335"/>
    </row>
    <row r="436" customFormat="false" ht="21" hidden="false" customHeight="false" outlineLevel="0" collapsed="false">
      <c r="A436" s="16" t="s">
        <v>960</v>
      </c>
      <c r="B436" s="113" t="s">
        <v>961</v>
      </c>
      <c r="C436" s="370" t="n">
        <f aca="false">D452</f>
        <v>50</v>
      </c>
      <c r="D436" s="352"/>
      <c r="E436" s="343"/>
      <c r="F436" s="343"/>
      <c r="G436" s="343"/>
      <c r="H436" s="335"/>
    </row>
    <row r="437" customFormat="false" ht="21" hidden="false" customHeight="false" outlineLevel="0" collapsed="false">
      <c r="A437" s="16" t="s">
        <v>962</v>
      </c>
      <c r="B437" s="113" t="s">
        <v>963</v>
      </c>
      <c r="C437" s="370" t="n">
        <f aca="false">D453</f>
        <v>50</v>
      </c>
      <c r="D437" s="352"/>
      <c r="E437" s="343"/>
      <c r="F437" s="343"/>
      <c r="G437" s="343"/>
      <c r="H437" s="335"/>
    </row>
    <row r="438" customFormat="false" ht="21" hidden="false" customHeight="false" outlineLevel="0" collapsed="false">
      <c r="A438" s="16" t="s">
        <v>964</v>
      </c>
      <c r="B438" s="113" t="s">
        <v>965</v>
      </c>
      <c r="C438" s="370" t="n">
        <f aca="false">D454</f>
        <v>50</v>
      </c>
      <c r="D438" s="352"/>
      <c r="E438" s="343"/>
      <c r="F438" s="343"/>
      <c r="G438" s="343"/>
      <c r="H438" s="335"/>
    </row>
    <row r="439" customFormat="false" ht="15" hidden="false" customHeight="false" outlineLevel="0" collapsed="false">
      <c r="B439" s="37"/>
      <c r="C439" s="37"/>
      <c r="E439" s="104"/>
      <c r="F439" s="37"/>
      <c r="G439" s="37"/>
      <c r="H439" s="335"/>
    </row>
    <row r="440" customFormat="false" ht="15" hidden="false" customHeight="false" outlineLevel="0" collapsed="false">
      <c r="B440" s="37"/>
      <c r="C440" s="37"/>
      <c r="E440" s="104"/>
      <c r="F440" s="37"/>
      <c r="G440" s="37"/>
      <c r="H440" s="335"/>
    </row>
    <row r="441" customFormat="false" ht="15" hidden="false" customHeight="false" outlineLevel="0" collapsed="false">
      <c r="B441" s="37"/>
      <c r="C441" s="37"/>
      <c r="E441" s="104"/>
      <c r="F441" s="37"/>
      <c r="G441" s="37"/>
      <c r="H441" s="335"/>
    </row>
    <row r="442" customFormat="false" ht="15" hidden="false" customHeight="false" outlineLevel="0" collapsed="false">
      <c r="B442" s="37"/>
      <c r="C442" s="37"/>
      <c r="E442" s="104"/>
      <c r="F442" s="37"/>
      <c r="G442" s="37"/>
      <c r="H442" s="335"/>
    </row>
    <row r="443" customFormat="false" ht="15" hidden="false" customHeight="false" outlineLevel="0" collapsed="false">
      <c r="B443" s="37"/>
      <c r="C443" s="37"/>
      <c r="E443" s="104"/>
      <c r="F443" s="37"/>
      <c r="G443" s="37"/>
      <c r="H443" s="335"/>
    </row>
    <row r="444" customFormat="false" ht="15" hidden="false" customHeight="false" outlineLevel="0" collapsed="false">
      <c r="B444" s="241"/>
      <c r="C444" s="241"/>
      <c r="D444" s="242"/>
      <c r="E444" s="241"/>
      <c r="F444" s="37"/>
      <c r="G444" s="37"/>
      <c r="H444" s="335"/>
    </row>
    <row r="445" customFormat="false" ht="15" hidden="false" customHeight="false" outlineLevel="0" collapsed="false">
      <c r="B445" s="241"/>
      <c r="C445" s="241"/>
      <c r="D445" s="242"/>
      <c r="E445" s="241"/>
      <c r="F445" s="37"/>
      <c r="G445" s="37"/>
      <c r="H445" s="335"/>
    </row>
    <row r="446" customFormat="false" ht="15" hidden="false" customHeight="false" outlineLevel="0" collapsed="false">
      <c r="B446" s="241" t="s">
        <v>966</v>
      </c>
      <c r="C446" s="241" t="s">
        <v>2258</v>
      </c>
      <c r="D446" s="242" t="s">
        <v>1756</v>
      </c>
      <c r="E446" s="241" t="n">
        <f aca="false">G2</f>
        <v>6</v>
      </c>
      <c r="F446" s="37"/>
      <c r="G446" s="37"/>
      <c r="H446" s="335"/>
    </row>
    <row r="447" customFormat="false" ht="15" hidden="false" customHeight="false" outlineLevel="0" collapsed="false">
      <c r="A447" s="106" t="s">
        <v>950</v>
      </c>
      <c r="B447" s="241" t="n">
        <f aca="false">IF(E446=0,0,H4)</f>
        <v>9</v>
      </c>
      <c r="C447" s="241" t="n">
        <f aca="false">IF(E446=0,0,I4)</f>
        <v>18</v>
      </c>
      <c r="D447" s="242" t="n">
        <f aca="false">IF(E446=0,0,B447*100/C447)</f>
        <v>50</v>
      </c>
      <c r="E447" s="241"/>
      <c r="F447" s="37"/>
      <c r="G447" s="37"/>
      <c r="H447" s="335"/>
    </row>
    <row r="448" customFormat="false" ht="15" hidden="false" customHeight="false" outlineLevel="0" collapsed="false">
      <c r="A448" s="106" t="s">
        <v>952</v>
      </c>
      <c r="B448" s="241" t="n">
        <f aca="false">IF(E446=0,0,H16)</f>
        <v>21</v>
      </c>
      <c r="C448" s="241" t="n">
        <f aca="false">IF(E446=0,0,I16)</f>
        <v>42</v>
      </c>
      <c r="D448" s="242" t="n">
        <f aca="false">IF(E446=0,0,B448*100/C448)</f>
        <v>50</v>
      </c>
      <c r="E448" s="241"/>
      <c r="F448" s="37"/>
      <c r="G448" s="37"/>
      <c r="H448" s="335"/>
    </row>
    <row r="449" customFormat="false" ht="15" hidden="false" customHeight="false" outlineLevel="0" collapsed="false">
      <c r="A449" s="106" t="s">
        <v>954</v>
      </c>
      <c r="B449" s="241" t="n">
        <f aca="false">IF(E446=0,0,H44)</f>
        <v>81</v>
      </c>
      <c r="C449" s="241" t="n">
        <f aca="false">IF(E446=0,0,I44)</f>
        <v>162</v>
      </c>
      <c r="D449" s="242" t="n">
        <f aca="false">IF(E446=0,0,B449*100/C449)</f>
        <v>50</v>
      </c>
      <c r="E449" s="241"/>
      <c r="F449" s="37"/>
      <c r="G449" s="37"/>
      <c r="H449" s="335"/>
    </row>
    <row r="450" customFormat="false" ht="15" hidden="false" customHeight="false" outlineLevel="0" collapsed="false">
      <c r="A450" s="106" t="s">
        <v>956</v>
      </c>
      <c r="B450" s="241" t="n">
        <f aca="false">IF(E446=0,0,H131)</f>
        <v>52</v>
      </c>
      <c r="C450" s="241" t="n">
        <f aca="false">IF(E446=0,0,I131)</f>
        <v>104</v>
      </c>
      <c r="D450" s="242" t="n">
        <f aca="false">IF(E446=0,0,B450*100/C450)</f>
        <v>50</v>
      </c>
      <c r="E450" s="241"/>
      <c r="F450" s="37"/>
      <c r="G450" s="37"/>
      <c r="H450" s="335"/>
    </row>
    <row r="451" customFormat="false" ht="15" hidden="false" customHeight="false" outlineLevel="0" collapsed="false">
      <c r="A451" s="106" t="s">
        <v>958</v>
      </c>
      <c r="B451" s="244" t="n">
        <f aca="false">IF(E446=0,0,H190)</f>
        <v>75</v>
      </c>
      <c r="C451" s="244" t="n">
        <f aca="false">IF(E446=0,0,I190)</f>
        <v>150</v>
      </c>
      <c r="D451" s="242" t="n">
        <f aca="false">IF(E446=0,0,B451*100/C451)</f>
        <v>50</v>
      </c>
      <c r="E451" s="241"/>
      <c r="F451" s="37"/>
      <c r="G451" s="37"/>
      <c r="H451" s="335"/>
    </row>
    <row r="452" customFormat="false" ht="15" hidden="false" customHeight="false" outlineLevel="0" collapsed="false">
      <c r="A452" s="106" t="s">
        <v>960</v>
      </c>
      <c r="B452" s="244" t="n">
        <f aca="false">IF(E446=0,0,H277)</f>
        <v>81</v>
      </c>
      <c r="C452" s="244" t="n">
        <f aca="false">IF(E446=0,0,I277)</f>
        <v>162</v>
      </c>
      <c r="D452" s="242" t="n">
        <f aca="false">IF(E446=0,0,B452*100/C452)</f>
        <v>50</v>
      </c>
      <c r="E452" s="241"/>
      <c r="F452" s="37"/>
      <c r="G452" s="37"/>
      <c r="H452" s="335"/>
    </row>
    <row r="453" customFormat="false" ht="15" hidden="false" customHeight="false" outlineLevel="0" collapsed="false">
      <c r="A453" s="106" t="s">
        <v>962</v>
      </c>
      <c r="B453" s="244" t="n">
        <f aca="false">IF(E446=0,0,H365)</f>
        <v>31</v>
      </c>
      <c r="C453" s="244" t="n">
        <f aca="false">IF(E446=0,0,I365)</f>
        <v>62</v>
      </c>
      <c r="D453" s="242" t="n">
        <f aca="false">IF(E446=0,0,B453*100/C453)</f>
        <v>50</v>
      </c>
      <c r="E453" s="241"/>
      <c r="F453" s="37"/>
      <c r="G453" s="37"/>
      <c r="H453" s="335"/>
    </row>
    <row r="454" customFormat="false" ht="15" hidden="false" customHeight="false" outlineLevel="0" collapsed="false">
      <c r="A454" s="106" t="s">
        <v>964</v>
      </c>
      <c r="B454" s="244" t="n">
        <f aca="false">IF(E446=0,0,H403)</f>
        <v>18</v>
      </c>
      <c r="C454" s="244" t="n">
        <f aca="false">IF(E446=0,0,I403)</f>
        <v>36</v>
      </c>
      <c r="D454" s="242" t="n">
        <f aca="false">IF(E446=0,0,B454*100/C454)</f>
        <v>50</v>
      </c>
      <c r="E454" s="241"/>
      <c r="F454" s="37"/>
      <c r="G454" s="37"/>
      <c r="H454" s="335"/>
    </row>
    <row r="455" customFormat="false" ht="15" hidden="false" customHeight="false" outlineLevel="0" collapsed="false">
      <c r="A455" s="106" t="s">
        <v>968</v>
      </c>
      <c r="B455" s="241" t="n">
        <f aca="false">IF(G2=0,0,SUM(B447:B454))</f>
        <v>368</v>
      </c>
      <c r="C455" s="241" t="n">
        <f aca="false">IF(G2=0,0,SUM(C447:C454))</f>
        <v>736</v>
      </c>
      <c r="D455" s="242" t="n">
        <f aca="false">IF(E446=0,0,B455*100/C455)</f>
        <v>50</v>
      </c>
      <c r="E455" s="241"/>
      <c r="F455" s="37"/>
      <c r="G455" s="37"/>
      <c r="H455" s="335"/>
    </row>
    <row r="456" customFormat="false" ht="15" hidden="false" customHeight="false" outlineLevel="0" collapsed="false">
      <c r="A456" s="371"/>
      <c r="B456" s="243"/>
      <c r="C456" s="243"/>
      <c r="D456" s="333"/>
      <c r="E456" s="241"/>
      <c r="F456" s="37"/>
      <c r="G456" s="37"/>
      <c r="H456" s="335"/>
    </row>
    <row r="457" customFormat="false" ht="15" hidden="false" customHeight="false" outlineLevel="0" collapsed="false">
      <c r="A457" s="197" t="n">
        <v>0</v>
      </c>
      <c r="B457" s="241"/>
      <c r="C457" s="241"/>
      <c r="D457" s="242"/>
      <c r="E457" s="241"/>
      <c r="F457" s="37"/>
      <c r="G457" s="37"/>
      <c r="H457" s="335"/>
    </row>
    <row r="458" customFormat="false" ht="15" hidden="false" customHeight="false" outlineLevel="0" collapsed="false">
      <c r="A458" s="197" t="n">
        <v>1</v>
      </c>
      <c r="B458" s="241"/>
      <c r="C458" s="241"/>
      <c r="D458" s="242"/>
      <c r="E458" s="241"/>
      <c r="F458" s="37"/>
      <c r="G458" s="37"/>
      <c r="H458" s="335"/>
    </row>
    <row r="459" customFormat="false" ht="15" hidden="false" customHeight="false" outlineLevel="0" collapsed="false">
      <c r="A459" s="197" t="n">
        <v>2</v>
      </c>
      <c r="B459" s="37"/>
      <c r="C459" s="37"/>
      <c r="E459" s="104"/>
      <c r="F459" s="37"/>
      <c r="G459" s="37"/>
      <c r="H459" s="335"/>
    </row>
  </sheetData>
  <sheetProtection sheet="true" password="e1a7" objects="true" scenarios="true"/>
  <protectedRanges>
    <protectedRange name="Range2"/>
    <protectedRange name="Range1"/>
  </protectedRanges>
  <mergeCells count="57">
    <mergeCell ref="A1:G1"/>
    <mergeCell ref="A2:F2"/>
    <mergeCell ref="B4:G4"/>
    <mergeCell ref="B5:G5"/>
    <mergeCell ref="B10:G10"/>
    <mergeCell ref="B16:G16"/>
    <mergeCell ref="B17:G17"/>
    <mergeCell ref="B22:G22"/>
    <mergeCell ref="B26:G26"/>
    <mergeCell ref="B33:G33"/>
    <mergeCell ref="B38:G38"/>
    <mergeCell ref="B44:G44"/>
    <mergeCell ref="B45:G45"/>
    <mergeCell ref="B63:G63"/>
    <mergeCell ref="B74:G74"/>
    <mergeCell ref="B94:G94"/>
    <mergeCell ref="B110:G110"/>
    <mergeCell ref="B131:G131"/>
    <mergeCell ref="B132:G132"/>
    <mergeCell ref="B141:G141"/>
    <mergeCell ref="B154:G154"/>
    <mergeCell ref="B173:G173"/>
    <mergeCell ref="B180:G180"/>
    <mergeCell ref="B185:G185"/>
    <mergeCell ref="B190:G190"/>
    <mergeCell ref="B191:G191"/>
    <mergeCell ref="B194:G194"/>
    <mergeCell ref="B200:G200"/>
    <mergeCell ref="B203:G203"/>
    <mergeCell ref="B207:G207"/>
    <mergeCell ref="B218:G218"/>
    <mergeCell ref="B227:G227"/>
    <mergeCell ref="B235:G235"/>
    <mergeCell ref="B246:G246"/>
    <mergeCell ref="B259:G259"/>
    <mergeCell ref="B273:G273"/>
    <mergeCell ref="B277:G277"/>
    <mergeCell ref="B278:G278"/>
    <mergeCell ref="B285:G285"/>
    <mergeCell ref="B301:G301"/>
    <mergeCell ref="B311:G311"/>
    <mergeCell ref="B330:G330"/>
    <mergeCell ref="B349:G349"/>
    <mergeCell ref="B365:G365"/>
    <mergeCell ref="B366:G366"/>
    <mergeCell ref="B368:G368"/>
    <mergeCell ref="B372:G372"/>
    <mergeCell ref="B387:G387"/>
    <mergeCell ref="B392:G392"/>
    <mergeCell ref="B396:G396"/>
    <mergeCell ref="B403:G403"/>
    <mergeCell ref="B404:G404"/>
    <mergeCell ref="B409:G409"/>
    <mergeCell ref="B415:G415"/>
    <mergeCell ref="B424:G424"/>
    <mergeCell ref="A428:C428"/>
    <mergeCell ref="B430:C430"/>
  </mergeCells>
  <dataValidations count="1">
    <dataValidation allowBlank="true" operator="between" showDropDown="false" showErrorMessage="true" showInputMessage="true" sqref="D1:D459" type="list">
      <formula1>$K$1:$M$1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37"/>
  <sheetViews>
    <sheetView windowProtection="false" showFormulas="false" showGridLines="true" showRowColHeaders="true" showZeros="true" rightToLeft="false" tabSelected="false" showOutlineSymbols="true" defaultGridColor="true" view="normal" topLeftCell="A88" colorId="64" zoomScale="75" zoomScaleNormal="75" zoomScalePageLayoutView="100" workbookViewId="0">
      <selection pane="topLeft" activeCell="B90" activeCellId="0" sqref="B90"/>
    </sheetView>
  </sheetViews>
  <sheetFormatPr defaultRowHeight="15"/>
  <cols>
    <col collapsed="false" hidden="false" max="1" min="1" style="52" width="13.3112244897959"/>
    <col collapsed="false" hidden="false" max="2" min="2" style="135" width="24.8571428571429"/>
    <col collapsed="false" hidden="false" max="3" min="3" style="135" width="24.3877551020408"/>
    <col collapsed="false" hidden="false" max="4" min="4" style="200" width="10.8367346938776"/>
    <col collapsed="false" hidden="false" max="5" min="5" style="104" width="13.1938775510204"/>
    <col collapsed="false" hidden="false" max="6" min="6" style="135" width="25.9183673469388"/>
    <col collapsed="false" hidden="false" max="7" min="7" style="0" width="16.6122448979592"/>
    <col collapsed="false" hidden="false" max="9" min="8" style="241" width="8.60204081632653"/>
    <col collapsed="false" hidden="false" max="1025" min="10" style="0" width="8.60204081632653"/>
  </cols>
  <sheetData>
    <row r="1" s="37" customFormat="true" ht="33.75" hidden="false" customHeight="false" outlineLevel="0" collapsed="false">
      <c r="A1" s="4" t="s">
        <v>0</v>
      </c>
      <c r="B1" s="4"/>
      <c r="C1" s="4"/>
      <c r="D1" s="4"/>
      <c r="E1" s="4"/>
      <c r="F1" s="4"/>
      <c r="G1" s="4"/>
      <c r="H1" s="241"/>
      <c r="I1" s="241"/>
      <c r="K1" s="241" t="n">
        <v>0</v>
      </c>
      <c r="L1" s="241" t="n">
        <v>1</v>
      </c>
      <c r="M1" s="241" t="n">
        <v>2</v>
      </c>
    </row>
    <row r="2" customFormat="false" ht="26.25" hidden="false" customHeight="false" outlineLevel="0" collapsed="false">
      <c r="A2" s="372" t="s">
        <v>3206</v>
      </c>
      <c r="B2" s="372"/>
      <c r="C2" s="372"/>
      <c r="D2" s="372"/>
      <c r="E2" s="372"/>
      <c r="F2" s="372"/>
      <c r="G2" s="373" t="n">
        <v>7</v>
      </c>
    </row>
    <row r="3" customFormat="false" ht="39.95" hidden="false" customHeight="true" outlineLevel="0" collapsed="false">
      <c r="A3" s="374" t="s">
        <v>2</v>
      </c>
      <c r="B3" s="250" t="s">
        <v>3</v>
      </c>
      <c r="C3" s="375" t="s">
        <v>4</v>
      </c>
      <c r="D3" s="376" t="s">
        <v>3207</v>
      </c>
      <c r="E3" s="376" t="s">
        <v>6</v>
      </c>
      <c r="F3" s="375" t="s">
        <v>972</v>
      </c>
      <c r="G3" s="377" t="s">
        <v>8</v>
      </c>
    </row>
    <row r="4" customFormat="false" ht="21" hidden="false" customHeight="false" outlineLevel="0" collapsed="false">
      <c r="A4" s="378"/>
      <c r="B4" s="289" t="s">
        <v>10</v>
      </c>
      <c r="C4" s="289"/>
      <c r="D4" s="289"/>
      <c r="E4" s="289"/>
      <c r="F4" s="289"/>
      <c r="G4" s="289"/>
      <c r="H4" s="241" t="n">
        <f aca="false">H5+H14+H20</f>
        <v>14</v>
      </c>
      <c r="I4" s="241" t="n">
        <f aca="false">I5+I14+I20</f>
        <v>28</v>
      </c>
    </row>
    <row r="5" customFormat="false" ht="39.95" hidden="false" customHeight="true" outlineLevel="0" collapsed="false">
      <c r="A5" s="192" t="s">
        <v>1042</v>
      </c>
      <c r="B5" s="146" t="s">
        <v>46</v>
      </c>
      <c r="C5" s="146"/>
      <c r="D5" s="146"/>
      <c r="E5" s="146"/>
      <c r="F5" s="146"/>
      <c r="G5" s="146"/>
      <c r="H5" s="241" t="n">
        <f aca="false">SUM(D6:D13)</f>
        <v>8</v>
      </c>
      <c r="I5" s="241" t="n">
        <f aca="false">COUNT(D6:D13)*2</f>
        <v>16</v>
      </c>
    </row>
    <row r="6" customFormat="false" ht="47.25" hidden="false" customHeight="true" outlineLevel="0" collapsed="false">
      <c r="A6" s="16" t="s">
        <v>1782</v>
      </c>
      <c r="B6" s="61" t="s">
        <v>54</v>
      </c>
      <c r="C6" s="221" t="s">
        <v>3208</v>
      </c>
      <c r="D6" s="45" t="n">
        <v>1</v>
      </c>
      <c r="E6" s="28" t="s">
        <v>265</v>
      </c>
      <c r="F6" s="42"/>
      <c r="G6" s="38"/>
    </row>
    <row r="7" customFormat="false" ht="45.75" hidden="false" customHeight="true" outlineLevel="0" collapsed="false">
      <c r="A7" s="16"/>
      <c r="B7" s="61"/>
      <c r="C7" s="221" t="s">
        <v>3209</v>
      </c>
      <c r="D7" s="45" t="n">
        <v>1</v>
      </c>
      <c r="E7" s="28" t="s">
        <v>265</v>
      </c>
      <c r="F7" s="42" t="s">
        <v>3210</v>
      </c>
      <c r="G7" s="38"/>
    </row>
    <row r="8" customFormat="false" ht="75" hidden="false" customHeight="false" outlineLevel="0" collapsed="false">
      <c r="A8" s="16"/>
      <c r="B8" s="61"/>
      <c r="C8" s="42" t="s">
        <v>3211</v>
      </c>
      <c r="D8" s="45" t="n">
        <v>1</v>
      </c>
      <c r="E8" s="92" t="s">
        <v>51</v>
      </c>
      <c r="F8" s="42" t="s">
        <v>3212</v>
      </c>
      <c r="G8" s="38"/>
    </row>
    <row r="9" customFormat="false" ht="30" hidden="false" customHeight="false" outlineLevel="0" collapsed="false">
      <c r="A9" s="320"/>
      <c r="B9" s="61"/>
      <c r="C9" s="42" t="s">
        <v>3213</v>
      </c>
      <c r="D9" s="45" t="n">
        <v>1</v>
      </c>
      <c r="E9" s="92" t="s">
        <v>51</v>
      </c>
      <c r="F9" s="42" t="s">
        <v>3214</v>
      </c>
      <c r="G9" s="38"/>
    </row>
    <row r="10" customFormat="false" ht="45" hidden="false" customHeight="false" outlineLevel="0" collapsed="false">
      <c r="A10" s="320"/>
      <c r="B10" s="61"/>
      <c r="C10" s="42" t="s">
        <v>3215</v>
      </c>
      <c r="D10" s="45" t="n">
        <v>1</v>
      </c>
      <c r="E10" s="92" t="s">
        <v>51</v>
      </c>
      <c r="F10" s="42" t="s">
        <v>3216</v>
      </c>
      <c r="G10" s="38"/>
    </row>
    <row r="11" customFormat="false" ht="60" hidden="false" customHeight="false" outlineLevel="0" collapsed="false">
      <c r="A11" s="320"/>
      <c r="B11" s="61"/>
      <c r="C11" s="42" t="s">
        <v>3217</v>
      </c>
      <c r="D11" s="45" t="n">
        <v>1</v>
      </c>
      <c r="E11" s="92" t="s">
        <v>51</v>
      </c>
      <c r="F11" s="42" t="s">
        <v>3218</v>
      </c>
      <c r="G11" s="38"/>
    </row>
    <row r="12" customFormat="false" ht="30" hidden="false" customHeight="false" outlineLevel="0" collapsed="false">
      <c r="A12" s="320"/>
      <c r="B12" s="61"/>
      <c r="C12" s="42" t="s">
        <v>3219</v>
      </c>
      <c r="D12" s="45" t="n">
        <v>1</v>
      </c>
      <c r="E12" s="92" t="s">
        <v>51</v>
      </c>
      <c r="F12" s="42" t="s">
        <v>3220</v>
      </c>
      <c r="G12" s="38"/>
    </row>
    <row r="13" customFormat="false" ht="30" hidden="false" customHeight="false" outlineLevel="0" collapsed="false">
      <c r="A13" s="320"/>
      <c r="B13" s="61"/>
      <c r="C13" s="42" t="s">
        <v>3221</v>
      </c>
      <c r="D13" s="45" t="n">
        <v>1</v>
      </c>
      <c r="E13" s="92" t="s">
        <v>51</v>
      </c>
      <c r="F13" s="42"/>
      <c r="G13" s="38"/>
    </row>
    <row r="14" customFormat="false" ht="39.95" hidden="false" customHeight="true" outlineLevel="0" collapsed="false">
      <c r="A14" s="192" t="s">
        <v>1045</v>
      </c>
      <c r="B14" s="146" t="s">
        <v>1046</v>
      </c>
      <c r="C14" s="146"/>
      <c r="D14" s="146"/>
      <c r="E14" s="146"/>
      <c r="F14" s="146"/>
      <c r="G14" s="146"/>
      <c r="H14" s="241" t="n">
        <f aca="false">SUM(D15:D19)</f>
        <v>5</v>
      </c>
      <c r="I14" s="241" t="n">
        <f aca="false">COUNT(D15:D19)*2</f>
        <v>10</v>
      </c>
    </row>
    <row r="15" customFormat="false" ht="78.75" hidden="false" customHeight="false" outlineLevel="0" collapsed="false">
      <c r="A15" s="320" t="s">
        <v>1047</v>
      </c>
      <c r="B15" s="17" t="s">
        <v>1048</v>
      </c>
      <c r="C15" s="42" t="s">
        <v>3222</v>
      </c>
      <c r="D15" s="148" t="n">
        <v>1</v>
      </c>
      <c r="E15" s="24" t="s">
        <v>51</v>
      </c>
      <c r="F15" s="234"/>
      <c r="G15" s="38"/>
    </row>
    <row r="16" customFormat="false" ht="30" hidden="false" customHeight="false" outlineLevel="0" collapsed="false">
      <c r="A16" s="320"/>
      <c r="B16" s="17"/>
      <c r="C16" s="42" t="s">
        <v>3223</v>
      </c>
      <c r="D16" s="148" t="n">
        <v>1</v>
      </c>
      <c r="E16" s="24" t="s">
        <v>51</v>
      </c>
      <c r="F16" s="42" t="s">
        <v>3224</v>
      </c>
      <c r="G16" s="38"/>
    </row>
    <row r="17" customFormat="false" ht="78.75" hidden="false" customHeight="false" outlineLevel="0" collapsed="false">
      <c r="A17" s="320" t="s">
        <v>1051</v>
      </c>
      <c r="B17" s="17" t="s">
        <v>1052</v>
      </c>
      <c r="C17" s="42" t="s">
        <v>3225</v>
      </c>
      <c r="D17" s="148" t="n">
        <v>1</v>
      </c>
      <c r="E17" s="24" t="s">
        <v>51</v>
      </c>
      <c r="F17" s="38"/>
      <c r="G17" s="38"/>
    </row>
    <row r="18" customFormat="false" ht="78.75" hidden="false" customHeight="false" outlineLevel="0" collapsed="false">
      <c r="A18" s="320" t="s">
        <v>3226</v>
      </c>
      <c r="B18" s="17" t="s">
        <v>1055</v>
      </c>
      <c r="C18" s="42" t="s">
        <v>3227</v>
      </c>
      <c r="D18" s="148" t="n">
        <v>1</v>
      </c>
      <c r="E18" s="24" t="s">
        <v>51</v>
      </c>
      <c r="F18" s="38"/>
      <c r="G18" s="38"/>
    </row>
    <row r="19" customFormat="false" ht="126" hidden="false" customHeight="false" outlineLevel="0" collapsed="false">
      <c r="A19" s="320" t="s">
        <v>1077</v>
      </c>
      <c r="B19" s="17" t="s">
        <v>1078</v>
      </c>
      <c r="C19" s="42" t="s">
        <v>3228</v>
      </c>
      <c r="D19" s="148" t="n">
        <v>1</v>
      </c>
      <c r="E19" s="28" t="s">
        <v>265</v>
      </c>
      <c r="F19" s="38"/>
      <c r="G19" s="46"/>
    </row>
    <row r="20" customFormat="false" ht="39.95" hidden="false" customHeight="true" outlineLevel="0" collapsed="false">
      <c r="A20" s="192" t="s">
        <v>1086</v>
      </c>
      <c r="B20" s="15" t="s">
        <v>71</v>
      </c>
      <c r="C20" s="15"/>
      <c r="D20" s="15"/>
      <c r="E20" s="15"/>
      <c r="F20" s="15"/>
      <c r="G20" s="15"/>
      <c r="H20" s="241" t="n">
        <f aca="false">SUM(D21)</f>
        <v>1</v>
      </c>
      <c r="I20" s="241" t="n">
        <f aca="false">COUNT(D21)*2</f>
        <v>2</v>
      </c>
    </row>
    <row r="21" customFormat="false" ht="78.75" hidden="false" customHeight="false" outlineLevel="0" collapsed="false">
      <c r="A21" s="320" t="s">
        <v>3229</v>
      </c>
      <c r="B21" s="17" t="s">
        <v>73</v>
      </c>
      <c r="C21" s="42" t="s">
        <v>3230</v>
      </c>
      <c r="D21" s="45" t="n">
        <v>1</v>
      </c>
      <c r="E21" s="28" t="s">
        <v>265</v>
      </c>
      <c r="F21" s="38"/>
      <c r="G21" s="38"/>
    </row>
    <row r="22" customFormat="false" ht="21" hidden="false" customHeight="false" outlineLevel="0" collapsed="false">
      <c r="A22" s="378"/>
      <c r="B22" s="289" t="s">
        <v>76</v>
      </c>
      <c r="C22" s="289"/>
      <c r="D22" s="289"/>
      <c r="E22" s="289"/>
      <c r="F22" s="289"/>
      <c r="G22" s="289"/>
      <c r="H22" s="241" t="n">
        <f aca="false">H23+H30+H33+H37+H40</f>
        <v>18</v>
      </c>
      <c r="I22" s="241" t="n">
        <f aca="false">I23+I30+I33+I37+I40</f>
        <v>36</v>
      </c>
    </row>
    <row r="23" customFormat="false" ht="39.95" hidden="false" customHeight="true" outlineLevel="0" collapsed="false">
      <c r="A23" s="192" t="s">
        <v>1090</v>
      </c>
      <c r="B23" s="160" t="s">
        <v>78</v>
      </c>
      <c r="C23" s="160"/>
      <c r="D23" s="160"/>
      <c r="E23" s="160"/>
      <c r="F23" s="160"/>
      <c r="G23" s="160"/>
      <c r="H23" s="241" t="n">
        <f aca="false">SUM(D24:D29)</f>
        <v>6</v>
      </c>
      <c r="I23" s="241" t="n">
        <f aca="false">COUNT(D24:D29)*2</f>
        <v>12</v>
      </c>
    </row>
    <row r="24" customFormat="false" ht="47.25" hidden="false" customHeight="false" outlineLevel="0" collapsed="false">
      <c r="A24" s="16" t="s">
        <v>1091</v>
      </c>
      <c r="B24" s="34" t="s">
        <v>80</v>
      </c>
      <c r="C24" s="44" t="s">
        <v>3231</v>
      </c>
      <c r="D24" s="45" t="n">
        <v>1</v>
      </c>
      <c r="E24" s="28" t="s">
        <v>82</v>
      </c>
      <c r="F24" s="85" t="s">
        <v>3232</v>
      </c>
      <c r="G24" s="38"/>
    </row>
    <row r="25" customFormat="false" ht="63" hidden="false" customHeight="false" outlineLevel="0" collapsed="false">
      <c r="A25" s="16" t="s">
        <v>1095</v>
      </c>
      <c r="B25" s="34" t="s">
        <v>88</v>
      </c>
      <c r="C25" s="85" t="s">
        <v>3233</v>
      </c>
      <c r="D25" s="45" t="n">
        <v>1</v>
      </c>
      <c r="E25" s="28" t="s">
        <v>82</v>
      </c>
      <c r="F25" s="38"/>
      <c r="G25" s="38"/>
    </row>
    <row r="26" customFormat="false" ht="45" hidden="false" customHeight="false" outlineLevel="0" collapsed="false">
      <c r="A26" s="16"/>
      <c r="B26" s="34"/>
      <c r="C26" s="85" t="s">
        <v>3234</v>
      </c>
      <c r="D26" s="45" t="n">
        <v>1</v>
      </c>
      <c r="E26" s="28" t="s">
        <v>82</v>
      </c>
      <c r="F26" s="38"/>
      <c r="G26" s="38"/>
    </row>
    <row r="27" customFormat="false" ht="63" hidden="false" customHeight="false" outlineLevel="0" collapsed="false">
      <c r="A27" s="16" t="s">
        <v>1104</v>
      </c>
      <c r="B27" s="34" t="s">
        <v>1105</v>
      </c>
      <c r="C27" s="44" t="s">
        <v>3235</v>
      </c>
      <c r="D27" s="45" t="n">
        <v>1</v>
      </c>
      <c r="E27" s="28" t="s">
        <v>82</v>
      </c>
      <c r="F27" s="38"/>
      <c r="G27" s="38"/>
    </row>
    <row r="28" customFormat="false" ht="47.25" hidden="false" customHeight="false" outlineLevel="0" collapsed="false">
      <c r="A28" s="16" t="s">
        <v>1110</v>
      </c>
      <c r="B28" s="34" t="s">
        <v>94</v>
      </c>
      <c r="C28" s="27" t="s">
        <v>95</v>
      </c>
      <c r="D28" s="45" t="n">
        <v>1</v>
      </c>
      <c r="E28" s="28" t="s">
        <v>82</v>
      </c>
      <c r="F28" s="38"/>
      <c r="G28" s="38"/>
    </row>
    <row r="29" customFormat="false" ht="63" hidden="false" customHeight="false" outlineLevel="0" collapsed="false">
      <c r="A29" s="16" t="s">
        <v>96</v>
      </c>
      <c r="B29" s="34" t="s">
        <v>97</v>
      </c>
      <c r="C29" s="44" t="s">
        <v>3236</v>
      </c>
      <c r="D29" s="45" t="n">
        <v>1</v>
      </c>
      <c r="E29" s="28" t="s">
        <v>82</v>
      </c>
      <c r="F29" s="38"/>
      <c r="G29" s="38"/>
    </row>
    <row r="30" customFormat="false" ht="60.75" hidden="false" customHeight="true" outlineLevel="0" collapsed="false">
      <c r="A30" s="192" t="s">
        <v>1115</v>
      </c>
      <c r="B30" s="29" t="s">
        <v>2290</v>
      </c>
      <c r="C30" s="29"/>
      <c r="D30" s="29"/>
      <c r="E30" s="29"/>
      <c r="F30" s="29"/>
      <c r="G30" s="29"/>
      <c r="H30" s="241" t="n">
        <f aca="false">SUM(D31:D32)</f>
        <v>2</v>
      </c>
      <c r="I30" s="241" t="n">
        <f aca="false">COUNT(D31:D32)*2</f>
        <v>4</v>
      </c>
    </row>
    <row r="31" customFormat="false" ht="47.25" hidden="false" customHeight="false" outlineLevel="0" collapsed="false">
      <c r="A31" s="16" t="s">
        <v>1117</v>
      </c>
      <c r="B31" s="17" t="s">
        <v>103</v>
      </c>
      <c r="C31" s="85" t="s">
        <v>3237</v>
      </c>
      <c r="D31" s="45" t="n">
        <v>1</v>
      </c>
      <c r="E31" s="28" t="s">
        <v>82</v>
      </c>
      <c r="F31" s="38"/>
      <c r="G31" s="38"/>
    </row>
    <row r="32" customFormat="false" ht="78.75" hidden="false" customHeight="false" outlineLevel="0" collapsed="false">
      <c r="A32" s="16" t="s">
        <v>1122</v>
      </c>
      <c r="B32" s="158" t="s">
        <v>1123</v>
      </c>
      <c r="C32" s="85" t="s">
        <v>3238</v>
      </c>
      <c r="D32" s="45" t="n">
        <v>1</v>
      </c>
      <c r="E32" s="28" t="s">
        <v>82</v>
      </c>
      <c r="F32" s="38"/>
      <c r="G32" s="38"/>
    </row>
    <row r="33" customFormat="false" ht="39.95" hidden="false" customHeight="true" outlineLevel="0" collapsed="false">
      <c r="A33" s="192" t="s">
        <v>1127</v>
      </c>
      <c r="B33" s="160" t="s">
        <v>121</v>
      </c>
      <c r="C33" s="160"/>
      <c r="D33" s="160"/>
      <c r="E33" s="160"/>
      <c r="F33" s="160"/>
      <c r="G33" s="160"/>
      <c r="H33" s="241" t="n">
        <f aca="false">SUM(D34:D36)</f>
        <v>3</v>
      </c>
      <c r="I33" s="241" t="n">
        <f aca="false">COUNT(D34:D36)*2</f>
        <v>6</v>
      </c>
    </row>
    <row r="34" customFormat="false" ht="63" hidden="false" customHeight="false" outlineLevel="0" collapsed="false">
      <c r="A34" s="16" t="s">
        <v>1132</v>
      </c>
      <c r="B34" s="17" t="s">
        <v>127</v>
      </c>
      <c r="C34" s="85" t="s">
        <v>3239</v>
      </c>
      <c r="D34" s="45" t="n">
        <v>1</v>
      </c>
      <c r="E34" s="28" t="s">
        <v>16</v>
      </c>
      <c r="F34" s="85" t="s">
        <v>3240</v>
      </c>
      <c r="G34" s="38"/>
    </row>
    <row r="35" customFormat="false" ht="78.75" hidden="false" customHeight="false" outlineLevel="0" collapsed="false">
      <c r="A35" s="16" t="s">
        <v>1134</v>
      </c>
      <c r="B35" s="17" t="s">
        <v>131</v>
      </c>
      <c r="C35" s="21" t="s">
        <v>132</v>
      </c>
      <c r="D35" s="45" t="n">
        <v>1</v>
      </c>
      <c r="E35" s="28" t="s">
        <v>419</v>
      </c>
      <c r="F35" s="38"/>
      <c r="G35" s="38"/>
    </row>
    <row r="36" customFormat="false" ht="126" hidden="false" customHeight="false" outlineLevel="0" collapsed="false">
      <c r="A36" s="16" t="s">
        <v>1137</v>
      </c>
      <c r="B36" s="17" t="s">
        <v>135</v>
      </c>
      <c r="C36" s="44" t="s">
        <v>3241</v>
      </c>
      <c r="D36" s="45" t="n">
        <v>1</v>
      </c>
      <c r="E36" s="28" t="s">
        <v>16</v>
      </c>
      <c r="F36" s="38"/>
      <c r="G36" s="38"/>
    </row>
    <row r="37" customFormat="false" ht="60.75" hidden="false" customHeight="true" outlineLevel="0" collapsed="false">
      <c r="A37" s="192" t="s">
        <v>1140</v>
      </c>
      <c r="B37" s="160" t="s">
        <v>138</v>
      </c>
      <c r="C37" s="160"/>
      <c r="D37" s="160"/>
      <c r="E37" s="160"/>
      <c r="F37" s="160"/>
      <c r="G37" s="160"/>
      <c r="H37" s="241" t="n">
        <f aca="false">SUM(D38:D39)</f>
        <v>2</v>
      </c>
      <c r="I37" s="241" t="n">
        <f aca="false">COUNT(D38:D39)*2</f>
        <v>4</v>
      </c>
    </row>
    <row r="38" customFormat="false" ht="75" hidden="false" customHeight="false" outlineLevel="0" collapsed="false">
      <c r="A38" s="16" t="s">
        <v>1142</v>
      </c>
      <c r="B38" s="61" t="s">
        <v>140</v>
      </c>
      <c r="C38" s="44" t="s">
        <v>3242</v>
      </c>
      <c r="D38" s="45" t="n">
        <v>1</v>
      </c>
      <c r="E38" s="28" t="s">
        <v>39</v>
      </c>
      <c r="F38" s="44" t="s">
        <v>3243</v>
      </c>
      <c r="G38" s="38"/>
    </row>
    <row r="39" customFormat="false" ht="63" hidden="false" customHeight="false" outlineLevel="0" collapsed="false">
      <c r="A39" s="16" t="s">
        <v>1149</v>
      </c>
      <c r="B39" s="61" t="s">
        <v>151</v>
      </c>
      <c r="C39" s="44" t="s">
        <v>3244</v>
      </c>
      <c r="D39" s="45" t="n">
        <v>1</v>
      </c>
      <c r="E39" s="28" t="s">
        <v>1167</v>
      </c>
      <c r="F39" s="38"/>
      <c r="G39" s="38"/>
    </row>
    <row r="40" customFormat="false" ht="39.95" hidden="false" customHeight="true" outlineLevel="0" collapsed="false">
      <c r="A40" s="192" t="s">
        <v>1155</v>
      </c>
      <c r="B40" s="160" t="s">
        <v>3245</v>
      </c>
      <c r="C40" s="160"/>
      <c r="D40" s="160"/>
      <c r="E40" s="160"/>
      <c r="F40" s="160"/>
      <c r="G40" s="160"/>
      <c r="H40" s="241" t="n">
        <f aca="false">SUM(D41:D45)</f>
        <v>5</v>
      </c>
      <c r="I40" s="241" t="n">
        <f aca="false">COUNT(D41:D45)*2</f>
        <v>10</v>
      </c>
    </row>
    <row r="41" customFormat="false" ht="94.5" hidden="false" customHeight="false" outlineLevel="0" collapsed="false">
      <c r="A41" s="16" t="s">
        <v>161</v>
      </c>
      <c r="B41" s="17" t="s">
        <v>162</v>
      </c>
      <c r="C41" s="44" t="s">
        <v>3246</v>
      </c>
      <c r="D41" s="45" t="n">
        <v>1</v>
      </c>
      <c r="E41" s="28" t="s">
        <v>164</v>
      </c>
      <c r="F41" s="38"/>
      <c r="G41" s="38"/>
    </row>
    <row r="42" customFormat="false" ht="63" hidden="false" customHeight="false" outlineLevel="0" collapsed="false">
      <c r="A42" s="16" t="s">
        <v>1159</v>
      </c>
      <c r="B42" s="17" t="s">
        <v>166</v>
      </c>
      <c r="C42" s="21" t="s">
        <v>3247</v>
      </c>
      <c r="D42" s="45" t="n">
        <v>1</v>
      </c>
      <c r="E42" s="28" t="s">
        <v>164</v>
      </c>
      <c r="F42" s="38"/>
      <c r="G42" s="38"/>
    </row>
    <row r="43" customFormat="false" ht="78.75" hidden="false" customHeight="false" outlineLevel="0" collapsed="false">
      <c r="A43" s="16" t="s">
        <v>1162</v>
      </c>
      <c r="B43" s="17" t="s">
        <v>169</v>
      </c>
      <c r="C43" s="21" t="s">
        <v>3248</v>
      </c>
      <c r="D43" s="45" t="n">
        <v>1</v>
      </c>
      <c r="E43" s="28" t="s">
        <v>164</v>
      </c>
      <c r="F43" s="38"/>
      <c r="G43" s="38"/>
    </row>
    <row r="44" customFormat="false" ht="78.75" hidden="false" customHeight="false" outlineLevel="0" collapsed="false">
      <c r="A44" s="16" t="s">
        <v>1164</v>
      </c>
      <c r="B44" s="17" t="s">
        <v>3249</v>
      </c>
      <c r="C44" s="44" t="s">
        <v>3250</v>
      </c>
      <c r="D44" s="45" t="n">
        <v>1</v>
      </c>
      <c r="E44" s="28" t="s">
        <v>1167</v>
      </c>
      <c r="F44" s="38"/>
      <c r="G44" s="38"/>
    </row>
    <row r="45" customFormat="false" ht="78.75" hidden="false" customHeight="false" outlineLevel="0" collapsed="false">
      <c r="A45" s="16" t="s">
        <v>1168</v>
      </c>
      <c r="B45" s="17" t="s">
        <v>1169</v>
      </c>
      <c r="C45" s="44" t="s">
        <v>3251</v>
      </c>
      <c r="D45" s="45" t="n">
        <v>1</v>
      </c>
      <c r="E45" s="28" t="s">
        <v>1167</v>
      </c>
      <c r="F45" s="38"/>
      <c r="G45" s="38"/>
    </row>
    <row r="46" customFormat="false" ht="21" hidden="false" customHeight="false" outlineLevel="0" collapsed="false">
      <c r="A46" s="378"/>
      <c r="B46" s="289" t="s">
        <v>171</v>
      </c>
      <c r="C46" s="289"/>
      <c r="D46" s="289"/>
      <c r="E46" s="289"/>
      <c r="F46" s="289"/>
      <c r="G46" s="289"/>
      <c r="H46" s="241" t="n">
        <f aca="false">H47+H58+H69+H78+H82</f>
        <v>40</v>
      </c>
      <c r="I46" s="241" t="n">
        <f aca="false">I47+I58+I69+I78+I82</f>
        <v>80</v>
      </c>
    </row>
    <row r="47" customFormat="false" ht="39.95" hidden="false" customHeight="true" outlineLevel="0" collapsed="false">
      <c r="A47" s="192" t="s">
        <v>1171</v>
      </c>
      <c r="B47" s="15" t="s">
        <v>173</v>
      </c>
      <c r="C47" s="15"/>
      <c r="D47" s="15"/>
      <c r="E47" s="15"/>
      <c r="F47" s="15"/>
      <c r="G47" s="15"/>
      <c r="H47" s="241" t="n">
        <f aca="false">SUM(D48:D57)</f>
        <v>10</v>
      </c>
      <c r="I47" s="241" t="n">
        <f aca="false">COUNT(D48:D57)*2</f>
        <v>20</v>
      </c>
    </row>
    <row r="48" customFormat="false" ht="95.25" hidden="false" customHeight="true" outlineLevel="0" collapsed="false">
      <c r="A48" s="16" t="s">
        <v>1172</v>
      </c>
      <c r="B48" s="41" t="s">
        <v>175</v>
      </c>
      <c r="C48" s="42" t="s">
        <v>3252</v>
      </c>
      <c r="D48" s="45" t="n">
        <v>1</v>
      </c>
      <c r="E48" s="92" t="s">
        <v>82</v>
      </c>
      <c r="F48" s="85" t="s">
        <v>3253</v>
      </c>
      <c r="G48" s="38"/>
    </row>
    <row r="49" customFormat="false" ht="47.25" hidden="false" customHeight="false" outlineLevel="0" collapsed="false">
      <c r="A49" s="16" t="s">
        <v>1177</v>
      </c>
      <c r="B49" s="43" t="s">
        <v>178</v>
      </c>
      <c r="C49" s="85" t="s">
        <v>3254</v>
      </c>
      <c r="D49" s="45" t="n">
        <v>1</v>
      </c>
      <c r="E49" s="92" t="s">
        <v>82</v>
      </c>
      <c r="F49" s="38"/>
      <c r="G49" s="38"/>
    </row>
    <row r="50" customFormat="false" ht="30" hidden="false" customHeight="false" outlineLevel="0" collapsed="false">
      <c r="A50" s="320"/>
      <c r="B50" s="43"/>
      <c r="C50" s="42" t="s">
        <v>181</v>
      </c>
      <c r="D50" s="45" t="n">
        <v>1</v>
      </c>
      <c r="E50" s="92" t="s">
        <v>82</v>
      </c>
      <c r="F50" s="38"/>
      <c r="G50" s="38"/>
    </row>
    <row r="51" customFormat="false" ht="31.5" hidden="false" customHeight="true" outlineLevel="0" collapsed="false">
      <c r="A51" s="320"/>
      <c r="B51" s="43"/>
      <c r="C51" s="42" t="s">
        <v>3255</v>
      </c>
      <c r="D51" s="45" t="n">
        <v>1</v>
      </c>
      <c r="E51" s="92" t="s">
        <v>82</v>
      </c>
      <c r="F51" s="38"/>
      <c r="G51" s="38"/>
    </row>
    <row r="52" customFormat="false" ht="47.25" hidden="false" customHeight="false" outlineLevel="0" collapsed="false">
      <c r="A52" s="320" t="s">
        <v>3256</v>
      </c>
      <c r="B52" s="41" t="s">
        <v>184</v>
      </c>
      <c r="C52" s="42" t="s">
        <v>3257</v>
      </c>
      <c r="D52" s="45" t="n">
        <v>1</v>
      </c>
      <c r="E52" s="92" t="s">
        <v>82</v>
      </c>
      <c r="F52" s="38"/>
      <c r="G52" s="38"/>
    </row>
    <row r="53" customFormat="false" ht="15.75" hidden="false" customHeight="false" outlineLevel="0" collapsed="false">
      <c r="A53" s="320"/>
      <c r="B53" s="41"/>
      <c r="C53" s="42" t="s">
        <v>3258</v>
      </c>
      <c r="D53" s="45" t="n">
        <v>1</v>
      </c>
      <c r="E53" s="92" t="s">
        <v>82</v>
      </c>
      <c r="F53" s="38"/>
      <c r="G53" s="38"/>
    </row>
    <row r="54" customFormat="false" ht="42" hidden="false" customHeight="true" outlineLevel="0" collapsed="false">
      <c r="A54" s="320"/>
      <c r="B54" s="41"/>
      <c r="C54" s="42" t="s">
        <v>3259</v>
      </c>
      <c r="D54" s="45" t="n">
        <v>1</v>
      </c>
      <c r="E54" s="92" t="s">
        <v>82</v>
      </c>
      <c r="F54" s="38"/>
      <c r="G54" s="38"/>
    </row>
    <row r="55" customFormat="false" ht="30" hidden="false" customHeight="false" outlineLevel="0" collapsed="false">
      <c r="A55" s="320"/>
      <c r="B55" s="41"/>
      <c r="C55" s="42" t="s">
        <v>3260</v>
      </c>
      <c r="D55" s="45" t="n">
        <v>1</v>
      </c>
      <c r="E55" s="92" t="s">
        <v>82</v>
      </c>
      <c r="F55" s="38"/>
      <c r="G55" s="38"/>
    </row>
    <row r="56" customFormat="false" ht="78.75" hidden="false" customHeight="false" outlineLevel="0" collapsed="false">
      <c r="A56" s="320" t="s">
        <v>3261</v>
      </c>
      <c r="B56" s="41" t="s">
        <v>206</v>
      </c>
      <c r="C56" s="42" t="s">
        <v>1196</v>
      </c>
      <c r="D56" s="45" t="n">
        <v>1</v>
      </c>
      <c r="E56" s="92" t="s">
        <v>82</v>
      </c>
      <c r="F56" s="38"/>
      <c r="G56" s="38"/>
    </row>
    <row r="57" customFormat="false" ht="126" hidden="false" customHeight="false" outlineLevel="0" collapsed="false">
      <c r="A57" s="320" t="s">
        <v>3262</v>
      </c>
      <c r="B57" s="41" t="s">
        <v>214</v>
      </c>
      <c r="C57" s="85" t="s">
        <v>3263</v>
      </c>
      <c r="D57" s="45" t="n">
        <v>1</v>
      </c>
      <c r="E57" s="92" t="s">
        <v>82</v>
      </c>
      <c r="F57" s="42" t="s">
        <v>3264</v>
      </c>
      <c r="G57" s="38"/>
    </row>
    <row r="58" customFormat="false" ht="39.95" hidden="false" customHeight="true" outlineLevel="0" collapsed="false">
      <c r="A58" s="379" t="s">
        <v>3265</v>
      </c>
      <c r="B58" s="146" t="s">
        <v>220</v>
      </c>
      <c r="C58" s="146"/>
      <c r="D58" s="146"/>
      <c r="E58" s="146"/>
      <c r="F58" s="146"/>
      <c r="G58" s="146"/>
      <c r="H58" s="241" t="n">
        <f aca="false">SUM(D59:D68)</f>
        <v>10</v>
      </c>
      <c r="I58" s="241" t="n">
        <f aca="false">COUNT(D59:D68)*2</f>
        <v>20</v>
      </c>
    </row>
    <row r="59" customFormat="false" ht="90" hidden="false" customHeight="false" outlineLevel="0" collapsed="false">
      <c r="A59" s="320" t="s">
        <v>221</v>
      </c>
      <c r="B59" s="168" t="s">
        <v>222</v>
      </c>
      <c r="C59" s="21" t="s">
        <v>223</v>
      </c>
      <c r="D59" s="32" t="n">
        <v>1</v>
      </c>
      <c r="E59" s="28" t="s">
        <v>82</v>
      </c>
      <c r="F59" s="21" t="s">
        <v>224</v>
      </c>
      <c r="G59" s="38"/>
    </row>
    <row r="60" customFormat="false" ht="47.25" hidden="false" customHeight="false" outlineLevel="0" collapsed="false">
      <c r="A60" s="320" t="s">
        <v>1207</v>
      </c>
      <c r="B60" s="43" t="s">
        <v>226</v>
      </c>
      <c r="C60" s="44" t="s">
        <v>3266</v>
      </c>
      <c r="D60" s="32" t="n">
        <v>1</v>
      </c>
      <c r="E60" s="28" t="s">
        <v>82</v>
      </c>
      <c r="F60" s="38"/>
      <c r="G60" s="38"/>
    </row>
    <row r="61" customFormat="false" ht="59.25" hidden="false" customHeight="true" outlineLevel="0" collapsed="false">
      <c r="A61" s="380"/>
      <c r="B61" s="53"/>
      <c r="C61" s="70" t="s">
        <v>3267</v>
      </c>
      <c r="D61" s="32" t="n">
        <v>1</v>
      </c>
      <c r="E61" s="28" t="s">
        <v>108</v>
      </c>
      <c r="F61" s="38"/>
      <c r="G61" s="38"/>
    </row>
    <row r="62" customFormat="false" ht="47.25" hidden="false" customHeight="false" outlineLevel="0" collapsed="false">
      <c r="A62" s="381" t="s">
        <v>3268</v>
      </c>
      <c r="B62" s="169" t="s">
        <v>229</v>
      </c>
      <c r="C62" s="85" t="s">
        <v>3269</v>
      </c>
      <c r="D62" s="32" t="n">
        <v>1</v>
      </c>
      <c r="E62" s="28" t="s">
        <v>82</v>
      </c>
      <c r="F62" s="38"/>
      <c r="G62" s="38"/>
    </row>
    <row r="63" customFormat="false" ht="45" hidden="false" customHeight="false" outlineLevel="0" collapsed="false">
      <c r="A63" s="382"/>
      <c r="B63" s="57"/>
      <c r="C63" s="221" t="s">
        <v>3270</v>
      </c>
      <c r="D63" s="32" t="n">
        <v>1</v>
      </c>
      <c r="E63" s="28" t="s">
        <v>82</v>
      </c>
      <c r="F63" s="38"/>
      <c r="G63" s="38"/>
    </row>
    <row r="64" customFormat="false" ht="30" hidden="false" customHeight="false" outlineLevel="0" collapsed="false">
      <c r="A64" s="382"/>
      <c r="B64" s="57"/>
      <c r="C64" s="42" t="s">
        <v>1211</v>
      </c>
      <c r="D64" s="32" t="n">
        <v>1</v>
      </c>
      <c r="E64" s="28" t="s">
        <v>82</v>
      </c>
      <c r="F64" s="38"/>
      <c r="G64" s="38"/>
    </row>
    <row r="65" customFormat="false" ht="60" hidden="false" customHeight="false" outlineLevel="0" collapsed="false">
      <c r="A65" s="320" t="s">
        <v>1844</v>
      </c>
      <c r="B65" s="168" t="s">
        <v>233</v>
      </c>
      <c r="C65" s="85" t="s">
        <v>3271</v>
      </c>
      <c r="D65" s="45" t="n">
        <v>1</v>
      </c>
      <c r="E65" s="28" t="s">
        <v>110</v>
      </c>
      <c r="F65" s="38"/>
      <c r="G65" s="38"/>
    </row>
    <row r="66" customFormat="false" ht="45" hidden="false" customHeight="false" outlineLevel="0" collapsed="false">
      <c r="A66" s="320" t="s">
        <v>1214</v>
      </c>
      <c r="B66" s="170" t="s">
        <v>236</v>
      </c>
      <c r="C66" s="85" t="s">
        <v>3272</v>
      </c>
      <c r="D66" s="45" t="n">
        <v>1</v>
      </c>
      <c r="E66" s="28" t="s">
        <v>108</v>
      </c>
      <c r="F66" s="38"/>
      <c r="G66" s="38"/>
    </row>
    <row r="67" customFormat="false" ht="90" hidden="false" customHeight="false" outlineLevel="0" collapsed="false">
      <c r="A67" s="320"/>
      <c r="B67" s="170"/>
      <c r="C67" s="85" t="s">
        <v>3273</v>
      </c>
      <c r="D67" s="45" t="n">
        <v>1</v>
      </c>
      <c r="E67" s="28" t="s">
        <v>108</v>
      </c>
      <c r="F67" s="38"/>
      <c r="G67" s="38"/>
    </row>
    <row r="68" customFormat="false" ht="95.25" hidden="false" customHeight="false" outlineLevel="0" collapsed="false">
      <c r="A68" s="383" t="s">
        <v>1217</v>
      </c>
      <c r="B68" s="168" t="s">
        <v>240</v>
      </c>
      <c r="C68" s="21" t="s">
        <v>241</v>
      </c>
      <c r="D68" s="45" t="n">
        <v>1</v>
      </c>
      <c r="E68" s="28" t="s">
        <v>39</v>
      </c>
      <c r="F68" s="38"/>
      <c r="G68" s="38"/>
    </row>
    <row r="69" customFormat="false" ht="39.95" hidden="false" customHeight="true" outlineLevel="0" collapsed="false">
      <c r="A69" s="192" t="s">
        <v>242</v>
      </c>
      <c r="B69" s="15" t="s">
        <v>243</v>
      </c>
      <c r="C69" s="15"/>
      <c r="D69" s="15"/>
      <c r="E69" s="15"/>
      <c r="F69" s="15"/>
      <c r="G69" s="15"/>
      <c r="H69" s="241" t="n">
        <f aca="false">SUM(D70:D77)</f>
        <v>8</v>
      </c>
      <c r="I69" s="241" t="n">
        <f aca="false">COUNT(D70:D77)*2</f>
        <v>16</v>
      </c>
    </row>
    <row r="70" customFormat="false" ht="47.25" hidden="false" customHeight="false" outlineLevel="0" collapsed="false">
      <c r="A70" s="320" t="s">
        <v>1223</v>
      </c>
      <c r="B70" s="156" t="s">
        <v>256</v>
      </c>
      <c r="C70" s="42" t="s">
        <v>3274</v>
      </c>
      <c r="D70" s="45" t="n">
        <v>1</v>
      </c>
      <c r="E70" s="92" t="s">
        <v>108</v>
      </c>
      <c r="F70" s="42" t="s">
        <v>3275</v>
      </c>
      <c r="G70" s="38"/>
    </row>
    <row r="71" customFormat="false" ht="47.25" hidden="false" customHeight="false" outlineLevel="0" collapsed="false">
      <c r="A71" s="320" t="s">
        <v>2364</v>
      </c>
      <c r="B71" s="156" t="s">
        <v>263</v>
      </c>
      <c r="C71" s="42" t="s">
        <v>3276</v>
      </c>
      <c r="D71" s="45" t="n">
        <v>1</v>
      </c>
      <c r="E71" s="28" t="s">
        <v>39</v>
      </c>
      <c r="F71" s="38"/>
      <c r="G71" s="38"/>
    </row>
    <row r="72" customFormat="false" ht="30" hidden="false" customHeight="false" outlineLevel="0" collapsed="false">
      <c r="A72" s="320"/>
      <c r="B72" s="156"/>
      <c r="C72" s="85" t="s">
        <v>268</v>
      </c>
      <c r="D72" s="45" t="n">
        <v>1</v>
      </c>
      <c r="E72" s="28" t="s">
        <v>39</v>
      </c>
      <c r="F72" s="38"/>
      <c r="G72" s="38"/>
    </row>
    <row r="73" customFormat="false" ht="30" hidden="false" customHeight="false" outlineLevel="0" collapsed="false">
      <c r="A73" s="320"/>
      <c r="B73" s="156"/>
      <c r="C73" s="42" t="s">
        <v>2366</v>
      </c>
      <c r="D73" s="45" t="n">
        <v>1</v>
      </c>
      <c r="E73" s="28" t="s">
        <v>39</v>
      </c>
      <c r="F73" s="42"/>
      <c r="G73" s="38"/>
    </row>
    <row r="74" customFormat="false" ht="30" hidden="false" customHeight="false" outlineLevel="0" collapsed="false">
      <c r="A74" s="320"/>
      <c r="B74" s="156"/>
      <c r="C74" s="42" t="s">
        <v>3277</v>
      </c>
      <c r="D74" s="45" t="n">
        <v>1</v>
      </c>
      <c r="E74" s="28" t="s">
        <v>39</v>
      </c>
      <c r="F74" s="42"/>
      <c r="G74" s="38"/>
    </row>
    <row r="75" customFormat="false" ht="15.75" hidden="false" customHeight="false" outlineLevel="0" collapsed="false">
      <c r="A75" s="320"/>
      <c r="B75" s="156"/>
      <c r="C75" s="42" t="s">
        <v>3278</v>
      </c>
      <c r="D75" s="45" t="n">
        <v>1</v>
      </c>
      <c r="E75" s="28" t="s">
        <v>39</v>
      </c>
      <c r="F75" s="42"/>
      <c r="G75" s="38"/>
    </row>
    <row r="76" customFormat="false" ht="59.25" hidden="false" customHeight="true" outlineLevel="0" collapsed="false">
      <c r="A76" s="320" t="s">
        <v>271</v>
      </c>
      <c r="B76" s="156" t="s">
        <v>272</v>
      </c>
      <c r="C76" s="42" t="s">
        <v>3279</v>
      </c>
      <c r="D76" s="45" t="n">
        <v>1</v>
      </c>
      <c r="E76" s="28" t="s">
        <v>39</v>
      </c>
      <c r="F76" s="38"/>
      <c r="G76" s="38"/>
    </row>
    <row r="77" customFormat="false" ht="42" hidden="false" customHeight="true" outlineLevel="0" collapsed="false">
      <c r="A77" s="320"/>
      <c r="B77" s="61"/>
      <c r="C77" s="42" t="s">
        <v>3280</v>
      </c>
      <c r="D77" s="45" t="n">
        <v>1</v>
      </c>
      <c r="E77" s="28" t="s">
        <v>39</v>
      </c>
      <c r="F77" s="38"/>
      <c r="G77" s="38"/>
    </row>
    <row r="78" customFormat="false" ht="39.95" hidden="false" customHeight="true" outlineLevel="0" collapsed="false">
      <c r="A78" s="192" t="s">
        <v>3281</v>
      </c>
      <c r="B78" s="146" t="s">
        <v>277</v>
      </c>
      <c r="C78" s="146"/>
      <c r="D78" s="146"/>
      <c r="E78" s="146"/>
      <c r="F78" s="146"/>
      <c r="G78" s="146"/>
      <c r="H78" s="241" t="n">
        <f aca="false">SUM(D79:D81)</f>
        <v>3</v>
      </c>
      <c r="I78" s="241" t="n">
        <f aca="false">COUNT(D79:D81)*2</f>
        <v>6</v>
      </c>
    </row>
    <row r="79" customFormat="false" ht="90" hidden="false" customHeight="false" outlineLevel="0" collapsed="false">
      <c r="A79" s="320" t="s">
        <v>1247</v>
      </c>
      <c r="B79" s="156" t="s">
        <v>299</v>
      </c>
      <c r="C79" s="184" t="s">
        <v>3282</v>
      </c>
      <c r="D79" s="45" t="n">
        <v>1</v>
      </c>
      <c r="E79" s="28" t="s">
        <v>281</v>
      </c>
      <c r="F79" s="42" t="s">
        <v>3283</v>
      </c>
      <c r="G79" s="38"/>
    </row>
    <row r="80" customFormat="false" ht="82.5" hidden="false" customHeight="true" outlineLevel="0" collapsed="false">
      <c r="A80" s="320"/>
      <c r="B80" s="156"/>
      <c r="C80" s="42" t="s">
        <v>3284</v>
      </c>
      <c r="D80" s="45" t="n">
        <v>1</v>
      </c>
      <c r="E80" s="28" t="s">
        <v>281</v>
      </c>
      <c r="F80" s="42" t="s">
        <v>3285</v>
      </c>
      <c r="G80" s="38"/>
    </row>
    <row r="81" customFormat="false" ht="63" hidden="false" customHeight="false" outlineLevel="0" collapsed="false">
      <c r="A81" s="320" t="s">
        <v>1251</v>
      </c>
      <c r="B81" s="43" t="s">
        <v>306</v>
      </c>
      <c r="C81" s="85" t="s">
        <v>1897</v>
      </c>
      <c r="D81" s="45" t="n">
        <v>1</v>
      </c>
      <c r="E81" s="28" t="s">
        <v>281</v>
      </c>
      <c r="F81" s="38"/>
      <c r="G81" s="38"/>
    </row>
    <row r="82" customFormat="false" ht="39.95" hidden="false" customHeight="true" outlineLevel="0" collapsed="false">
      <c r="A82" s="192" t="s">
        <v>1254</v>
      </c>
      <c r="B82" s="146" t="s">
        <v>309</v>
      </c>
      <c r="C82" s="146"/>
      <c r="D82" s="146"/>
      <c r="E82" s="146"/>
      <c r="F82" s="146"/>
      <c r="G82" s="146"/>
      <c r="H82" s="241" t="n">
        <f aca="false">SUM(D83:D91)</f>
        <v>9</v>
      </c>
      <c r="I82" s="241" t="n">
        <f aca="false">COUNT(D83:D91)*2</f>
        <v>18</v>
      </c>
    </row>
    <row r="83" customFormat="false" ht="83.25" hidden="false" customHeight="true" outlineLevel="0" collapsed="false">
      <c r="A83" s="320" t="s">
        <v>3286</v>
      </c>
      <c r="B83" s="156" t="s">
        <v>311</v>
      </c>
      <c r="C83" s="17" t="s">
        <v>1256</v>
      </c>
      <c r="D83" s="45" t="n">
        <v>1</v>
      </c>
      <c r="E83" s="28" t="s">
        <v>82</v>
      </c>
      <c r="F83" s="85" t="s">
        <v>3287</v>
      </c>
      <c r="G83" s="38"/>
    </row>
    <row r="84" customFormat="false" ht="78.75" hidden="false" customHeight="false" outlineLevel="0" collapsed="false">
      <c r="A84" s="320" t="s">
        <v>3288</v>
      </c>
      <c r="B84" s="156" t="s">
        <v>322</v>
      </c>
      <c r="C84" s="61" t="s">
        <v>3289</v>
      </c>
      <c r="D84" s="45" t="n">
        <v>1</v>
      </c>
      <c r="E84" s="92" t="s">
        <v>82</v>
      </c>
      <c r="F84" s="42" t="s">
        <v>3290</v>
      </c>
      <c r="G84" s="38"/>
    </row>
    <row r="85" customFormat="false" ht="75" hidden="false" customHeight="false" outlineLevel="0" collapsed="false">
      <c r="A85" s="320"/>
      <c r="B85" s="61"/>
      <c r="C85" s="85" t="s">
        <v>3291</v>
      </c>
      <c r="D85" s="45" t="n">
        <v>1</v>
      </c>
      <c r="E85" s="38" t="s">
        <v>82</v>
      </c>
      <c r="F85" s="85" t="s">
        <v>3292</v>
      </c>
      <c r="G85" s="38"/>
    </row>
    <row r="86" customFormat="false" ht="45" hidden="false" customHeight="true" outlineLevel="0" collapsed="false">
      <c r="A86" s="320"/>
      <c r="B86" s="156"/>
      <c r="C86" s="61" t="s">
        <v>3293</v>
      </c>
      <c r="D86" s="45" t="n">
        <v>1</v>
      </c>
      <c r="E86" s="92" t="s">
        <v>82</v>
      </c>
      <c r="F86" s="42" t="s">
        <v>3294</v>
      </c>
      <c r="G86" s="38"/>
    </row>
    <row r="87" customFormat="false" ht="45" hidden="false" customHeight="true" outlineLevel="0" collapsed="false">
      <c r="A87" s="320"/>
      <c r="B87" s="156"/>
      <c r="C87" s="61" t="s">
        <v>3295</v>
      </c>
      <c r="D87" s="45" t="n">
        <v>1</v>
      </c>
      <c r="E87" s="92"/>
      <c r="F87" s="42" t="s">
        <v>3296</v>
      </c>
      <c r="G87" s="38"/>
    </row>
    <row r="88" customFormat="false" ht="63" hidden="false" customHeight="false" outlineLevel="0" collapsed="false">
      <c r="A88" s="320" t="s">
        <v>333</v>
      </c>
      <c r="B88" s="156" t="s">
        <v>334</v>
      </c>
      <c r="C88" s="17" t="s">
        <v>1267</v>
      </c>
      <c r="D88" s="45" t="n">
        <v>1</v>
      </c>
      <c r="E88" s="28" t="s">
        <v>82</v>
      </c>
      <c r="F88" s="21" t="s">
        <v>1268</v>
      </c>
      <c r="G88" s="38"/>
    </row>
    <row r="89" customFormat="false" ht="49.5" hidden="false" customHeight="true" outlineLevel="0" collapsed="false">
      <c r="A89" s="320"/>
      <c r="B89" s="156"/>
      <c r="C89" s="17" t="s">
        <v>335</v>
      </c>
      <c r="D89" s="45" t="n">
        <v>1</v>
      </c>
      <c r="E89" s="28" t="s">
        <v>82</v>
      </c>
      <c r="F89" s="21" t="s">
        <v>3297</v>
      </c>
      <c r="G89" s="38"/>
    </row>
    <row r="90" customFormat="false" ht="48.65" hidden="false" customHeight="false" outlineLevel="0" collapsed="false">
      <c r="A90" s="320" t="s">
        <v>3298</v>
      </c>
      <c r="B90" s="156" t="s">
        <v>3299</v>
      </c>
      <c r="C90" s="42" t="s">
        <v>3300</v>
      </c>
      <c r="D90" s="45" t="n">
        <v>1</v>
      </c>
      <c r="E90" s="28" t="s">
        <v>82</v>
      </c>
      <c r="F90" s="70" t="s">
        <v>3301</v>
      </c>
      <c r="G90" s="162"/>
    </row>
    <row r="91" customFormat="false" ht="89.25" hidden="false" customHeight="true" outlineLevel="0" collapsed="false">
      <c r="A91" s="78"/>
      <c r="B91" s="38"/>
      <c r="C91" s="42" t="s">
        <v>3302</v>
      </c>
      <c r="D91" s="45" t="n">
        <v>1</v>
      </c>
      <c r="E91" s="28" t="s">
        <v>82</v>
      </c>
      <c r="F91" s="42" t="s">
        <v>3303</v>
      </c>
      <c r="G91" s="38"/>
    </row>
    <row r="92" customFormat="false" ht="21" hidden="false" customHeight="false" outlineLevel="0" collapsed="false">
      <c r="A92" s="378"/>
      <c r="B92" s="289" t="s">
        <v>346</v>
      </c>
      <c r="C92" s="289"/>
      <c r="D92" s="289"/>
      <c r="E92" s="289"/>
      <c r="F92" s="289"/>
      <c r="G92" s="289"/>
      <c r="H92" s="241" t="n">
        <f aca="false">H93+H104+H113+H124+H127+H129</f>
        <v>34</v>
      </c>
      <c r="I92" s="241" t="n">
        <f aca="false">I93+I104+I113+I124+I127+I129</f>
        <v>68</v>
      </c>
    </row>
    <row r="93" customFormat="false" ht="39.95" hidden="false" customHeight="true" outlineLevel="0" collapsed="false">
      <c r="A93" s="192" t="s">
        <v>1275</v>
      </c>
      <c r="B93" s="146" t="s">
        <v>348</v>
      </c>
      <c r="C93" s="146"/>
      <c r="D93" s="146"/>
      <c r="E93" s="146"/>
      <c r="F93" s="146"/>
      <c r="G93" s="146"/>
      <c r="H93" s="241" t="n">
        <f aca="false">SUM(D94:D103)</f>
        <v>10</v>
      </c>
      <c r="I93" s="241" t="n">
        <f aca="false">COUNT(D94:D103)*2</f>
        <v>20</v>
      </c>
    </row>
    <row r="94" customFormat="false" ht="63" hidden="false" customHeight="false" outlineLevel="0" collapsed="false">
      <c r="A94" s="320" t="s">
        <v>3304</v>
      </c>
      <c r="B94" s="57" t="s">
        <v>350</v>
      </c>
      <c r="C94" s="21" t="s">
        <v>2994</v>
      </c>
      <c r="D94" s="45" t="n">
        <v>1</v>
      </c>
      <c r="E94" s="28" t="s">
        <v>265</v>
      </c>
      <c r="F94" s="85" t="s">
        <v>3305</v>
      </c>
      <c r="G94" s="38"/>
    </row>
    <row r="95" customFormat="false" ht="60" hidden="false" customHeight="false" outlineLevel="0" collapsed="false">
      <c r="A95" s="320"/>
      <c r="B95" s="57"/>
      <c r="C95" s="24" t="s">
        <v>3306</v>
      </c>
      <c r="D95" s="45" t="n">
        <v>1</v>
      </c>
      <c r="E95" s="28" t="s">
        <v>265</v>
      </c>
      <c r="F95" s="85"/>
      <c r="G95" s="38"/>
    </row>
    <row r="96" customFormat="false" ht="75" hidden="false" customHeight="false" outlineLevel="0" collapsed="false">
      <c r="A96" s="320"/>
      <c r="B96" s="57"/>
      <c r="C96" s="85" t="s">
        <v>3307</v>
      </c>
      <c r="D96" s="45" t="n">
        <v>1</v>
      </c>
      <c r="E96" s="92" t="s">
        <v>108</v>
      </c>
      <c r="F96" s="85"/>
      <c r="G96" s="38"/>
    </row>
    <row r="97" customFormat="false" ht="45" hidden="false" customHeight="false" outlineLevel="0" collapsed="false">
      <c r="A97" s="320"/>
      <c r="B97" s="57"/>
      <c r="C97" s="21" t="s">
        <v>353</v>
      </c>
      <c r="D97" s="45" t="n">
        <v>1</v>
      </c>
      <c r="E97" s="28" t="s">
        <v>265</v>
      </c>
      <c r="F97" s="85"/>
      <c r="G97" s="38"/>
    </row>
    <row r="98" customFormat="false" ht="75" hidden="false" customHeight="true" outlineLevel="0" collapsed="false">
      <c r="A98" s="320"/>
      <c r="B98" s="57"/>
      <c r="C98" s="85" t="s">
        <v>2997</v>
      </c>
      <c r="D98" s="45" t="n">
        <v>1</v>
      </c>
      <c r="E98" s="28" t="s">
        <v>265</v>
      </c>
      <c r="F98" s="85"/>
      <c r="G98" s="38"/>
    </row>
    <row r="99" customFormat="false" ht="78.75" hidden="false" customHeight="false" outlineLevel="0" collapsed="false">
      <c r="A99" s="320" t="s">
        <v>1277</v>
      </c>
      <c r="B99" s="61" t="s">
        <v>355</v>
      </c>
      <c r="C99" s="21" t="s">
        <v>356</v>
      </c>
      <c r="D99" s="45" t="n">
        <v>1</v>
      </c>
      <c r="E99" s="28" t="s">
        <v>357</v>
      </c>
      <c r="F99" s="38"/>
      <c r="G99" s="38"/>
    </row>
    <row r="100" customFormat="false" ht="75" hidden="false" customHeight="false" outlineLevel="0" collapsed="false">
      <c r="A100" s="320"/>
      <c r="B100" s="61"/>
      <c r="C100" s="42" t="s">
        <v>2999</v>
      </c>
      <c r="D100" s="45" t="n">
        <v>1</v>
      </c>
      <c r="E100" s="28" t="s">
        <v>357</v>
      </c>
      <c r="F100" s="38"/>
      <c r="G100" s="38"/>
    </row>
    <row r="101" customFormat="false" ht="77.25" hidden="false" customHeight="true" outlineLevel="0" collapsed="false">
      <c r="A101" s="320"/>
      <c r="B101" s="61"/>
      <c r="C101" s="85" t="s">
        <v>3308</v>
      </c>
      <c r="D101" s="45" t="n">
        <v>1</v>
      </c>
      <c r="E101" s="28" t="s">
        <v>265</v>
      </c>
      <c r="F101" s="38"/>
      <c r="G101" s="38"/>
    </row>
    <row r="102" customFormat="false" ht="121.5" hidden="false" customHeight="true" outlineLevel="0" collapsed="false">
      <c r="A102" s="320"/>
      <c r="B102" s="61"/>
      <c r="C102" s="85" t="s">
        <v>3309</v>
      </c>
      <c r="D102" s="45" t="n">
        <v>1</v>
      </c>
      <c r="E102" s="28" t="s">
        <v>265</v>
      </c>
      <c r="F102" s="38"/>
      <c r="G102" s="38"/>
    </row>
    <row r="103" customFormat="false" ht="75" hidden="false" customHeight="false" outlineLevel="0" collapsed="false">
      <c r="A103" s="320" t="s">
        <v>1930</v>
      </c>
      <c r="B103" s="61" t="s">
        <v>360</v>
      </c>
      <c r="C103" s="42" t="s">
        <v>361</v>
      </c>
      <c r="D103" s="45" t="n">
        <v>1</v>
      </c>
      <c r="E103" s="28" t="s">
        <v>110</v>
      </c>
      <c r="F103" s="38"/>
      <c r="G103" s="38"/>
    </row>
    <row r="104" customFormat="false" ht="39.95" hidden="false" customHeight="true" outlineLevel="0" collapsed="false">
      <c r="A104" s="192" t="s">
        <v>1279</v>
      </c>
      <c r="B104" s="146" t="s">
        <v>364</v>
      </c>
      <c r="C104" s="146"/>
      <c r="D104" s="146"/>
      <c r="E104" s="146"/>
      <c r="F104" s="146"/>
      <c r="G104" s="146"/>
      <c r="H104" s="241" t="n">
        <f aca="false">SUM(D105:D112)</f>
        <v>8</v>
      </c>
      <c r="I104" s="241" t="n">
        <f aca="false">COUNT(D105:D112)*2</f>
        <v>16</v>
      </c>
    </row>
    <row r="105" customFormat="false" ht="75" hidden="false" customHeight="false" outlineLevel="0" collapsed="false">
      <c r="A105" s="320" t="s">
        <v>1280</v>
      </c>
      <c r="B105" s="61" t="s">
        <v>3310</v>
      </c>
      <c r="C105" s="42" t="s">
        <v>3311</v>
      </c>
      <c r="D105" s="32" t="n">
        <v>1</v>
      </c>
      <c r="E105" s="28" t="s">
        <v>265</v>
      </c>
      <c r="F105" s="42" t="s">
        <v>1933</v>
      </c>
      <c r="G105" s="38"/>
    </row>
    <row r="106" customFormat="false" ht="75" hidden="false" customHeight="false" outlineLevel="0" collapsed="false">
      <c r="A106" s="320" t="s">
        <v>1284</v>
      </c>
      <c r="B106" s="61" t="s">
        <v>366</v>
      </c>
      <c r="C106" s="85" t="s">
        <v>3312</v>
      </c>
      <c r="D106" s="32" t="n">
        <v>1</v>
      </c>
      <c r="E106" s="92" t="s">
        <v>108</v>
      </c>
      <c r="F106" s="38"/>
      <c r="G106" s="38"/>
    </row>
    <row r="107" customFormat="false" ht="75" hidden="false" customHeight="false" outlineLevel="0" collapsed="false">
      <c r="A107" s="320"/>
      <c r="B107" s="61"/>
      <c r="C107" s="85" t="s">
        <v>3313</v>
      </c>
      <c r="D107" s="32" t="n">
        <v>1</v>
      </c>
      <c r="E107" s="92" t="s">
        <v>108</v>
      </c>
      <c r="F107" s="85" t="s">
        <v>3314</v>
      </c>
      <c r="G107" s="38"/>
    </row>
    <row r="108" customFormat="false" ht="47.25" hidden="false" customHeight="false" outlineLevel="0" collapsed="false">
      <c r="A108" s="320" t="s">
        <v>1286</v>
      </c>
      <c r="B108" s="61" t="s">
        <v>370</v>
      </c>
      <c r="C108" s="92" t="s">
        <v>3315</v>
      </c>
      <c r="D108" s="32" t="n">
        <v>1</v>
      </c>
      <c r="E108" s="28" t="s">
        <v>108</v>
      </c>
      <c r="F108" s="38"/>
      <c r="G108" s="38"/>
    </row>
    <row r="109" customFormat="false" ht="63.75" hidden="false" customHeight="true" outlineLevel="0" collapsed="false">
      <c r="A109" s="320" t="s">
        <v>1289</v>
      </c>
      <c r="B109" s="57" t="s">
        <v>374</v>
      </c>
      <c r="C109" s="85" t="s">
        <v>3316</v>
      </c>
      <c r="D109" s="32" t="n">
        <v>1</v>
      </c>
      <c r="E109" s="28" t="s">
        <v>112</v>
      </c>
      <c r="F109" s="85"/>
      <c r="G109" s="38"/>
    </row>
    <row r="110" customFormat="false" ht="30" hidden="false" customHeight="false" outlineLevel="0" collapsed="false">
      <c r="A110" s="320"/>
      <c r="B110" s="85"/>
      <c r="C110" s="85" t="s">
        <v>3317</v>
      </c>
      <c r="D110" s="32" t="n">
        <v>1</v>
      </c>
      <c r="E110" s="28" t="s">
        <v>380</v>
      </c>
      <c r="G110" s="38"/>
    </row>
    <row r="111" customFormat="false" ht="78" hidden="false" customHeight="true" outlineLevel="0" collapsed="false">
      <c r="A111" s="320" t="s">
        <v>1294</v>
      </c>
      <c r="B111" s="61" t="s">
        <v>383</v>
      </c>
      <c r="C111" s="24" t="s">
        <v>384</v>
      </c>
      <c r="D111" s="32" t="n">
        <v>1</v>
      </c>
      <c r="E111" s="28" t="s">
        <v>108</v>
      </c>
      <c r="F111" s="21" t="s">
        <v>3318</v>
      </c>
      <c r="G111" s="38"/>
    </row>
    <row r="112" customFormat="false" ht="20.25" hidden="false" customHeight="true" outlineLevel="0" collapsed="false">
      <c r="A112" s="320"/>
      <c r="B112" s="61"/>
      <c r="C112" s="85" t="s">
        <v>3319</v>
      </c>
      <c r="D112" s="32" t="n">
        <v>1</v>
      </c>
      <c r="E112" s="28" t="s">
        <v>265</v>
      </c>
      <c r="F112" s="38"/>
      <c r="G112" s="38"/>
    </row>
    <row r="113" customFormat="false" ht="39.95" hidden="false" customHeight="true" outlineLevel="0" collapsed="false">
      <c r="A113" s="192" t="s">
        <v>1298</v>
      </c>
      <c r="B113" s="146" t="s">
        <v>390</v>
      </c>
      <c r="C113" s="146"/>
      <c r="D113" s="146"/>
      <c r="E113" s="146"/>
      <c r="F113" s="146"/>
      <c r="G113" s="146"/>
      <c r="H113" s="241" t="n">
        <f aca="false">SUM(D114:D123)</f>
        <v>10</v>
      </c>
      <c r="I113" s="241" t="n">
        <f aca="false">COUNT(D114:D123)*2</f>
        <v>20</v>
      </c>
    </row>
    <row r="114" customFormat="false" ht="60" hidden="false" customHeight="false" outlineLevel="0" collapsed="false">
      <c r="A114" s="16" t="s">
        <v>1303</v>
      </c>
      <c r="B114" s="34" t="s">
        <v>3320</v>
      </c>
      <c r="C114" s="42" t="s">
        <v>2391</v>
      </c>
      <c r="D114" s="45" t="n">
        <v>1</v>
      </c>
      <c r="E114" s="28" t="s">
        <v>82</v>
      </c>
      <c r="F114" s="42" t="s">
        <v>400</v>
      </c>
      <c r="G114" s="38"/>
    </row>
    <row r="115" customFormat="false" ht="30" hidden="false" customHeight="false" outlineLevel="0" collapsed="false">
      <c r="A115" s="16"/>
      <c r="B115" s="34"/>
      <c r="C115" s="21" t="s">
        <v>401</v>
      </c>
      <c r="D115" s="45" t="n">
        <v>1</v>
      </c>
      <c r="E115" s="28" t="s">
        <v>82</v>
      </c>
      <c r="F115" s="21"/>
      <c r="G115" s="38"/>
    </row>
    <row r="116" customFormat="false" ht="45" hidden="false" customHeight="false" outlineLevel="0" collapsed="false">
      <c r="A116" s="16" t="s">
        <v>397</v>
      </c>
      <c r="B116" s="17" t="s">
        <v>398</v>
      </c>
      <c r="C116" s="174" t="s">
        <v>393</v>
      </c>
      <c r="D116" s="45" t="n">
        <v>1</v>
      </c>
      <c r="E116" s="28" t="s">
        <v>82</v>
      </c>
      <c r="F116" s="38"/>
      <c r="G116" s="38"/>
    </row>
    <row r="117" customFormat="false" ht="30" hidden="false" customHeight="false" outlineLevel="0" collapsed="false">
      <c r="A117" s="16"/>
      <c r="B117" s="17"/>
      <c r="C117" s="42" t="s">
        <v>394</v>
      </c>
      <c r="D117" s="45" t="n">
        <v>1</v>
      </c>
      <c r="E117" s="28" t="s">
        <v>82</v>
      </c>
      <c r="F117" s="38"/>
      <c r="G117" s="38"/>
    </row>
    <row r="118" customFormat="false" ht="47.25" hidden="false" customHeight="false" outlineLevel="0" collapsed="false">
      <c r="A118" s="16" t="s">
        <v>402</v>
      </c>
      <c r="B118" s="17" t="s">
        <v>3321</v>
      </c>
      <c r="C118" s="85" t="s">
        <v>3322</v>
      </c>
      <c r="D118" s="45" t="n">
        <v>1</v>
      </c>
      <c r="E118" s="28" t="s">
        <v>82</v>
      </c>
      <c r="F118" s="38"/>
      <c r="G118" s="38"/>
    </row>
    <row r="119" customFormat="false" ht="63" hidden="false" customHeight="false" outlineLevel="0" collapsed="false">
      <c r="A119" s="16" t="s">
        <v>1308</v>
      </c>
      <c r="B119" s="17" t="s">
        <v>406</v>
      </c>
      <c r="C119" s="24" t="s">
        <v>1309</v>
      </c>
      <c r="D119" s="45" t="n">
        <v>1</v>
      </c>
      <c r="E119" s="28" t="s">
        <v>82</v>
      </c>
      <c r="F119" s="38"/>
      <c r="G119" s="38"/>
    </row>
    <row r="120" customFormat="false" ht="63" hidden="false" customHeight="false" outlineLevel="0" collapsed="false">
      <c r="A120" s="16" t="s">
        <v>1310</v>
      </c>
      <c r="B120" s="61" t="s">
        <v>409</v>
      </c>
      <c r="C120" s="44" t="s">
        <v>3323</v>
      </c>
      <c r="D120" s="45" t="n">
        <v>1</v>
      </c>
      <c r="E120" s="28" t="s">
        <v>82</v>
      </c>
      <c r="F120" s="38"/>
      <c r="G120" s="38"/>
    </row>
    <row r="121" customFormat="false" ht="75" hidden="false" customHeight="false" outlineLevel="0" collapsed="false">
      <c r="A121" s="16" t="s">
        <v>416</v>
      </c>
      <c r="B121" s="61" t="s">
        <v>417</v>
      </c>
      <c r="C121" s="21" t="s">
        <v>3324</v>
      </c>
      <c r="D121" s="45" t="n">
        <v>1</v>
      </c>
      <c r="E121" s="92" t="s">
        <v>265</v>
      </c>
      <c r="F121" s="21" t="s">
        <v>420</v>
      </c>
      <c r="G121" s="38"/>
    </row>
    <row r="122" customFormat="false" ht="30" hidden="false" customHeight="false" outlineLevel="0" collapsed="false">
      <c r="A122" s="320"/>
      <c r="B122" s="61"/>
      <c r="C122" s="21" t="s">
        <v>3325</v>
      </c>
      <c r="D122" s="45" t="n">
        <v>1</v>
      </c>
      <c r="E122" s="28" t="s">
        <v>82</v>
      </c>
      <c r="F122" s="38"/>
      <c r="G122" s="38"/>
    </row>
    <row r="123" customFormat="false" ht="45" hidden="false" customHeight="false" outlineLevel="0" collapsed="false">
      <c r="A123" s="16" t="s">
        <v>426</v>
      </c>
      <c r="B123" s="150" t="s">
        <v>427</v>
      </c>
      <c r="C123" s="21" t="s">
        <v>1953</v>
      </c>
      <c r="D123" s="45" t="n">
        <v>1</v>
      </c>
      <c r="E123" s="28" t="s">
        <v>149</v>
      </c>
      <c r="F123" s="38"/>
      <c r="G123" s="38"/>
    </row>
    <row r="124" customFormat="false" ht="39.95" hidden="false" customHeight="true" outlineLevel="0" collapsed="false">
      <c r="A124" s="192" t="s">
        <v>429</v>
      </c>
      <c r="B124" s="15" t="s">
        <v>430</v>
      </c>
      <c r="C124" s="15"/>
      <c r="D124" s="15"/>
      <c r="E124" s="15"/>
      <c r="F124" s="15"/>
      <c r="G124" s="15"/>
      <c r="H124" s="241" t="n">
        <f aca="false">SUM(D125:D126)</f>
        <v>2</v>
      </c>
      <c r="I124" s="241" t="n">
        <f aca="false">COUNT(D125:D126)*2</f>
        <v>4</v>
      </c>
    </row>
    <row r="125" customFormat="false" ht="63" hidden="false" customHeight="false" outlineLevel="0" collapsed="false">
      <c r="A125" s="16" t="s">
        <v>1322</v>
      </c>
      <c r="B125" s="17" t="s">
        <v>432</v>
      </c>
      <c r="C125" s="21" t="s">
        <v>2403</v>
      </c>
      <c r="D125" s="45" t="n">
        <v>1</v>
      </c>
      <c r="E125" s="28" t="s">
        <v>110</v>
      </c>
      <c r="F125" s="85"/>
      <c r="G125" s="38"/>
    </row>
    <row r="126" customFormat="false" ht="63" hidden="false" customHeight="false" outlineLevel="0" collapsed="false">
      <c r="A126" s="16" t="s">
        <v>1323</v>
      </c>
      <c r="B126" s="17" t="s">
        <v>435</v>
      </c>
      <c r="C126" s="85" t="s">
        <v>3326</v>
      </c>
      <c r="D126" s="45" t="n">
        <v>1</v>
      </c>
      <c r="E126" s="28" t="s">
        <v>110</v>
      </c>
      <c r="F126" s="38"/>
      <c r="G126" s="38"/>
    </row>
    <row r="127" customFormat="false" ht="39.95" hidden="false" customHeight="true" outlineLevel="0" collapsed="false">
      <c r="A127" s="192" t="s">
        <v>3327</v>
      </c>
      <c r="B127" s="146" t="s">
        <v>451</v>
      </c>
      <c r="C127" s="146"/>
      <c r="D127" s="146"/>
      <c r="E127" s="146"/>
      <c r="F127" s="146"/>
      <c r="G127" s="146"/>
      <c r="H127" s="241" t="n">
        <f aca="false">SUM(D128)</f>
        <v>1</v>
      </c>
      <c r="I127" s="241" t="n">
        <f aca="false">COUNT(D128)*2</f>
        <v>2</v>
      </c>
    </row>
    <row r="128" customFormat="false" ht="76.5" hidden="false" customHeight="true" outlineLevel="0" collapsed="false">
      <c r="A128" s="16" t="s">
        <v>3328</v>
      </c>
      <c r="B128" s="57" t="s">
        <v>3329</v>
      </c>
      <c r="C128" s="85" t="s">
        <v>3330</v>
      </c>
      <c r="D128" s="45" t="n">
        <v>1</v>
      </c>
      <c r="E128" s="28" t="s">
        <v>112</v>
      </c>
      <c r="F128" s="38"/>
      <c r="G128" s="38"/>
    </row>
    <row r="129" customFormat="false" ht="39.95" hidden="false" customHeight="true" outlineLevel="0" collapsed="false">
      <c r="A129" s="192" t="s">
        <v>1327</v>
      </c>
      <c r="B129" s="146" t="s">
        <v>459</v>
      </c>
      <c r="C129" s="146"/>
      <c r="D129" s="146"/>
      <c r="E129" s="146"/>
      <c r="F129" s="146"/>
      <c r="G129" s="146"/>
      <c r="H129" s="241" t="n">
        <f aca="false">SUM(D130:D132)</f>
        <v>3</v>
      </c>
      <c r="I129" s="241" t="n">
        <f aca="false">COUNT(D130:D132)*2</f>
        <v>6</v>
      </c>
    </row>
    <row r="130" customFormat="false" ht="63" hidden="false" customHeight="false" outlineLevel="0" collapsed="false">
      <c r="A130" s="16" t="s">
        <v>1328</v>
      </c>
      <c r="B130" s="61" t="s">
        <v>461</v>
      </c>
      <c r="C130" s="61" t="s">
        <v>3331</v>
      </c>
      <c r="D130" s="45" t="n">
        <v>1</v>
      </c>
      <c r="E130" s="28" t="s">
        <v>149</v>
      </c>
      <c r="F130" s="38"/>
      <c r="G130" s="38"/>
    </row>
    <row r="131" customFormat="false" ht="78.75" hidden="false" customHeight="false" outlineLevel="0" collapsed="false">
      <c r="A131" s="16" t="s">
        <v>1329</v>
      </c>
      <c r="B131" s="61" t="s">
        <v>464</v>
      </c>
      <c r="C131" s="21" t="s">
        <v>465</v>
      </c>
      <c r="D131" s="45" t="n">
        <v>1</v>
      </c>
      <c r="E131" s="28" t="s">
        <v>112</v>
      </c>
      <c r="F131" s="21" t="s">
        <v>3332</v>
      </c>
      <c r="G131" s="38"/>
    </row>
    <row r="132" customFormat="false" ht="78.75" hidden="false" customHeight="false" outlineLevel="0" collapsed="false">
      <c r="A132" s="16" t="s">
        <v>1331</v>
      </c>
      <c r="B132" s="61" t="s">
        <v>3333</v>
      </c>
      <c r="C132" s="42" t="s">
        <v>3334</v>
      </c>
      <c r="D132" s="45" t="n">
        <v>1</v>
      </c>
      <c r="E132" s="28" t="s">
        <v>82</v>
      </c>
      <c r="G132" s="38"/>
    </row>
    <row r="133" customFormat="false" ht="21" hidden="false" customHeight="false" outlineLevel="0" collapsed="false">
      <c r="A133" s="384"/>
      <c r="B133" s="13" t="s">
        <v>470</v>
      </c>
      <c r="C133" s="13"/>
      <c r="D133" s="13"/>
      <c r="E133" s="13"/>
      <c r="F133" s="13"/>
      <c r="G133" s="13"/>
      <c r="H133" s="241" t="n">
        <f aca="false">H134+H137+H140+H146+H150+H165</f>
        <v>27</v>
      </c>
      <c r="I133" s="241" t="n">
        <f aca="false">I134+I137+I140+I146+I150+I165</f>
        <v>54</v>
      </c>
    </row>
    <row r="134" customFormat="false" ht="39.95" hidden="false" customHeight="true" outlineLevel="0" collapsed="false">
      <c r="A134" s="192" t="s">
        <v>1332</v>
      </c>
      <c r="B134" s="15" t="s">
        <v>1333</v>
      </c>
      <c r="C134" s="15"/>
      <c r="D134" s="15"/>
      <c r="E134" s="15"/>
      <c r="F134" s="15"/>
      <c r="G134" s="15"/>
      <c r="H134" s="241" t="n">
        <f aca="false">SUM(D135:D136)</f>
        <v>2</v>
      </c>
      <c r="I134" s="241" t="n">
        <f aca="false">COUNT(D135:D136)*2</f>
        <v>4</v>
      </c>
    </row>
    <row r="135" customFormat="false" ht="60" hidden="false" customHeight="false" outlineLevel="0" collapsed="false">
      <c r="A135" s="16" t="s">
        <v>1334</v>
      </c>
      <c r="B135" s="17" t="s">
        <v>474</v>
      </c>
      <c r="C135" s="21" t="s">
        <v>3335</v>
      </c>
      <c r="D135" s="200" t="n">
        <v>1</v>
      </c>
      <c r="E135" s="28" t="s">
        <v>476</v>
      </c>
      <c r="G135" s="38"/>
    </row>
    <row r="136" customFormat="false" ht="81" hidden="false" customHeight="true" outlineLevel="0" collapsed="false">
      <c r="A136" s="320"/>
      <c r="B136" s="17"/>
      <c r="C136" s="21" t="s">
        <v>3336</v>
      </c>
      <c r="D136" s="32" t="n">
        <v>1</v>
      </c>
      <c r="E136" s="28" t="s">
        <v>476</v>
      </c>
      <c r="F136" s="21" t="s">
        <v>478</v>
      </c>
      <c r="G136" s="38"/>
    </row>
    <row r="137" customFormat="false" ht="39.95" hidden="false" customHeight="true" outlineLevel="0" collapsed="false">
      <c r="A137" s="192" t="s">
        <v>1351</v>
      </c>
      <c r="B137" s="146" t="s">
        <v>504</v>
      </c>
      <c r="C137" s="146"/>
      <c r="D137" s="146"/>
      <c r="E137" s="146"/>
      <c r="F137" s="146"/>
      <c r="G137" s="146"/>
      <c r="H137" s="241" t="n">
        <f aca="false">SUM(D138:D139)</f>
        <v>2</v>
      </c>
      <c r="I137" s="241" t="n">
        <f aca="false">COUNT(D138:D139)*2</f>
        <v>4</v>
      </c>
    </row>
    <row r="138" customFormat="false" ht="105" hidden="false" customHeight="false" outlineLevel="0" collapsed="false">
      <c r="A138" s="16" t="s">
        <v>1354</v>
      </c>
      <c r="B138" s="85" t="s">
        <v>511</v>
      </c>
      <c r="C138" s="85" t="s">
        <v>3337</v>
      </c>
      <c r="D138" s="45" t="n">
        <v>1</v>
      </c>
      <c r="E138" s="28" t="s">
        <v>112</v>
      </c>
      <c r="F138" s="38"/>
      <c r="G138" s="38"/>
    </row>
    <row r="139" customFormat="false" ht="45" hidden="false" customHeight="false" outlineLevel="0" collapsed="false">
      <c r="A139" s="320"/>
      <c r="B139" s="61"/>
      <c r="C139" s="85" t="s">
        <v>3338</v>
      </c>
      <c r="D139" s="45" t="n">
        <v>1</v>
      </c>
      <c r="E139" s="28" t="s">
        <v>112</v>
      </c>
      <c r="F139" s="85" t="s">
        <v>3339</v>
      </c>
      <c r="G139" s="38"/>
    </row>
    <row r="140" customFormat="false" ht="39.95" hidden="false" customHeight="true" outlineLevel="0" collapsed="false">
      <c r="A140" s="192" t="s">
        <v>1374</v>
      </c>
      <c r="B140" s="146" t="s">
        <v>599</v>
      </c>
      <c r="C140" s="146"/>
      <c r="D140" s="146"/>
      <c r="E140" s="146"/>
      <c r="F140" s="146"/>
      <c r="G140" s="146"/>
      <c r="H140" s="241" t="n">
        <f aca="false">SUM(D141:D145)</f>
        <v>5</v>
      </c>
      <c r="I140" s="241" t="n">
        <f aca="false">COUNT(D141:D145)*2</f>
        <v>10</v>
      </c>
    </row>
    <row r="141" customFormat="false" ht="47.25" hidden="false" customHeight="false" outlineLevel="0" collapsed="false">
      <c r="A141" s="16" t="s">
        <v>1381</v>
      </c>
      <c r="B141" s="17" t="s">
        <v>617</v>
      </c>
      <c r="C141" s="42" t="s">
        <v>2766</v>
      </c>
      <c r="D141" s="45" t="n">
        <v>1</v>
      </c>
      <c r="E141" s="28" t="s">
        <v>99</v>
      </c>
      <c r="F141" s="85" t="s">
        <v>3340</v>
      </c>
      <c r="G141" s="38"/>
    </row>
    <row r="142" customFormat="false" ht="47.25" hidden="false" customHeight="false" outlineLevel="0" collapsed="false">
      <c r="A142" s="16" t="s">
        <v>1383</v>
      </c>
      <c r="B142" s="17" t="s">
        <v>621</v>
      </c>
      <c r="C142" s="85" t="s">
        <v>3341</v>
      </c>
      <c r="D142" s="45" t="n">
        <v>1</v>
      </c>
      <c r="E142" s="28" t="s">
        <v>476</v>
      </c>
      <c r="G142" s="38"/>
    </row>
    <row r="143" customFormat="false" ht="45" hidden="false" customHeight="false" outlineLevel="0" collapsed="false">
      <c r="A143" s="16"/>
      <c r="B143" s="17"/>
      <c r="C143" s="85" t="s">
        <v>3342</v>
      </c>
      <c r="D143" s="45" t="n">
        <v>1</v>
      </c>
      <c r="E143" s="28" t="s">
        <v>476</v>
      </c>
      <c r="F143" s="85" t="s">
        <v>3343</v>
      </c>
      <c r="G143" s="38"/>
    </row>
    <row r="144" customFormat="false" ht="63" hidden="false" customHeight="false" outlineLevel="0" collapsed="false">
      <c r="A144" s="16" t="s">
        <v>1386</v>
      </c>
      <c r="B144" s="17" t="s">
        <v>626</v>
      </c>
      <c r="C144" s="85" t="s">
        <v>3344</v>
      </c>
      <c r="D144" s="45" t="n">
        <v>1</v>
      </c>
      <c r="E144" s="28" t="s">
        <v>82</v>
      </c>
      <c r="F144" s="85"/>
      <c r="G144" s="38"/>
    </row>
    <row r="145" customFormat="false" ht="30" hidden="false" customHeight="false" outlineLevel="0" collapsed="false">
      <c r="A145" s="16"/>
      <c r="B145" s="17"/>
      <c r="C145" s="85" t="s">
        <v>3345</v>
      </c>
      <c r="D145" s="45" t="n">
        <v>1</v>
      </c>
      <c r="E145" s="28" t="s">
        <v>82</v>
      </c>
      <c r="F145" s="85" t="s">
        <v>3346</v>
      </c>
      <c r="G145" s="38"/>
    </row>
    <row r="146" customFormat="false" ht="39.95" hidden="false" customHeight="true" outlineLevel="0" collapsed="false">
      <c r="A146" s="192" t="s">
        <v>1388</v>
      </c>
      <c r="B146" s="15" t="s">
        <v>650</v>
      </c>
      <c r="C146" s="15"/>
      <c r="D146" s="15"/>
      <c r="E146" s="15"/>
      <c r="F146" s="15"/>
      <c r="G146" s="15"/>
      <c r="H146" s="241" t="n">
        <f aca="false">SUM(D147:D149)</f>
        <v>3</v>
      </c>
      <c r="I146" s="241" t="n">
        <f aca="false">COUNT(D147:D149)*2</f>
        <v>6</v>
      </c>
    </row>
    <row r="147" customFormat="false" ht="47.25" hidden="false" customHeight="false" outlineLevel="0" collapsed="false">
      <c r="A147" s="16" t="s">
        <v>1389</v>
      </c>
      <c r="B147" s="17" t="s">
        <v>3347</v>
      </c>
      <c r="C147" s="21" t="s">
        <v>3348</v>
      </c>
      <c r="D147" s="45" t="n">
        <v>1</v>
      </c>
      <c r="E147" s="28" t="s">
        <v>265</v>
      </c>
      <c r="F147" s="38"/>
      <c r="G147" s="38"/>
    </row>
    <row r="148" customFormat="false" ht="45" hidden="false" customHeight="false" outlineLevel="0" collapsed="false">
      <c r="A148" s="16"/>
      <c r="B148" s="17"/>
      <c r="C148" s="21" t="s">
        <v>2470</v>
      </c>
      <c r="D148" s="45" t="n">
        <v>1</v>
      </c>
      <c r="E148" s="28" t="s">
        <v>265</v>
      </c>
      <c r="F148" s="38"/>
      <c r="G148" s="38"/>
    </row>
    <row r="149" customFormat="false" ht="60" hidden="false" customHeight="false" outlineLevel="0" collapsed="false">
      <c r="A149" s="16" t="s">
        <v>3349</v>
      </c>
      <c r="B149" s="17" t="s">
        <v>3350</v>
      </c>
      <c r="C149" s="85" t="s">
        <v>3351</v>
      </c>
      <c r="D149" s="45" t="n">
        <v>1</v>
      </c>
      <c r="E149" s="28" t="s">
        <v>265</v>
      </c>
      <c r="F149" s="85" t="s">
        <v>3352</v>
      </c>
      <c r="G149" s="38"/>
    </row>
    <row r="150" customFormat="false" ht="39.95" hidden="false" customHeight="true" outlineLevel="0" collapsed="false">
      <c r="A150" s="192" t="s">
        <v>1391</v>
      </c>
      <c r="B150" s="146" t="s">
        <v>692</v>
      </c>
      <c r="C150" s="146"/>
      <c r="D150" s="146"/>
      <c r="E150" s="146"/>
      <c r="F150" s="146"/>
      <c r="G150" s="146"/>
      <c r="H150" s="241" t="n">
        <f aca="false">SUM(D151:D164)</f>
        <v>14</v>
      </c>
      <c r="I150" s="241" t="n">
        <f aca="false">COUNT(D151:D164)*2</f>
        <v>28</v>
      </c>
    </row>
    <row r="151" customFormat="false" ht="165" hidden="false" customHeight="false" outlineLevel="0" collapsed="false">
      <c r="A151" s="16" t="s">
        <v>1392</v>
      </c>
      <c r="B151" s="61" t="s">
        <v>694</v>
      </c>
      <c r="C151" s="85" t="s">
        <v>3353</v>
      </c>
      <c r="D151" s="45" t="n">
        <v>1</v>
      </c>
      <c r="E151" s="28" t="s">
        <v>99</v>
      </c>
      <c r="F151" s="85" t="s">
        <v>3354</v>
      </c>
      <c r="G151" s="38"/>
    </row>
    <row r="152" customFormat="false" ht="74.25" hidden="false" customHeight="true" outlineLevel="0" collapsed="false">
      <c r="A152" s="320"/>
      <c r="B152" s="61"/>
      <c r="C152" s="85" t="s">
        <v>3355</v>
      </c>
      <c r="D152" s="45" t="n">
        <v>1</v>
      </c>
      <c r="E152" s="28" t="s">
        <v>112</v>
      </c>
      <c r="F152" s="65"/>
      <c r="G152" s="315"/>
    </row>
    <row r="153" customFormat="false" ht="47.25" hidden="false" customHeight="true" outlineLevel="0" collapsed="false">
      <c r="A153" s="320"/>
      <c r="B153" s="61"/>
      <c r="C153" s="85" t="s">
        <v>3356</v>
      </c>
      <c r="D153" s="45" t="n">
        <v>1</v>
      </c>
      <c r="E153" s="28" t="s">
        <v>112</v>
      </c>
      <c r="F153" s="38"/>
      <c r="G153" s="38"/>
    </row>
    <row r="154" customFormat="false" ht="63" hidden="false" customHeight="true" outlineLevel="0" collapsed="false">
      <c r="A154" s="320"/>
      <c r="B154" s="61"/>
      <c r="C154" s="85" t="s">
        <v>3357</v>
      </c>
      <c r="D154" s="45" t="n">
        <v>1</v>
      </c>
      <c r="E154" s="28" t="s">
        <v>112</v>
      </c>
      <c r="F154" s="38"/>
      <c r="G154" s="38"/>
    </row>
    <row r="155" customFormat="false" ht="60" hidden="false" customHeight="false" outlineLevel="0" collapsed="false">
      <c r="A155" s="320"/>
      <c r="B155" s="61"/>
      <c r="C155" s="85" t="s">
        <v>3358</v>
      </c>
      <c r="D155" s="45" t="n">
        <v>1</v>
      </c>
      <c r="E155" s="28" t="s">
        <v>112</v>
      </c>
      <c r="F155" s="85" t="s">
        <v>3359</v>
      </c>
      <c r="G155" s="38"/>
    </row>
    <row r="156" customFormat="false" ht="63" hidden="false" customHeight="true" outlineLevel="0" collapsed="false">
      <c r="A156" s="16" t="s">
        <v>3360</v>
      </c>
      <c r="B156" s="61" t="s">
        <v>3361</v>
      </c>
      <c r="C156" s="85" t="s">
        <v>3362</v>
      </c>
      <c r="D156" s="45" t="n">
        <v>1</v>
      </c>
      <c r="E156" s="28" t="s">
        <v>108</v>
      </c>
      <c r="F156" s="38"/>
      <c r="G156" s="38"/>
    </row>
    <row r="157" customFormat="false" ht="60" hidden="false" customHeight="true" outlineLevel="0" collapsed="false">
      <c r="A157" s="320"/>
      <c r="B157" s="61"/>
      <c r="C157" s="85" t="s">
        <v>3363</v>
      </c>
      <c r="D157" s="45" t="n">
        <v>1</v>
      </c>
      <c r="E157" s="28" t="s">
        <v>108</v>
      </c>
      <c r="F157" s="38"/>
      <c r="G157" s="38"/>
    </row>
    <row r="158" customFormat="false" ht="75" hidden="false" customHeight="false" outlineLevel="0" collapsed="false">
      <c r="A158" s="320"/>
      <c r="B158" s="61"/>
      <c r="C158" s="85" t="s">
        <v>3364</v>
      </c>
      <c r="D158" s="45" t="n">
        <v>1</v>
      </c>
      <c r="E158" s="28" t="s">
        <v>112</v>
      </c>
      <c r="F158" s="38"/>
      <c r="G158" s="38"/>
    </row>
    <row r="159" customFormat="false" ht="75" hidden="false" customHeight="false" outlineLevel="0" collapsed="false">
      <c r="A159" s="16" t="s">
        <v>1394</v>
      </c>
      <c r="B159" s="61" t="s">
        <v>3365</v>
      </c>
      <c r="C159" s="85" t="s">
        <v>3366</v>
      </c>
      <c r="D159" s="45" t="n">
        <v>1</v>
      </c>
      <c r="E159" s="28" t="s">
        <v>112</v>
      </c>
      <c r="F159" s="38"/>
      <c r="G159" s="38"/>
    </row>
    <row r="160" customFormat="false" ht="36.75" hidden="false" customHeight="true" outlineLevel="0" collapsed="false">
      <c r="A160" s="320"/>
      <c r="B160" s="61"/>
      <c r="C160" s="85" t="s">
        <v>3367</v>
      </c>
      <c r="D160" s="45" t="n">
        <v>1</v>
      </c>
      <c r="E160" s="28" t="s">
        <v>99</v>
      </c>
      <c r="F160" s="38"/>
      <c r="G160" s="38"/>
    </row>
    <row r="161" customFormat="false" ht="75" hidden="false" customHeight="false" outlineLevel="0" collapsed="false">
      <c r="A161" s="320"/>
      <c r="B161" s="61"/>
      <c r="C161" s="85" t="s">
        <v>3368</v>
      </c>
      <c r="D161" s="45" t="n">
        <v>1</v>
      </c>
      <c r="E161" s="28" t="s">
        <v>112</v>
      </c>
      <c r="F161" s="38"/>
      <c r="G161" s="38"/>
    </row>
    <row r="162" customFormat="false" ht="60" hidden="false" customHeight="false" outlineLevel="0" collapsed="false">
      <c r="A162" s="320"/>
      <c r="B162" s="61"/>
      <c r="C162" s="85" t="s">
        <v>3369</v>
      </c>
      <c r="D162" s="45" t="n">
        <v>1</v>
      </c>
      <c r="E162" s="28" t="s">
        <v>112</v>
      </c>
      <c r="F162" s="38"/>
      <c r="G162" s="38"/>
    </row>
    <row r="163" customFormat="false" ht="48.75" hidden="false" customHeight="true" outlineLevel="0" collapsed="false">
      <c r="A163" s="320"/>
      <c r="B163" s="61"/>
      <c r="C163" s="85" t="s">
        <v>3370</v>
      </c>
      <c r="D163" s="45" t="n">
        <v>1</v>
      </c>
      <c r="E163" s="28" t="s">
        <v>112</v>
      </c>
      <c r="F163" s="38"/>
      <c r="G163" s="38"/>
    </row>
    <row r="164" customFormat="false" ht="75" hidden="false" customHeight="false" outlineLevel="0" collapsed="false">
      <c r="A164" s="320"/>
      <c r="B164" s="61"/>
      <c r="C164" s="85" t="s">
        <v>3371</v>
      </c>
      <c r="D164" s="45" t="n">
        <v>1</v>
      </c>
      <c r="E164" s="28" t="s">
        <v>112</v>
      </c>
      <c r="F164" s="38"/>
      <c r="G164" s="38"/>
    </row>
    <row r="165" customFormat="false" ht="39.95" hidden="false" customHeight="true" outlineLevel="0" collapsed="false">
      <c r="A165" s="192" t="s">
        <v>1543</v>
      </c>
      <c r="B165" s="146" t="s">
        <v>1544</v>
      </c>
      <c r="C165" s="146"/>
      <c r="D165" s="146"/>
      <c r="E165" s="146"/>
      <c r="F165" s="146"/>
      <c r="G165" s="146"/>
      <c r="H165" s="241" t="n">
        <f aca="false">SUM(D166)</f>
        <v>1</v>
      </c>
      <c r="I165" s="241" t="n">
        <f aca="false">COUNT(D166)*2</f>
        <v>2</v>
      </c>
    </row>
    <row r="166" customFormat="false" ht="63" hidden="false" customHeight="false" outlineLevel="0" collapsed="false">
      <c r="A166" s="16" t="s">
        <v>1596</v>
      </c>
      <c r="B166" s="61" t="s">
        <v>3372</v>
      </c>
      <c r="C166" s="221" t="s">
        <v>3373</v>
      </c>
      <c r="D166" s="279" t="n">
        <v>1</v>
      </c>
      <c r="E166" s="215" t="s">
        <v>265</v>
      </c>
      <c r="F166" s="38"/>
      <c r="G166" s="38"/>
    </row>
    <row r="167" customFormat="false" ht="21" hidden="false" customHeight="false" outlineLevel="0" collapsed="false">
      <c r="A167" s="378"/>
      <c r="B167" s="289" t="s">
        <v>727</v>
      </c>
      <c r="C167" s="289"/>
      <c r="D167" s="289"/>
      <c r="E167" s="289"/>
      <c r="F167" s="289"/>
      <c r="G167" s="289"/>
      <c r="H167" s="241" t="n">
        <f aca="false">H168+H172+H183+H188+H195+H204</f>
        <v>47</v>
      </c>
      <c r="I167" s="241" t="n">
        <f aca="false">I168+I172+I183+I188+I195+I204</f>
        <v>94</v>
      </c>
    </row>
    <row r="168" customFormat="false" ht="39.95" hidden="false" customHeight="true" outlineLevel="0" collapsed="false">
      <c r="A168" s="385" t="s">
        <v>1603</v>
      </c>
      <c r="B168" s="146" t="s">
        <v>729</v>
      </c>
      <c r="C168" s="146"/>
      <c r="D168" s="146"/>
      <c r="E168" s="146"/>
      <c r="F168" s="146"/>
      <c r="G168" s="146"/>
      <c r="H168" s="241" t="n">
        <f aca="false">SUM(D169:D171)</f>
        <v>3</v>
      </c>
      <c r="I168" s="241" t="n">
        <f aca="false">COUNT(D169:D171)*2</f>
        <v>6</v>
      </c>
    </row>
    <row r="169" customFormat="false" ht="63" hidden="false" customHeight="false" outlineLevel="0" collapsed="false">
      <c r="A169" s="91" t="s">
        <v>1604</v>
      </c>
      <c r="B169" s="61" t="s">
        <v>731</v>
      </c>
      <c r="C169" s="21" t="s">
        <v>3132</v>
      </c>
      <c r="D169" s="32" t="n">
        <v>1</v>
      </c>
      <c r="E169" s="92" t="s">
        <v>265</v>
      </c>
      <c r="F169" s="24" t="s">
        <v>1605</v>
      </c>
      <c r="G169" s="231"/>
    </row>
    <row r="170" customFormat="false" ht="45" hidden="false" customHeight="false" outlineLevel="0" collapsed="false">
      <c r="A170" s="91"/>
      <c r="B170" s="61"/>
      <c r="C170" s="21" t="s">
        <v>3374</v>
      </c>
      <c r="D170" s="32" t="n">
        <v>1</v>
      </c>
      <c r="E170" s="92" t="s">
        <v>265</v>
      </c>
      <c r="F170" s="92"/>
      <c r="G170" s="231"/>
    </row>
    <row r="171" customFormat="false" ht="63" hidden="false" customHeight="false" outlineLevel="0" collapsed="false">
      <c r="A171" s="91" t="s">
        <v>1607</v>
      </c>
      <c r="B171" s="61" t="s">
        <v>736</v>
      </c>
      <c r="C171" s="88" t="s">
        <v>737</v>
      </c>
      <c r="D171" s="32" t="n">
        <v>1</v>
      </c>
      <c r="E171" s="92" t="s">
        <v>265</v>
      </c>
      <c r="F171" s="85" t="s">
        <v>1608</v>
      </c>
      <c r="G171" s="231"/>
    </row>
    <row r="172" customFormat="false" ht="39.95" hidden="false" customHeight="true" outlineLevel="0" collapsed="false">
      <c r="A172" s="385" t="s">
        <v>1609</v>
      </c>
      <c r="B172" s="146" t="s">
        <v>743</v>
      </c>
      <c r="C172" s="146"/>
      <c r="D172" s="146"/>
      <c r="E172" s="146"/>
      <c r="F172" s="146"/>
      <c r="G172" s="146"/>
      <c r="H172" s="241" t="n">
        <f aca="false">SUM(D173:D182)</f>
        <v>10</v>
      </c>
      <c r="I172" s="241" t="n">
        <f aca="false">COUNT(D173:D182)*2</f>
        <v>20</v>
      </c>
    </row>
    <row r="173" customFormat="false" ht="47.25" hidden="false" customHeight="false" outlineLevel="0" collapsed="false">
      <c r="A173" s="91" t="s">
        <v>1610</v>
      </c>
      <c r="B173" s="61" t="s">
        <v>745</v>
      </c>
      <c r="C173" s="21" t="s">
        <v>746</v>
      </c>
      <c r="D173" s="45" t="n">
        <v>1</v>
      </c>
      <c r="E173" s="92" t="s">
        <v>82</v>
      </c>
      <c r="F173" s="42" t="s">
        <v>1611</v>
      </c>
      <c r="G173" s="231"/>
    </row>
    <row r="174" customFormat="false" ht="30" hidden="false" customHeight="false" outlineLevel="0" collapsed="false">
      <c r="A174" s="320"/>
      <c r="B174" s="61"/>
      <c r="C174" s="21" t="s">
        <v>747</v>
      </c>
      <c r="D174" s="45" t="n">
        <v>1</v>
      </c>
      <c r="E174" s="92" t="s">
        <v>110</v>
      </c>
      <c r="F174" s="42" t="s">
        <v>748</v>
      </c>
      <c r="G174" s="231"/>
    </row>
    <row r="175" customFormat="false" ht="45" hidden="false" customHeight="false" outlineLevel="0" collapsed="false">
      <c r="A175" s="320"/>
      <c r="B175" s="61"/>
      <c r="C175" s="21" t="s">
        <v>749</v>
      </c>
      <c r="D175" s="45" t="n">
        <v>1</v>
      </c>
      <c r="E175" s="92" t="s">
        <v>110</v>
      </c>
      <c r="F175" s="42" t="s">
        <v>750</v>
      </c>
      <c r="G175" s="231"/>
    </row>
    <row r="176" customFormat="false" ht="60" hidden="false" customHeight="false" outlineLevel="0" collapsed="false">
      <c r="A176" s="320"/>
      <c r="B176" s="61"/>
      <c r="C176" s="21" t="s">
        <v>753</v>
      </c>
      <c r="D176" s="45" t="n">
        <v>1</v>
      </c>
      <c r="E176" s="92" t="s">
        <v>82</v>
      </c>
      <c r="F176" s="42" t="s">
        <v>754</v>
      </c>
      <c r="G176" s="231"/>
    </row>
    <row r="177" customFormat="false" ht="30" hidden="false" customHeight="false" outlineLevel="0" collapsed="false">
      <c r="A177" s="320"/>
      <c r="B177" s="61"/>
      <c r="C177" s="24" t="s">
        <v>2164</v>
      </c>
      <c r="D177" s="45" t="n">
        <v>1</v>
      </c>
      <c r="E177" s="92" t="s">
        <v>82</v>
      </c>
      <c r="F177" s="234"/>
      <c r="G177" s="231"/>
    </row>
    <row r="178" customFormat="false" ht="60" hidden="false" customHeight="false" outlineLevel="0" collapsed="false">
      <c r="A178" s="320"/>
      <c r="B178" s="61"/>
      <c r="C178" s="24" t="s">
        <v>2165</v>
      </c>
      <c r="D178" s="45" t="n">
        <v>1</v>
      </c>
      <c r="E178" s="92" t="s">
        <v>82</v>
      </c>
      <c r="F178" s="234"/>
      <c r="G178" s="231"/>
    </row>
    <row r="179" customFormat="false" ht="47.25" hidden="false" customHeight="false" outlineLevel="0" collapsed="false">
      <c r="A179" s="91" t="s">
        <v>1614</v>
      </c>
      <c r="B179" s="61" t="s">
        <v>756</v>
      </c>
      <c r="C179" s="21" t="s">
        <v>757</v>
      </c>
      <c r="D179" s="45" t="n">
        <v>1</v>
      </c>
      <c r="E179" s="92" t="s">
        <v>51</v>
      </c>
      <c r="F179" s="42" t="s">
        <v>2167</v>
      </c>
      <c r="G179" s="231"/>
    </row>
    <row r="180" customFormat="false" ht="30" hidden="false" customHeight="false" outlineLevel="0" collapsed="false">
      <c r="A180" s="91"/>
      <c r="B180" s="61"/>
      <c r="C180" s="21" t="s">
        <v>3375</v>
      </c>
      <c r="D180" s="45" t="n">
        <v>1</v>
      </c>
      <c r="E180" s="92" t="s">
        <v>149</v>
      </c>
      <c r="F180" s="92"/>
      <c r="G180" s="231"/>
    </row>
    <row r="181" customFormat="false" ht="47.25" hidden="false" customHeight="false" outlineLevel="0" collapsed="false">
      <c r="A181" s="99" t="s">
        <v>1616</v>
      </c>
      <c r="B181" s="317" t="s">
        <v>761</v>
      </c>
      <c r="C181" s="164" t="s">
        <v>762</v>
      </c>
      <c r="D181" s="45" t="n">
        <v>1</v>
      </c>
      <c r="E181" s="92" t="s">
        <v>82</v>
      </c>
      <c r="F181" s="101"/>
      <c r="G181" s="386"/>
    </row>
    <row r="182" s="120" customFormat="true" ht="45" hidden="false" customHeight="false" outlineLevel="0" collapsed="false">
      <c r="A182" s="91"/>
      <c r="B182" s="61"/>
      <c r="C182" s="85" t="s">
        <v>3376</v>
      </c>
      <c r="D182" s="45" t="n">
        <v>1</v>
      </c>
      <c r="E182" s="92" t="s">
        <v>110</v>
      </c>
      <c r="F182" s="24" t="s">
        <v>3377</v>
      </c>
      <c r="G182" s="231"/>
      <c r="H182" s="118"/>
      <c r="I182" s="118"/>
    </row>
    <row r="183" s="37" customFormat="true" ht="39.95" hidden="false" customHeight="true" outlineLevel="0" collapsed="false">
      <c r="A183" s="387" t="s">
        <v>1617</v>
      </c>
      <c r="B183" s="388" t="s">
        <v>766</v>
      </c>
      <c r="C183" s="388"/>
      <c r="D183" s="388"/>
      <c r="E183" s="388"/>
      <c r="F183" s="388"/>
      <c r="G183" s="388"/>
      <c r="H183" s="241" t="n">
        <f aca="false">SUM(D184:D187)</f>
        <v>4</v>
      </c>
      <c r="I183" s="241" t="n">
        <f aca="false">COUNT(D184:D187)*2</f>
        <v>8</v>
      </c>
    </row>
    <row r="184" s="37" customFormat="true" ht="63" hidden="false" customHeight="false" outlineLevel="0" collapsed="false">
      <c r="A184" s="91" t="s">
        <v>1618</v>
      </c>
      <c r="B184" s="153" t="s">
        <v>768</v>
      </c>
      <c r="C184" s="85" t="s">
        <v>769</v>
      </c>
      <c r="D184" s="45" t="n">
        <v>1</v>
      </c>
      <c r="E184" s="92" t="s">
        <v>110</v>
      </c>
      <c r="F184" s="234"/>
      <c r="G184" s="231"/>
      <c r="H184" s="241"/>
      <c r="I184" s="241"/>
    </row>
    <row r="185" s="37" customFormat="true" ht="30.75" hidden="false" customHeight="true" outlineLevel="0" collapsed="false">
      <c r="A185" s="389"/>
      <c r="B185" s="153"/>
      <c r="C185" s="85" t="s">
        <v>3378</v>
      </c>
      <c r="D185" s="45" t="n">
        <v>1</v>
      </c>
      <c r="E185" s="92" t="s">
        <v>110</v>
      </c>
      <c r="F185" s="234"/>
      <c r="G185" s="231"/>
      <c r="H185" s="241"/>
      <c r="I185" s="241"/>
    </row>
    <row r="186" s="37" customFormat="true" ht="15.75" hidden="false" customHeight="false" outlineLevel="0" collapsed="false">
      <c r="A186" s="389"/>
      <c r="B186" s="153"/>
      <c r="C186" s="85" t="s">
        <v>770</v>
      </c>
      <c r="D186" s="45" t="n">
        <v>1</v>
      </c>
      <c r="E186" s="92" t="s">
        <v>110</v>
      </c>
      <c r="F186" s="234"/>
      <c r="G186" s="231"/>
      <c r="H186" s="241"/>
      <c r="I186" s="241"/>
    </row>
    <row r="187" s="37" customFormat="true" ht="47.25" hidden="false" customHeight="false" outlineLevel="0" collapsed="false">
      <c r="A187" s="91" t="s">
        <v>1619</v>
      </c>
      <c r="B187" s="61" t="s">
        <v>3379</v>
      </c>
      <c r="C187" s="85" t="s">
        <v>3380</v>
      </c>
      <c r="D187" s="45" t="n">
        <v>1</v>
      </c>
      <c r="E187" s="92" t="s">
        <v>110</v>
      </c>
      <c r="F187" s="234"/>
      <c r="G187" s="231"/>
      <c r="H187" s="241"/>
      <c r="I187" s="241"/>
    </row>
    <row r="188" s="37" customFormat="true" ht="39.95" hidden="false" customHeight="true" outlineLevel="0" collapsed="false">
      <c r="A188" s="385" t="s">
        <v>1620</v>
      </c>
      <c r="B188" s="146" t="s">
        <v>777</v>
      </c>
      <c r="C188" s="146"/>
      <c r="D188" s="146"/>
      <c r="E188" s="146"/>
      <c r="F188" s="146"/>
      <c r="G188" s="146"/>
      <c r="H188" s="241" t="n">
        <f aca="false">SUM(D189:D194)</f>
        <v>6</v>
      </c>
      <c r="I188" s="241" t="n">
        <f aca="false">COUNT(D189:D194)*2</f>
        <v>12</v>
      </c>
    </row>
    <row r="189" s="37" customFormat="true" ht="75" hidden="false" customHeight="false" outlineLevel="0" collapsed="false">
      <c r="A189" s="91" t="s">
        <v>1621</v>
      </c>
      <c r="B189" s="42" t="s">
        <v>3381</v>
      </c>
      <c r="C189" s="24" t="s">
        <v>780</v>
      </c>
      <c r="D189" s="45" t="n">
        <v>1</v>
      </c>
      <c r="E189" s="92" t="s">
        <v>51</v>
      </c>
      <c r="F189" s="42" t="s">
        <v>781</v>
      </c>
      <c r="G189" s="231"/>
      <c r="H189" s="241"/>
      <c r="I189" s="241"/>
    </row>
    <row r="190" s="37" customFormat="true" ht="90" hidden="false" customHeight="false" outlineLevel="0" collapsed="false">
      <c r="A190" s="320"/>
      <c r="B190" s="42"/>
      <c r="C190" s="85" t="s">
        <v>782</v>
      </c>
      <c r="D190" s="45" t="n">
        <v>1</v>
      </c>
      <c r="E190" s="92" t="s">
        <v>51</v>
      </c>
      <c r="F190" s="85" t="s">
        <v>783</v>
      </c>
      <c r="G190" s="231"/>
      <c r="H190" s="241"/>
      <c r="I190" s="241"/>
    </row>
    <row r="191" s="37" customFormat="true" ht="49.5" hidden="false" customHeight="true" outlineLevel="0" collapsed="false">
      <c r="A191" s="320"/>
      <c r="B191" s="42"/>
      <c r="C191" s="85" t="s">
        <v>784</v>
      </c>
      <c r="D191" s="45" t="n">
        <v>1</v>
      </c>
      <c r="E191" s="92" t="s">
        <v>51</v>
      </c>
      <c r="F191" s="38" t="s">
        <v>785</v>
      </c>
      <c r="G191" s="231"/>
      <c r="H191" s="241"/>
      <c r="I191" s="241"/>
    </row>
    <row r="192" s="37" customFormat="true" ht="60" hidden="false" customHeight="false" outlineLevel="0" collapsed="false">
      <c r="A192" s="320"/>
      <c r="B192" s="42"/>
      <c r="C192" s="85" t="s">
        <v>786</v>
      </c>
      <c r="D192" s="45" t="n">
        <v>1</v>
      </c>
      <c r="E192" s="92" t="s">
        <v>51</v>
      </c>
      <c r="F192" s="24" t="s">
        <v>787</v>
      </c>
      <c r="G192" s="231"/>
      <c r="H192" s="241"/>
      <c r="I192" s="241"/>
    </row>
    <row r="193" s="37" customFormat="true" ht="30" hidden="false" customHeight="false" outlineLevel="0" collapsed="false">
      <c r="A193" s="320"/>
      <c r="B193" s="42"/>
      <c r="C193" s="24" t="s">
        <v>790</v>
      </c>
      <c r="D193" s="45" t="n">
        <v>1</v>
      </c>
      <c r="E193" s="92" t="s">
        <v>51</v>
      </c>
      <c r="F193" s="42"/>
      <c r="G193" s="231"/>
      <c r="H193" s="241"/>
      <c r="I193" s="241"/>
    </row>
    <row r="194" s="37" customFormat="true" ht="75" hidden="false" customHeight="false" outlineLevel="0" collapsed="false">
      <c r="A194" s="91" t="s">
        <v>1627</v>
      </c>
      <c r="B194" s="42" t="s">
        <v>3382</v>
      </c>
      <c r="C194" s="21" t="s">
        <v>3383</v>
      </c>
      <c r="D194" s="45" t="n">
        <v>1</v>
      </c>
      <c r="E194" s="92" t="s">
        <v>51</v>
      </c>
      <c r="F194" s="85" t="s">
        <v>3384</v>
      </c>
      <c r="G194" s="231"/>
      <c r="H194" s="241"/>
      <c r="I194" s="241"/>
    </row>
    <row r="195" s="37" customFormat="true" ht="39.95" hidden="false" customHeight="true" outlineLevel="0" collapsed="false">
      <c r="A195" s="390" t="s">
        <v>1628</v>
      </c>
      <c r="B195" s="146" t="s">
        <v>801</v>
      </c>
      <c r="C195" s="146"/>
      <c r="D195" s="146"/>
      <c r="E195" s="146"/>
      <c r="F195" s="146"/>
      <c r="G195" s="146"/>
      <c r="H195" s="241" t="n">
        <f aca="false">SUM(D196:D203)</f>
        <v>8</v>
      </c>
      <c r="I195" s="241" t="n">
        <f aca="false">COUNT(D196:D203)*2</f>
        <v>16</v>
      </c>
    </row>
    <row r="196" s="37" customFormat="true" ht="75" hidden="false" customHeight="false" outlineLevel="0" collapsed="false">
      <c r="A196" s="91" t="s">
        <v>1633</v>
      </c>
      <c r="B196" s="42" t="s">
        <v>3385</v>
      </c>
      <c r="C196" s="21" t="s">
        <v>807</v>
      </c>
      <c r="D196" s="32" t="n">
        <v>1</v>
      </c>
      <c r="E196" s="92" t="s">
        <v>110</v>
      </c>
      <c r="F196" s="24" t="s">
        <v>3386</v>
      </c>
      <c r="G196" s="231"/>
      <c r="H196" s="241"/>
      <c r="I196" s="241"/>
    </row>
    <row r="197" s="37" customFormat="true" ht="45" hidden="false" customHeight="false" outlineLevel="0" collapsed="false">
      <c r="A197" s="389"/>
      <c r="B197" s="42"/>
      <c r="C197" s="21" t="s">
        <v>809</v>
      </c>
      <c r="D197" s="32" t="n">
        <v>1</v>
      </c>
      <c r="E197" s="92" t="s">
        <v>110</v>
      </c>
      <c r="F197" s="24" t="s">
        <v>810</v>
      </c>
      <c r="G197" s="231"/>
      <c r="H197" s="241"/>
      <c r="I197" s="241"/>
    </row>
    <row r="198" s="37" customFormat="true" ht="60" hidden="false" customHeight="false" outlineLevel="0" collapsed="false">
      <c r="A198" s="91" t="s">
        <v>1635</v>
      </c>
      <c r="B198" s="42" t="s">
        <v>812</v>
      </c>
      <c r="C198" s="21" t="s">
        <v>1636</v>
      </c>
      <c r="D198" s="32" t="n">
        <v>1</v>
      </c>
      <c r="E198" s="92" t="s">
        <v>265</v>
      </c>
      <c r="F198" s="92"/>
      <c r="G198" s="231"/>
      <c r="H198" s="241"/>
      <c r="I198" s="241"/>
    </row>
    <row r="199" s="37" customFormat="true" ht="45" hidden="false" customHeight="false" outlineLevel="0" collapsed="false">
      <c r="A199" s="91"/>
      <c r="B199" s="42"/>
      <c r="C199" s="21" t="s">
        <v>1638</v>
      </c>
      <c r="D199" s="32" t="n">
        <v>1</v>
      </c>
      <c r="E199" s="92" t="s">
        <v>265</v>
      </c>
      <c r="F199" s="92"/>
      <c r="G199" s="231"/>
      <c r="H199" s="241"/>
      <c r="I199" s="241"/>
    </row>
    <row r="200" s="37" customFormat="true" ht="60" hidden="false" customHeight="false" outlineLevel="0" collapsed="false">
      <c r="A200" s="91"/>
      <c r="B200" s="42"/>
      <c r="C200" s="85" t="s">
        <v>1639</v>
      </c>
      <c r="D200" s="32" t="n">
        <v>1</v>
      </c>
      <c r="E200" s="92" t="s">
        <v>265</v>
      </c>
      <c r="F200" s="92"/>
      <c r="G200" s="231"/>
      <c r="H200" s="241"/>
      <c r="I200" s="241"/>
    </row>
    <row r="201" s="37" customFormat="true" ht="45" hidden="false" customHeight="false" outlineLevel="0" collapsed="false">
      <c r="A201" s="91"/>
      <c r="B201" s="42"/>
      <c r="C201" s="21" t="s">
        <v>816</v>
      </c>
      <c r="D201" s="32" t="n">
        <v>1</v>
      </c>
      <c r="E201" s="92" t="s">
        <v>110</v>
      </c>
      <c r="F201" s="24" t="s">
        <v>817</v>
      </c>
      <c r="G201" s="231"/>
      <c r="H201" s="241"/>
      <c r="I201" s="241"/>
    </row>
    <row r="202" s="37" customFormat="true" ht="60" hidden="false" customHeight="false" outlineLevel="0" collapsed="false">
      <c r="A202" s="91"/>
      <c r="B202" s="42"/>
      <c r="C202" s="21" t="s">
        <v>3387</v>
      </c>
      <c r="D202" s="32" t="n">
        <v>1</v>
      </c>
      <c r="E202" s="92" t="s">
        <v>110</v>
      </c>
      <c r="F202" s="24" t="s">
        <v>819</v>
      </c>
      <c r="G202" s="231"/>
      <c r="H202" s="241"/>
      <c r="I202" s="241"/>
    </row>
    <row r="203" s="37" customFormat="true" ht="45" hidden="false" customHeight="false" outlineLevel="0" collapsed="false">
      <c r="A203" s="91" t="s">
        <v>2198</v>
      </c>
      <c r="B203" s="85" t="s">
        <v>821</v>
      </c>
      <c r="C203" s="85" t="s">
        <v>3388</v>
      </c>
      <c r="D203" s="32" t="n">
        <v>1</v>
      </c>
      <c r="E203" s="92" t="s">
        <v>110</v>
      </c>
      <c r="F203" s="234"/>
      <c r="G203" s="231"/>
      <c r="H203" s="241"/>
      <c r="I203" s="241"/>
    </row>
    <row r="204" s="37" customFormat="true" ht="39.95" hidden="false" customHeight="true" outlineLevel="0" collapsed="false">
      <c r="A204" s="192" t="s">
        <v>1640</v>
      </c>
      <c r="B204" s="146" t="s">
        <v>825</v>
      </c>
      <c r="C204" s="146"/>
      <c r="D204" s="146"/>
      <c r="E204" s="146"/>
      <c r="F204" s="146"/>
      <c r="G204" s="146"/>
      <c r="H204" s="241" t="n">
        <f aca="false">SUM(D205:D220)</f>
        <v>16</v>
      </c>
      <c r="I204" s="241" t="n">
        <f aca="false">COUNT(D205:D220)*2</f>
        <v>32</v>
      </c>
    </row>
    <row r="205" s="37" customFormat="true" ht="63" hidden="false" customHeight="false" outlineLevel="0" collapsed="false">
      <c r="A205" s="91" t="s">
        <v>1641</v>
      </c>
      <c r="B205" s="153" t="s">
        <v>827</v>
      </c>
      <c r="C205" s="85" t="s">
        <v>828</v>
      </c>
      <c r="D205" s="45" t="n">
        <v>1</v>
      </c>
      <c r="E205" s="92" t="s">
        <v>82</v>
      </c>
      <c r="F205" s="234"/>
      <c r="G205" s="231"/>
      <c r="H205" s="241"/>
      <c r="I205" s="241"/>
    </row>
    <row r="206" s="37" customFormat="true" ht="30" hidden="false" customHeight="false" outlineLevel="0" collapsed="false">
      <c r="A206" s="320"/>
      <c r="B206" s="153"/>
      <c r="C206" s="85" t="s">
        <v>829</v>
      </c>
      <c r="D206" s="45" t="n">
        <v>1</v>
      </c>
      <c r="E206" s="92" t="s">
        <v>82</v>
      </c>
      <c r="F206" s="234"/>
      <c r="G206" s="231"/>
      <c r="H206" s="241"/>
      <c r="I206" s="241"/>
    </row>
    <row r="207" s="37" customFormat="true" ht="45" hidden="false" customHeight="false" outlineLevel="0" collapsed="false">
      <c r="A207" s="320"/>
      <c r="B207" s="153"/>
      <c r="C207" s="85" t="s">
        <v>830</v>
      </c>
      <c r="D207" s="45" t="n">
        <v>1</v>
      </c>
      <c r="E207" s="92" t="s">
        <v>110</v>
      </c>
      <c r="F207" s="234"/>
      <c r="G207" s="231"/>
      <c r="H207" s="241"/>
      <c r="I207" s="241"/>
    </row>
    <row r="208" s="37" customFormat="true" ht="60" hidden="false" customHeight="false" outlineLevel="0" collapsed="false">
      <c r="A208" s="320"/>
      <c r="B208" s="153"/>
      <c r="C208" s="85" t="s">
        <v>831</v>
      </c>
      <c r="D208" s="45" t="n">
        <v>1</v>
      </c>
      <c r="E208" s="92" t="s">
        <v>82</v>
      </c>
      <c r="F208" s="234"/>
      <c r="G208" s="231"/>
      <c r="H208" s="241"/>
      <c r="I208" s="241"/>
    </row>
    <row r="209" s="37" customFormat="true" ht="45" hidden="false" customHeight="false" outlineLevel="0" collapsed="false">
      <c r="A209" s="320"/>
      <c r="B209" s="153"/>
      <c r="C209" s="21" t="s">
        <v>832</v>
      </c>
      <c r="D209" s="45" t="n">
        <v>1</v>
      </c>
      <c r="E209" s="92" t="s">
        <v>82</v>
      </c>
      <c r="F209" s="234"/>
      <c r="G209" s="231"/>
      <c r="H209" s="241"/>
      <c r="I209" s="241"/>
    </row>
    <row r="210" s="37" customFormat="true" ht="47.25" hidden="false" customHeight="false" outlineLevel="0" collapsed="false">
      <c r="A210" s="91" t="s">
        <v>1642</v>
      </c>
      <c r="B210" s="153" t="s">
        <v>834</v>
      </c>
      <c r="C210" s="21" t="s">
        <v>835</v>
      </c>
      <c r="D210" s="45" t="n">
        <v>1</v>
      </c>
      <c r="E210" s="92" t="s">
        <v>82</v>
      </c>
      <c r="F210" s="42" t="s">
        <v>1643</v>
      </c>
      <c r="G210" s="231"/>
      <c r="H210" s="241"/>
      <c r="I210" s="241"/>
    </row>
    <row r="211" s="37" customFormat="true" ht="60" hidden="false" customHeight="false" outlineLevel="0" collapsed="false">
      <c r="A211" s="320"/>
      <c r="B211" s="153"/>
      <c r="C211" s="21" t="s">
        <v>837</v>
      </c>
      <c r="D211" s="45" t="n">
        <v>1</v>
      </c>
      <c r="E211" s="92" t="s">
        <v>82</v>
      </c>
      <c r="F211" s="42" t="s">
        <v>838</v>
      </c>
      <c r="G211" s="231"/>
      <c r="H211" s="241"/>
      <c r="I211" s="241"/>
    </row>
    <row r="212" s="37" customFormat="true" ht="30" hidden="false" customHeight="false" outlineLevel="0" collapsed="false">
      <c r="A212" s="320"/>
      <c r="B212" s="153"/>
      <c r="C212" s="21" t="s">
        <v>839</v>
      </c>
      <c r="D212" s="45" t="n">
        <v>1</v>
      </c>
      <c r="E212" s="92" t="s">
        <v>110</v>
      </c>
      <c r="F212" s="21" t="s">
        <v>840</v>
      </c>
      <c r="G212" s="231"/>
      <c r="H212" s="241"/>
      <c r="I212" s="241"/>
    </row>
    <row r="213" s="37" customFormat="true" ht="45" hidden="false" customHeight="false" outlineLevel="0" collapsed="false">
      <c r="A213" s="320"/>
      <c r="B213" s="153"/>
      <c r="C213" s="221" t="s">
        <v>841</v>
      </c>
      <c r="D213" s="45" t="n">
        <v>1</v>
      </c>
      <c r="E213" s="92" t="s">
        <v>149</v>
      </c>
      <c r="F213" s="21"/>
      <c r="G213" s="231"/>
      <c r="H213" s="241"/>
      <c r="I213" s="241"/>
    </row>
    <row r="214" s="37" customFormat="true" ht="45" hidden="false" customHeight="false" outlineLevel="0" collapsed="false">
      <c r="A214" s="320"/>
      <c r="B214" s="153"/>
      <c r="C214" s="21" t="s">
        <v>842</v>
      </c>
      <c r="D214" s="45" t="n">
        <v>1</v>
      </c>
      <c r="E214" s="92" t="s">
        <v>110</v>
      </c>
      <c r="F214" s="42" t="s">
        <v>843</v>
      </c>
      <c r="G214" s="231"/>
      <c r="H214" s="241"/>
      <c r="I214" s="241"/>
    </row>
    <row r="215" s="37" customFormat="true" ht="60" hidden="false" customHeight="false" outlineLevel="0" collapsed="false">
      <c r="A215" s="320"/>
      <c r="B215" s="153"/>
      <c r="C215" s="21" t="s">
        <v>1644</v>
      </c>
      <c r="D215" s="45" t="n">
        <v>1</v>
      </c>
      <c r="E215" s="92" t="s">
        <v>149</v>
      </c>
      <c r="F215" s="42" t="s">
        <v>3166</v>
      </c>
      <c r="G215" s="231"/>
      <c r="H215" s="241"/>
      <c r="I215" s="241"/>
    </row>
    <row r="216" s="37" customFormat="true" ht="63" hidden="false" customHeight="false" outlineLevel="0" collapsed="false">
      <c r="A216" s="91" t="s">
        <v>1646</v>
      </c>
      <c r="B216" s="153" t="s">
        <v>847</v>
      </c>
      <c r="C216" s="85" t="s">
        <v>849</v>
      </c>
      <c r="D216" s="45" t="n">
        <v>1</v>
      </c>
      <c r="E216" s="101" t="s">
        <v>51</v>
      </c>
      <c r="F216" s="234"/>
      <c r="G216" s="231"/>
      <c r="H216" s="241"/>
      <c r="I216" s="241"/>
    </row>
    <row r="217" s="37" customFormat="true" ht="30" hidden="false" customHeight="false" outlineLevel="0" collapsed="false">
      <c r="A217" s="91"/>
      <c r="B217" s="153"/>
      <c r="C217" s="85" t="s">
        <v>3389</v>
      </c>
      <c r="D217" s="45" t="n">
        <v>1</v>
      </c>
      <c r="E217" s="101" t="s">
        <v>51</v>
      </c>
      <c r="F217" s="234"/>
      <c r="G217" s="231"/>
      <c r="H217" s="241"/>
      <c r="I217" s="241"/>
    </row>
    <row r="218" s="37" customFormat="true" ht="35.25" hidden="false" customHeight="true" outlineLevel="0" collapsed="false">
      <c r="A218" s="91"/>
      <c r="B218" s="153"/>
      <c r="C218" s="52" t="s">
        <v>848</v>
      </c>
      <c r="D218" s="45" t="n">
        <v>1</v>
      </c>
      <c r="E218" s="92" t="s">
        <v>149</v>
      </c>
      <c r="F218" s="234"/>
      <c r="G218" s="231"/>
      <c r="H218" s="241"/>
      <c r="I218" s="241"/>
    </row>
    <row r="219" s="37" customFormat="true" ht="45" hidden="false" customHeight="false" outlineLevel="0" collapsed="false">
      <c r="A219" s="91"/>
      <c r="B219" s="391"/>
      <c r="C219" s="85" t="s">
        <v>850</v>
      </c>
      <c r="D219" s="45" t="n">
        <v>1</v>
      </c>
      <c r="E219" s="92" t="s">
        <v>51</v>
      </c>
      <c r="F219" s="234"/>
      <c r="G219" s="231"/>
      <c r="H219" s="241"/>
      <c r="I219" s="241"/>
    </row>
    <row r="220" s="37" customFormat="true" ht="34.5" hidden="false" customHeight="true" outlineLevel="0" collapsed="false">
      <c r="A220" s="392"/>
      <c r="B220" s="391"/>
      <c r="C220" s="164" t="s">
        <v>1647</v>
      </c>
      <c r="D220" s="45" t="n">
        <v>1</v>
      </c>
      <c r="E220" s="92" t="s">
        <v>265</v>
      </c>
      <c r="F220" s="234"/>
      <c r="G220" s="231"/>
      <c r="H220" s="241"/>
      <c r="I220" s="241"/>
    </row>
    <row r="221" s="37" customFormat="true" ht="21" hidden="false" customHeight="false" outlineLevel="0" collapsed="false">
      <c r="A221" s="384"/>
      <c r="B221" s="289" t="s">
        <v>1648</v>
      </c>
      <c r="C221" s="289"/>
      <c r="D221" s="289"/>
      <c r="E221" s="289"/>
      <c r="F221" s="289"/>
      <c r="G221" s="289"/>
      <c r="H221" s="241" t="n">
        <f aca="false">H222+H224+H226+H239+H265+H270+H274</f>
        <v>53</v>
      </c>
      <c r="I221" s="241" t="n">
        <f aca="false">I222+I224+I226+I239+I265+I270+I274</f>
        <v>106</v>
      </c>
    </row>
    <row r="222" s="37" customFormat="true" ht="39.95" hidden="false" customHeight="true" outlineLevel="0" collapsed="false">
      <c r="A222" s="16" t="s">
        <v>1649</v>
      </c>
      <c r="B222" s="146" t="s">
        <v>1650</v>
      </c>
      <c r="C222" s="146"/>
      <c r="D222" s="146"/>
      <c r="E222" s="146"/>
      <c r="F222" s="146"/>
      <c r="G222" s="146"/>
      <c r="H222" s="241" t="n">
        <f aca="false">SUM(D223)</f>
        <v>1</v>
      </c>
      <c r="I222" s="241" t="n">
        <f aca="false">COUNT(D223)*2</f>
        <v>2</v>
      </c>
    </row>
    <row r="223" s="37" customFormat="true" ht="78.75" hidden="false" customHeight="false" outlineLevel="0" collapsed="false">
      <c r="A223" s="16" t="s">
        <v>1651</v>
      </c>
      <c r="B223" s="61" t="s">
        <v>1652</v>
      </c>
      <c r="C223" s="95" t="s">
        <v>1653</v>
      </c>
      <c r="D223" s="45" t="n">
        <v>1</v>
      </c>
      <c r="E223" s="28" t="s">
        <v>265</v>
      </c>
      <c r="F223" s="38"/>
      <c r="G223" s="38"/>
      <c r="H223" s="241"/>
      <c r="I223" s="241"/>
    </row>
    <row r="224" s="37" customFormat="true" ht="39.95" hidden="false" customHeight="true" outlineLevel="0" collapsed="false">
      <c r="A224" s="192" t="s">
        <v>1655</v>
      </c>
      <c r="B224" s="146" t="s">
        <v>1656</v>
      </c>
      <c r="C224" s="146"/>
      <c r="D224" s="146"/>
      <c r="E224" s="146"/>
      <c r="F224" s="146"/>
      <c r="G224" s="146"/>
      <c r="H224" s="241" t="n">
        <f aca="false">SUM(D225)</f>
        <v>1</v>
      </c>
      <c r="I224" s="241" t="n">
        <f aca="false">COUNT(D225)*2</f>
        <v>2</v>
      </c>
    </row>
    <row r="225" s="37" customFormat="true" ht="47.25" hidden="false" customHeight="false" outlineLevel="0" collapsed="false">
      <c r="A225" s="16" t="s">
        <v>1657</v>
      </c>
      <c r="B225" s="153" t="s">
        <v>1658</v>
      </c>
      <c r="C225" s="42" t="s">
        <v>3390</v>
      </c>
      <c r="D225" s="45" t="n">
        <v>1</v>
      </c>
      <c r="E225" s="28" t="s">
        <v>476</v>
      </c>
      <c r="F225" s="38"/>
      <c r="G225" s="38"/>
      <c r="H225" s="241"/>
      <c r="I225" s="241"/>
    </row>
    <row r="226" s="37" customFormat="true" ht="39.95" hidden="false" customHeight="true" outlineLevel="0" collapsed="false">
      <c r="A226" s="192" t="s">
        <v>1660</v>
      </c>
      <c r="B226" s="146" t="s">
        <v>854</v>
      </c>
      <c r="C226" s="146"/>
      <c r="D226" s="146"/>
      <c r="E226" s="146"/>
      <c r="F226" s="146"/>
      <c r="G226" s="146"/>
      <c r="H226" s="241" t="n">
        <f aca="false">SUM(D227:D238)</f>
        <v>12</v>
      </c>
      <c r="I226" s="241" t="n">
        <f aca="false">COUNT(D227:D238)*2</f>
        <v>24</v>
      </c>
    </row>
    <row r="227" s="37" customFormat="true" ht="63" hidden="false" customHeight="false" outlineLevel="0" collapsed="false">
      <c r="A227" s="16" t="s">
        <v>1661</v>
      </c>
      <c r="B227" s="153" t="s">
        <v>856</v>
      </c>
      <c r="C227" s="42" t="s">
        <v>3391</v>
      </c>
      <c r="D227" s="45" t="n">
        <v>1</v>
      </c>
      <c r="E227" s="28" t="s">
        <v>265</v>
      </c>
      <c r="F227" s="38"/>
      <c r="G227" s="38"/>
      <c r="H227" s="241"/>
      <c r="I227" s="241"/>
    </row>
    <row r="228" s="37" customFormat="true" ht="30" hidden="false" customHeight="false" outlineLevel="0" collapsed="false">
      <c r="A228" s="393"/>
      <c r="B228" s="153"/>
      <c r="C228" s="42" t="s">
        <v>3392</v>
      </c>
      <c r="D228" s="45" t="n">
        <v>1</v>
      </c>
      <c r="E228" s="28" t="s">
        <v>265</v>
      </c>
      <c r="F228" s="38"/>
      <c r="G228" s="38"/>
      <c r="H228" s="241"/>
      <c r="I228" s="241"/>
    </row>
    <row r="229" s="37" customFormat="true" ht="45" hidden="false" customHeight="false" outlineLevel="0" collapsed="false">
      <c r="A229" s="393"/>
      <c r="B229" s="153"/>
      <c r="C229" s="42" t="s">
        <v>3393</v>
      </c>
      <c r="D229" s="45" t="n">
        <v>1</v>
      </c>
      <c r="E229" s="28" t="s">
        <v>265</v>
      </c>
      <c r="F229" s="38"/>
      <c r="G229" s="38"/>
      <c r="H229" s="241"/>
      <c r="I229" s="241"/>
    </row>
    <row r="230" s="37" customFormat="true" ht="30" hidden="false" customHeight="false" outlineLevel="0" collapsed="false">
      <c r="A230" s="393"/>
      <c r="B230" s="153"/>
      <c r="C230" s="42" t="s">
        <v>3394</v>
      </c>
      <c r="D230" s="45" t="n">
        <v>1</v>
      </c>
      <c r="E230" s="28" t="s">
        <v>265</v>
      </c>
      <c r="F230" s="38"/>
      <c r="G230" s="38"/>
      <c r="H230" s="241"/>
      <c r="I230" s="241"/>
    </row>
    <row r="231" s="37" customFormat="true" ht="60" hidden="false" customHeight="false" outlineLevel="0" collapsed="false">
      <c r="A231" s="393"/>
      <c r="B231" s="153"/>
      <c r="C231" s="42" t="s">
        <v>3395</v>
      </c>
      <c r="D231" s="45" t="n">
        <v>1</v>
      </c>
      <c r="E231" s="28" t="s">
        <v>265</v>
      </c>
      <c r="F231" s="42" t="s">
        <v>3396</v>
      </c>
      <c r="G231" s="38"/>
      <c r="H231" s="241"/>
      <c r="I231" s="241"/>
    </row>
    <row r="232" s="37" customFormat="true" ht="63" hidden="false" customHeight="false" outlineLevel="0" collapsed="false">
      <c r="A232" s="16" t="s">
        <v>1663</v>
      </c>
      <c r="B232" s="153" t="s">
        <v>860</v>
      </c>
      <c r="C232" s="42" t="s">
        <v>3397</v>
      </c>
      <c r="D232" s="45" t="n">
        <v>1</v>
      </c>
      <c r="E232" s="28" t="s">
        <v>265</v>
      </c>
      <c r="F232" s="135"/>
      <c r="G232" s="38"/>
      <c r="H232" s="241"/>
      <c r="I232" s="241"/>
    </row>
    <row r="233" s="37" customFormat="true" ht="30" hidden="false" customHeight="false" outlineLevel="0" collapsed="false">
      <c r="A233" s="393"/>
      <c r="B233" s="153"/>
      <c r="C233" s="42" t="s">
        <v>3398</v>
      </c>
      <c r="D233" s="45" t="n">
        <v>1</v>
      </c>
      <c r="E233" s="28" t="s">
        <v>265</v>
      </c>
      <c r="F233" s="234"/>
      <c r="G233" s="38"/>
      <c r="H233" s="241"/>
      <c r="I233" s="241"/>
    </row>
    <row r="234" s="37" customFormat="true" ht="60" hidden="false" customHeight="false" outlineLevel="0" collapsed="false">
      <c r="A234" s="393"/>
      <c r="B234" s="153"/>
      <c r="C234" s="42" t="s">
        <v>3399</v>
      </c>
      <c r="D234" s="45" t="n">
        <v>1</v>
      </c>
      <c r="E234" s="28" t="s">
        <v>265</v>
      </c>
      <c r="F234" s="42" t="s">
        <v>3400</v>
      </c>
      <c r="G234" s="38"/>
      <c r="H234" s="241"/>
      <c r="I234" s="241"/>
    </row>
    <row r="235" s="37" customFormat="true" ht="45" hidden="false" customHeight="false" outlineLevel="0" collapsed="false">
      <c r="A235" s="393"/>
      <c r="B235" s="153"/>
      <c r="C235" s="42" t="s">
        <v>3401</v>
      </c>
      <c r="D235" s="45" t="n">
        <v>1</v>
      </c>
      <c r="E235" s="28" t="s">
        <v>265</v>
      </c>
      <c r="F235" s="234"/>
      <c r="G235" s="38"/>
      <c r="H235" s="241"/>
      <c r="I235" s="241"/>
    </row>
    <row r="236" s="37" customFormat="true" ht="30" hidden="false" customHeight="false" outlineLevel="0" collapsed="false">
      <c r="A236" s="393"/>
      <c r="B236" s="153"/>
      <c r="C236" s="42" t="s">
        <v>3402</v>
      </c>
      <c r="D236" s="45" t="n">
        <v>1</v>
      </c>
      <c r="E236" s="28" t="s">
        <v>265</v>
      </c>
      <c r="F236" s="234"/>
      <c r="G236" s="38"/>
      <c r="H236" s="241"/>
      <c r="I236" s="241"/>
    </row>
    <row r="237" s="37" customFormat="true" ht="63" hidden="false" customHeight="false" outlineLevel="0" collapsed="false">
      <c r="A237" s="16" t="s">
        <v>1665</v>
      </c>
      <c r="B237" s="61" t="s">
        <v>863</v>
      </c>
      <c r="C237" s="153" t="s">
        <v>2832</v>
      </c>
      <c r="D237" s="45" t="n">
        <v>1</v>
      </c>
      <c r="E237" s="28" t="s">
        <v>265</v>
      </c>
      <c r="F237" s="38"/>
      <c r="G237" s="38"/>
      <c r="H237" s="241"/>
      <c r="I237" s="241"/>
    </row>
    <row r="238" s="37" customFormat="true" ht="47.25" hidden="false" customHeight="false" outlineLevel="0" collapsed="false">
      <c r="A238" s="144"/>
      <c r="B238" s="135"/>
      <c r="C238" s="153" t="s">
        <v>865</v>
      </c>
      <c r="D238" s="45" t="n">
        <v>1</v>
      </c>
      <c r="E238" s="28" t="s">
        <v>149</v>
      </c>
      <c r="F238" s="38"/>
      <c r="G238" s="38"/>
      <c r="H238" s="241"/>
      <c r="I238" s="241"/>
    </row>
    <row r="239" s="37" customFormat="true" ht="39.95" hidden="false" customHeight="true" outlineLevel="0" collapsed="false">
      <c r="A239" s="192" t="s">
        <v>1666</v>
      </c>
      <c r="B239" s="146" t="s">
        <v>3403</v>
      </c>
      <c r="C239" s="146"/>
      <c r="D239" s="146"/>
      <c r="E239" s="146"/>
      <c r="F239" s="146"/>
      <c r="G239" s="146"/>
      <c r="H239" s="241" t="n">
        <f aca="false">SUM(D240:D264)</f>
        <v>25</v>
      </c>
      <c r="I239" s="241" t="n">
        <f aca="false">COUNT(D240:D264)*2</f>
        <v>50</v>
      </c>
    </row>
    <row r="240" s="37" customFormat="true" ht="60" hidden="false" customHeight="false" outlineLevel="0" collapsed="false">
      <c r="A240" s="16" t="s">
        <v>1667</v>
      </c>
      <c r="B240" s="153" t="s">
        <v>869</v>
      </c>
      <c r="C240" s="52" t="s">
        <v>870</v>
      </c>
      <c r="D240" s="45" t="n">
        <v>1</v>
      </c>
      <c r="E240" s="28" t="s">
        <v>476</v>
      </c>
      <c r="F240" s="38"/>
      <c r="G240" s="38"/>
      <c r="H240" s="241"/>
      <c r="I240" s="241"/>
    </row>
    <row r="241" s="37" customFormat="true" ht="45" hidden="false" customHeight="false" outlineLevel="0" collapsed="false">
      <c r="A241" s="393"/>
      <c r="B241" s="153"/>
      <c r="C241" s="21" t="s">
        <v>3404</v>
      </c>
      <c r="D241" s="45" t="n">
        <v>1</v>
      </c>
      <c r="E241" s="28" t="s">
        <v>108</v>
      </c>
      <c r="F241" s="38"/>
      <c r="G241" s="38"/>
      <c r="H241" s="241"/>
      <c r="I241" s="241"/>
    </row>
    <row r="242" s="37" customFormat="true" ht="63" hidden="false" customHeight="false" outlineLevel="0" collapsed="false">
      <c r="A242" s="16" t="s">
        <v>1668</v>
      </c>
      <c r="B242" s="153" t="s">
        <v>873</v>
      </c>
      <c r="C242" s="42" t="s">
        <v>3405</v>
      </c>
      <c r="D242" s="45" t="n">
        <v>1</v>
      </c>
      <c r="E242" s="28" t="s">
        <v>476</v>
      </c>
      <c r="F242" s="38"/>
      <c r="G242" s="38"/>
      <c r="H242" s="241"/>
      <c r="I242" s="241"/>
    </row>
    <row r="243" s="37" customFormat="true" ht="93.75" hidden="false" customHeight="true" outlineLevel="0" collapsed="false">
      <c r="A243" s="393"/>
      <c r="B243" s="153"/>
      <c r="C243" s="42" t="s">
        <v>3406</v>
      </c>
      <c r="D243" s="45" t="n">
        <v>1</v>
      </c>
      <c r="E243" s="28" t="s">
        <v>476</v>
      </c>
      <c r="F243" s="38"/>
      <c r="G243" s="38"/>
      <c r="H243" s="241"/>
      <c r="I243" s="241"/>
    </row>
    <row r="244" s="37" customFormat="true" ht="60" hidden="false" customHeight="false" outlineLevel="0" collapsed="false">
      <c r="A244" s="393"/>
      <c r="B244" s="153"/>
      <c r="C244" s="42" t="s">
        <v>3407</v>
      </c>
      <c r="D244" s="45" t="n">
        <v>1</v>
      </c>
      <c r="E244" s="28" t="s">
        <v>476</v>
      </c>
      <c r="F244" s="38"/>
      <c r="G244" s="38"/>
      <c r="H244" s="241"/>
      <c r="I244" s="241"/>
    </row>
    <row r="245" s="37" customFormat="true" ht="75" hidden="false" customHeight="false" outlineLevel="0" collapsed="false">
      <c r="A245" s="393"/>
      <c r="B245" s="153"/>
      <c r="C245" s="42" t="s">
        <v>3408</v>
      </c>
      <c r="D245" s="45" t="n">
        <v>1</v>
      </c>
      <c r="E245" s="28" t="s">
        <v>476</v>
      </c>
      <c r="F245" s="38"/>
      <c r="G245" s="38"/>
      <c r="H245" s="241"/>
      <c r="I245" s="241"/>
    </row>
    <row r="246" s="37" customFormat="true" ht="60" hidden="false" customHeight="false" outlineLevel="0" collapsed="false">
      <c r="A246" s="393"/>
      <c r="B246" s="153"/>
      <c r="C246" s="42" t="s">
        <v>3409</v>
      </c>
      <c r="D246" s="45" t="n">
        <v>1</v>
      </c>
      <c r="E246" s="28" t="s">
        <v>476</v>
      </c>
      <c r="F246" s="38"/>
      <c r="G246" s="38"/>
      <c r="H246" s="241"/>
      <c r="I246" s="241"/>
    </row>
    <row r="247" s="37" customFormat="true" ht="60" hidden="false" customHeight="false" outlineLevel="0" collapsed="false">
      <c r="A247" s="393"/>
      <c r="B247" s="153"/>
      <c r="C247" s="42" t="s">
        <v>3410</v>
      </c>
      <c r="D247" s="45" t="n">
        <v>1</v>
      </c>
      <c r="E247" s="28" t="s">
        <v>476</v>
      </c>
      <c r="F247" s="38"/>
      <c r="G247" s="38"/>
      <c r="H247" s="241"/>
      <c r="I247" s="241"/>
    </row>
    <row r="248" s="37" customFormat="true" ht="60" hidden="false" customHeight="false" outlineLevel="0" collapsed="false">
      <c r="A248" s="393"/>
      <c r="B248" s="153"/>
      <c r="C248" s="42" t="s">
        <v>3411</v>
      </c>
      <c r="D248" s="45" t="n">
        <v>1</v>
      </c>
      <c r="E248" s="28" t="s">
        <v>476</v>
      </c>
      <c r="F248" s="38"/>
      <c r="G248" s="38"/>
      <c r="H248" s="241"/>
      <c r="I248" s="241"/>
    </row>
    <row r="249" s="37" customFormat="true" ht="45" hidden="false" customHeight="false" outlineLevel="0" collapsed="false">
      <c r="A249" s="393"/>
      <c r="B249" s="153"/>
      <c r="C249" s="42" t="s">
        <v>3412</v>
      </c>
      <c r="D249" s="45" t="n">
        <v>1</v>
      </c>
      <c r="E249" s="28" t="s">
        <v>476</v>
      </c>
      <c r="F249" s="38"/>
      <c r="G249" s="38"/>
      <c r="H249" s="241"/>
      <c r="I249" s="241"/>
    </row>
    <row r="250" s="37" customFormat="true" ht="75" hidden="false" customHeight="false" outlineLevel="0" collapsed="false">
      <c r="A250" s="393"/>
      <c r="B250" s="153"/>
      <c r="C250" s="42" t="s">
        <v>3413</v>
      </c>
      <c r="D250" s="45" t="n">
        <v>1</v>
      </c>
      <c r="E250" s="28" t="s">
        <v>476</v>
      </c>
      <c r="F250" s="38"/>
      <c r="G250" s="38"/>
      <c r="H250" s="241"/>
      <c r="I250" s="241"/>
    </row>
    <row r="251" s="37" customFormat="true" ht="120" hidden="false" customHeight="false" outlineLevel="0" collapsed="false">
      <c r="A251" s="393"/>
      <c r="B251" s="153"/>
      <c r="C251" s="42" t="s">
        <v>3414</v>
      </c>
      <c r="D251" s="45" t="n">
        <v>1</v>
      </c>
      <c r="E251" s="28" t="s">
        <v>476</v>
      </c>
      <c r="F251" s="38"/>
      <c r="G251" s="38"/>
      <c r="H251" s="241"/>
      <c r="I251" s="241"/>
    </row>
    <row r="252" s="37" customFormat="true" ht="58.5" hidden="false" customHeight="true" outlineLevel="0" collapsed="false">
      <c r="A252" s="393"/>
      <c r="B252" s="153"/>
      <c r="C252" s="42" t="s">
        <v>3415</v>
      </c>
      <c r="D252" s="45" t="n">
        <v>1</v>
      </c>
      <c r="E252" s="28" t="s">
        <v>476</v>
      </c>
      <c r="F252" s="38"/>
      <c r="G252" s="38"/>
      <c r="H252" s="241"/>
      <c r="I252" s="241"/>
    </row>
    <row r="253" s="37" customFormat="true" ht="45" hidden="false" customHeight="false" outlineLevel="0" collapsed="false">
      <c r="A253" s="393"/>
      <c r="B253" s="153"/>
      <c r="C253" s="42" t="s">
        <v>3416</v>
      </c>
      <c r="D253" s="45" t="n">
        <v>1</v>
      </c>
      <c r="E253" s="28" t="s">
        <v>476</v>
      </c>
      <c r="F253" s="38"/>
      <c r="G253" s="38"/>
      <c r="H253" s="241"/>
      <c r="I253" s="241"/>
    </row>
    <row r="254" s="37" customFormat="true" ht="60" hidden="false" customHeight="false" outlineLevel="0" collapsed="false">
      <c r="A254" s="393"/>
      <c r="B254" s="153"/>
      <c r="C254" s="42" t="s">
        <v>3417</v>
      </c>
      <c r="D254" s="45" t="n">
        <v>1</v>
      </c>
      <c r="E254" s="28" t="s">
        <v>476</v>
      </c>
      <c r="F254" s="38"/>
      <c r="G254" s="38"/>
      <c r="H254" s="241"/>
      <c r="I254" s="241"/>
    </row>
    <row r="255" s="37" customFormat="true" ht="90" hidden="false" customHeight="false" outlineLevel="0" collapsed="false">
      <c r="A255" s="393"/>
      <c r="B255" s="153"/>
      <c r="C255" s="42" t="s">
        <v>3418</v>
      </c>
      <c r="D255" s="45" t="n">
        <v>1</v>
      </c>
      <c r="E255" s="28" t="s">
        <v>476</v>
      </c>
      <c r="F255" s="38"/>
      <c r="G255" s="38"/>
      <c r="H255" s="241"/>
      <c r="I255" s="241"/>
    </row>
    <row r="256" s="37" customFormat="true" ht="111.75" hidden="false" customHeight="true" outlineLevel="0" collapsed="false">
      <c r="A256" s="393"/>
      <c r="B256" s="153"/>
      <c r="C256" s="42" t="s">
        <v>3419</v>
      </c>
      <c r="D256" s="45" t="n">
        <v>1</v>
      </c>
      <c r="E256" s="28" t="s">
        <v>476</v>
      </c>
      <c r="F256" s="38"/>
      <c r="G256" s="38"/>
      <c r="H256" s="241"/>
      <c r="I256" s="241"/>
    </row>
    <row r="257" s="37" customFormat="true" ht="60" hidden="false" customHeight="false" outlineLevel="0" collapsed="false">
      <c r="A257" s="393"/>
      <c r="B257" s="153"/>
      <c r="C257" s="42" t="s">
        <v>3420</v>
      </c>
      <c r="D257" s="45" t="n">
        <v>1</v>
      </c>
      <c r="E257" s="28" t="s">
        <v>476</v>
      </c>
      <c r="F257" s="38"/>
      <c r="G257" s="38"/>
      <c r="H257" s="241"/>
      <c r="I257" s="241"/>
    </row>
    <row r="258" s="37" customFormat="true" ht="105" hidden="false" customHeight="false" outlineLevel="0" collapsed="false">
      <c r="A258" s="393"/>
      <c r="B258" s="153"/>
      <c r="C258" s="42" t="s">
        <v>3421</v>
      </c>
      <c r="D258" s="45" t="n">
        <v>1</v>
      </c>
      <c r="E258" s="28" t="s">
        <v>476</v>
      </c>
      <c r="F258" s="38"/>
      <c r="G258" s="38"/>
      <c r="H258" s="241"/>
      <c r="I258" s="241"/>
    </row>
    <row r="259" s="37" customFormat="true" ht="45" hidden="false" customHeight="false" outlineLevel="0" collapsed="false">
      <c r="A259" s="393"/>
      <c r="B259" s="153"/>
      <c r="C259" s="42" t="s">
        <v>3422</v>
      </c>
      <c r="D259" s="45" t="n">
        <v>1</v>
      </c>
      <c r="E259" s="28" t="s">
        <v>476</v>
      </c>
      <c r="F259" s="85"/>
      <c r="G259" s="38"/>
      <c r="H259" s="241"/>
      <c r="I259" s="241"/>
    </row>
    <row r="260" s="37" customFormat="true" ht="60" hidden="false" customHeight="false" outlineLevel="0" collapsed="false">
      <c r="A260" s="393"/>
      <c r="B260" s="153"/>
      <c r="C260" s="42" t="s">
        <v>3423</v>
      </c>
      <c r="D260" s="45" t="n">
        <v>1</v>
      </c>
      <c r="E260" s="28" t="s">
        <v>476</v>
      </c>
      <c r="F260" s="38"/>
      <c r="G260" s="38"/>
      <c r="H260" s="241"/>
      <c r="I260" s="241"/>
    </row>
    <row r="261" s="37" customFormat="true" ht="53.25" hidden="false" customHeight="true" outlineLevel="0" collapsed="false">
      <c r="A261" s="393"/>
      <c r="B261" s="153"/>
      <c r="C261" s="42" t="s">
        <v>3424</v>
      </c>
      <c r="D261" s="45" t="n">
        <v>1</v>
      </c>
      <c r="E261" s="28" t="s">
        <v>476</v>
      </c>
      <c r="F261" s="38"/>
      <c r="G261" s="38"/>
      <c r="H261" s="241"/>
      <c r="I261" s="241"/>
    </row>
    <row r="262" s="37" customFormat="true" ht="60" hidden="false" customHeight="false" outlineLevel="0" collapsed="false">
      <c r="A262" s="393"/>
      <c r="B262" s="153"/>
      <c r="C262" s="42" t="s">
        <v>3425</v>
      </c>
      <c r="D262" s="45" t="n">
        <v>1</v>
      </c>
      <c r="E262" s="28" t="s">
        <v>476</v>
      </c>
      <c r="F262" s="38"/>
      <c r="G262" s="38"/>
      <c r="H262" s="241"/>
      <c r="I262" s="241"/>
    </row>
    <row r="263" s="37" customFormat="true" ht="63" hidden="false" customHeight="false" outlineLevel="0" collapsed="false">
      <c r="A263" s="16" t="s">
        <v>1680</v>
      </c>
      <c r="B263" s="153" t="s">
        <v>887</v>
      </c>
      <c r="C263" s="42" t="s">
        <v>3426</v>
      </c>
      <c r="D263" s="45" t="n">
        <v>1</v>
      </c>
      <c r="E263" s="28" t="s">
        <v>265</v>
      </c>
      <c r="F263" s="38"/>
      <c r="G263" s="38"/>
      <c r="H263" s="241"/>
      <c r="I263" s="241"/>
    </row>
    <row r="264" s="37" customFormat="true" ht="31.5" hidden="false" customHeight="false" outlineLevel="0" collapsed="false">
      <c r="A264" s="16" t="s">
        <v>1682</v>
      </c>
      <c r="B264" s="153" t="s">
        <v>890</v>
      </c>
      <c r="C264" s="42" t="s">
        <v>891</v>
      </c>
      <c r="D264" s="45" t="n">
        <v>1</v>
      </c>
      <c r="E264" s="28" t="s">
        <v>82</v>
      </c>
      <c r="F264" s="85" t="s">
        <v>3427</v>
      </c>
      <c r="G264" s="38"/>
      <c r="H264" s="241"/>
      <c r="I264" s="241"/>
    </row>
    <row r="265" s="37" customFormat="true" ht="39.95" hidden="false" customHeight="true" outlineLevel="0" collapsed="false">
      <c r="A265" s="192" t="s">
        <v>1684</v>
      </c>
      <c r="B265" s="15" t="s">
        <v>1685</v>
      </c>
      <c r="C265" s="15"/>
      <c r="D265" s="15"/>
      <c r="E265" s="15"/>
      <c r="F265" s="15"/>
      <c r="G265" s="15"/>
      <c r="H265" s="241" t="n">
        <f aca="false">SUM(D266:D269)</f>
        <v>4</v>
      </c>
      <c r="I265" s="241" t="n">
        <f aca="false">COUNT(B266:G270)*2</f>
        <v>8</v>
      </c>
    </row>
    <row r="266" s="37" customFormat="true" ht="47.25" hidden="false" customHeight="false" outlineLevel="0" collapsed="false">
      <c r="A266" s="16" t="s">
        <v>1686</v>
      </c>
      <c r="B266" s="17" t="s">
        <v>1687</v>
      </c>
      <c r="C266" s="24" t="s">
        <v>1688</v>
      </c>
      <c r="D266" s="45" t="n">
        <v>1</v>
      </c>
      <c r="E266" s="28" t="s">
        <v>112</v>
      </c>
      <c r="F266" s="38"/>
      <c r="G266" s="38"/>
      <c r="H266" s="241"/>
      <c r="I266" s="241"/>
    </row>
    <row r="267" s="37" customFormat="true" ht="63" hidden="false" customHeight="false" outlineLevel="0" collapsed="false">
      <c r="A267" s="16" t="s">
        <v>1693</v>
      </c>
      <c r="B267" s="34" t="s">
        <v>1694</v>
      </c>
      <c r="C267" s="52" t="s">
        <v>1695</v>
      </c>
      <c r="D267" s="45" t="n">
        <v>1</v>
      </c>
      <c r="E267" s="28" t="s">
        <v>112</v>
      </c>
      <c r="F267" s="38"/>
      <c r="G267" s="38"/>
      <c r="H267" s="241"/>
      <c r="I267" s="241"/>
    </row>
    <row r="268" s="37" customFormat="true" ht="63" hidden="false" customHeight="false" outlineLevel="0" collapsed="false">
      <c r="A268" s="16" t="s">
        <v>1696</v>
      </c>
      <c r="B268" s="17" t="s">
        <v>1697</v>
      </c>
      <c r="C268" s="42" t="s">
        <v>1698</v>
      </c>
      <c r="D268" s="45" t="n">
        <v>1</v>
      </c>
      <c r="E268" s="28" t="s">
        <v>112</v>
      </c>
      <c r="F268" s="38"/>
      <c r="G268" s="38"/>
      <c r="H268" s="241"/>
      <c r="I268" s="241"/>
    </row>
    <row r="269" s="37" customFormat="true" ht="78.75" hidden="false" customHeight="false" outlineLevel="0" collapsed="false">
      <c r="A269" s="16" t="s">
        <v>1699</v>
      </c>
      <c r="B269" s="17" t="s">
        <v>3428</v>
      </c>
      <c r="C269" s="24" t="s">
        <v>1701</v>
      </c>
      <c r="D269" s="45" t="n">
        <v>1</v>
      </c>
      <c r="E269" s="28" t="s">
        <v>112</v>
      </c>
      <c r="F269" s="38"/>
      <c r="G269" s="38"/>
      <c r="H269" s="241"/>
      <c r="I269" s="241"/>
    </row>
    <row r="270" s="37" customFormat="true" ht="39.95" hidden="false" customHeight="true" outlineLevel="0" collapsed="false">
      <c r="A270" s="192" t="s">
        <v>1702</v>
      </c>
      <c r="B270" s="15" t="s">
        <v>894</v>
      </c>
      <c r="C270" s="15"/>
      <c r="D270" s="15"/>
      <c r="E270" s="15"/>
      <c r="F270" s="15"/>
      <c r="G270" s="15"/>
      <c r="H270" s="241" t="n">
        <f aca="false">SUM(D271:D273)</f>
        <v>3</v>
      </c>
      <c r="I270" s="241" t="n">
        <f aca="false">COUNT(D271:D273)*2</f>
        <v>6</v>
      </c>
    </row>
    <row r="271" s="37" customFormat="true" ht="78.75" hidden="false" customHeight="false" outlineLevel="0" collapsed="false">
      <c r="A271" s="16" t="s">
        <v>1703</v>
      </c>
      <c r="B271" s="17" t="s">
        <v>896</v>
      </c>
      <c r="C271" s="153" t="s">
        <v>3429</v>
      </c>
      <c r="D271" s="45" t="n">
        <v>1</v>
      </c>
      <c r="E271" s="28" t="s">
        <v>112</v>
      </c>
      <c r="F271" s="38"/>
      <c r="G271" s="38"/>
      <c r="H271" s="241"/>
      <c r="I271" s="241"/>
    </row>
    <row r="272" s="37" customFormat="true" ht="63" hidden="false" customHeight="false" outlineLevel="0" collapsed="false">
      <c r="A272" s="16" t="s">
        <v>1705</v>
      </c>
      <c r="B272" s="17" t="s">
        <v>899</v>
      </c>
      <c r="C272" s="42" t="s">
        <v>3430</v>
      </c>
      <c r="D272" s="45" t="n">
        <v>1</v>
      </c>
      <c r="E272" s="28" t="s">
        <v>149</v>
      </c>
      <c r="F272" s="38"/>
      <c r="G272" s="38"/>
      <c r="H272" s="241"/>
      <c r="I272" s="241"/>
    </row>
    <row r="273" s="37" customFormat="true" ht="47.25" hidden="false" customHeight="false" outlineLevel="0" collapsed="false">
      <c r="A273" s="16" t="s">
        <v>901</v>
      </c>
      <c r="B273" s="17" t="s">
        <v>902</v>
      </c>
      <c r="C273" s="21" t="s">
        <v>903</v>
      </c>
      <c r="D273" s="45" t="n">
        <v>1</v>
      </c>
      <c r="E273" s="28" t="s">
        <v>265</v>
      </c>
      <c r="F273" s="38"/>
      <c r="G273" s="38"/>
      <c r="H273" s="241"/>
      <c r="I273" s="241"/>
    </row>
    <row r="274" s="37" customFormat="true" ht="37.5" hidden="false" customHeight="true" outlineLevel="0" collapsed="false">
      <c r="A274" s="192" t="s">
        <v>1707</v>
      </c>
      <c r="B274" s="146" t="s">
        <v>1708</v>
      </c>
      <c r="C274" s="146"/>
      <c r="D274" s="146"/>
      <c r="E274" s="146"/>
      <c r="F274" s="146"/>
      <c r="G274" s="146"/>
      <c r="H274" s="241" t="n">
        <f aca="false">SUM(D275:D281)</f>
        <v>7</v>
      </c>
      <c r="I274" s="241" t="n">
        <f aca="false">COUNT(D275:D281)*2</f>
        <v>14</v>
      </c>
    </row>
    <row r="275" s="37" customFormat="true" ht="47.25" hidden="false" customHeight="false" outlineLevel="0" collapsed="false">
      <c r="A275" s="16" t="s">
        <v>1709</v>
      </c>
      <c r="B275" s="153" t="s">
        <v>1710</v>
      </c>
      <c r="C275" s="38" t="s">
        <v>1711</v>
      </c>
      <c r="D275" s="45" t="n">
        <v>1</v>
      </c>
      <c r="E275" s="28" t="s">
        <v>265</v>
      </c>
      <c r="F275" s="38"/>
      <c r="G275" s="38"/>
      <c r="H275" s="241"/>
      <c r="I275" s="241"/>
    </row>
    <row r="276" s="37" customFormat="true" ht="15.75" hidden="false" customHeight="false" outlineLevel="0" collapsed="false">
      <c r="A276" s="16"/>
      <c r="B276" s="153"/>
      <c r="C276" s="38" t="s">
        <v>1712</v>
      </c>
      <c r="D276" s="45" t="n">
        <v>1</v>
      </c>
      <c r="E276" s="28" t="s">
        <v>51</v>
      </c>
      <c r="F276" s="38"/>
      <c r="G276" s="38"/>
      <c r="H276" s="241"/>
      <c r="I276" s="241"/>
    </row>
    <row r="277" s="37" customFormat="true" ht="15.75" hidden="false" customHeight="false" outlineLevel="0" collapsed="false">
      <c r="A277" s="16"/>
      <c r="B277" s="153"/>
      <c r="C277" s="38" t="s">
        <v>1713</v>
      </c>
      <c r="D277" s="45" t="n">
        <v>1</v>
      </c>
      <c r="E277" s="28" t="s">
        <v>51</v>
      </c>
      <c r="F277" s="38"/>
      <c r="G277" s="38"/>
      <c r="H277" s="241"/>
      <c r="I277" s="241"/>
    </row>
    <row r="278" s="37" customFormat="true" ht="15.75" hidden="false" customHeight="false" outlineLevel="0" collapsed="false">
      <c r="A278" s="16"/>
      <c r="B278" s="153"/>
      <c r="C278" s="38" t="s">
        <v>1714</v>
      </c>
      <c r="D278" s="45" t="n">
        <v>1</v>
      </c>
      <c r="E278" s="28" t="s">
        <v>265</v>
      </c>
      <c r="F278" s="38"/>
      <c r="G278" s="38"/>
      <c r="H278" s="241"/>
      <c r="I278" s="241"/>
    </row>
    <row r="279" s="37" customFormat="true" ht="47.25" hidden="false" customHeight="false" outlineLevel="0" collapsed="false">
      <c r="A279" s="16" t="s">
        <v>1715</v>
      </c>
      <c r="B279" s="153" t="s">
        <v>1716</v>
      </c>
      <c r="C279" s="38" t="s">
        <v>1717</v>
      </c>
      <c r="D279" s="45" t="n">
        <v>1</v>
      </c>
      <c r="E279" s="67" t="s">
        <v>265</v>
      </c>
      <c r="F279" s="38"/>
      <c r="G279" s="38"/>
      <c r="H279" s="241"/>
      <c r="I279" s="241"/>
    </row>
    <row r="280" s="37" customFormat="true" ht="15.75" hidden="false" customHeight="false" outlineLevel="0" collapsed="false">
      <c r="A280" s="16"/>
      <c r="B280" s="153"/>
      <c r="C280" s="38" t="s">
        <v>1718</v>
      </c>
      <c r="D280" s="45" t="n">
        <v>1</v>
      </c>
      <c r="E280" s="67" t="s">
        <v>265</v>
      </c>
      <c r="F280" s="38"/>
      <c r="G280" s="38"/>
      <c r="H280" s="241"/>
      <c r="I280" s="241"/>
    </row>
    <row r="281" s="37" customFormat="true" ht="15.75" hidden="false" customHeight="false" outlineLevel="0" collapsed="false">
      <c r="A281" s="16"/>
      <c r="B281" s="153"/>
      <c r="C281" s="38" t="s">
        <v>3431</v>
      </c>
      <c r="D281" s="45" t="n">
        <v>1</v>
      </c>
      <c r="E281" s="67" t="s">
        <v>265</v>
      </c>
      <c r="F281" s="38"/>
      <c r="G281" s="38"/>
      <c r="H281" s="241"/>
      <c r="I281" s="241"/>
    </row>
    <row r="282" customFormat="false" ht="21" hidden="false" customHeight="false" outlineLevel="0" collapsed="false">
      <c r="A282" s="384"/>
      <c r="B282" s="289" t="s">
        <v>904</v>
      </c>
      <c r="C282" s="289"/>
      <c r="D282" s="289"/>
      <c r="E282" s="289"/>
      <c r="F282" s="289"/>
      <c r="G282" s="289"/>
      <c r="H282" s="241" t="n">
        <f aca="false">H283+H292+H299+H304</f>
        <v>20</v>
      </c>
      <c r="I282" s="241" t="n">
        <f aca="false">I283+I292+I299+I304</f>
        <v>40</v>
      </c>
    </row>
    <row r="283" customFormat="false" ht="39.95" hidden="false" customHeight="true" outlineLevel="0" collapsed="false">
      <c r="A283" s="192" t="s">
        <v>1719</v>
      </c>
      <c r="B283" s="146" t="s">
        <v>906</v>
      </c>
      <c r="C283" s="146"/>
      <c r="D283" s="146"/>
      <c r="E283" s="146"/>
      <c r="F283" s="146"/>
      <c r="G283" s="146"/>
      <c r="H283" s="241" t="n">
        <f aca="false">SUM(D284:D291)</f>
        <v>8</v>
      </c>
      <c r="I283" s="241" t="n">
        <f aca="false">COUNT(D284:D291)*2</f>
        <v>16</v>
      </c>
    </row>
    <row r="284" customFormat="false" ht="45" hidden="false" customHeight="false" outlineLevel="0" collapsed="false">
      <c r="A284" s="16" t="s">
        <v>1720</v>
      </c>
      <c r="B284" s="85" t="s">
        <v>908</v>
      </c>
      <c r="C284" s="24" t="s">
        <v>3432</v>
      </c>
      <c r="D284" s="45" t="n">
        <v>1</v>
      </c>
      <c r="E284" s="92" t="s">
        <v>476</v>
      </c>
      <c r="F284" s="234"/>
      <c r="G284" s="231"/>
    </row>
    <row r="285" customFormat="false" ht="30" hidden="false" customHeight="false" outlineLevel="0" collapsed="false">
      <c r="A285" s="16"/>
      <c r="B285" s="85"/>
      <c r="C285" s="24" t="s">
        <v>3433</v>
      </c>
      <c r="D285" s="45" t="n">
        <v>1</v>
      </c>
      <c r="E285" s="92" t="s">
        <v>476</v>
      </c>
      <c r="F285" s="234"/>
      <c r="G285" s="231"/>
    </row>
    <row r="286" customFormat="false" ht="45" hidden="false" customHeight="false" outlineLevel="0" collapsed="false">
      <c r="A286" s="16"/>
      <c r="B286" s="85"/>
      <c r="C286" s="24" t="s">
        <v>3434</v>
      </c>
      <c r="D286" s="45" t="n">
        <v>1</v>
      </c>
      <c r="E286" s="92" t="s">
        <v>476</v>
      </c>
      <c r="F286" s="234"/>
      <c r="G286" s="231"/>
    </row>
    <row r="287" customFormat="false" ht="30" hidden="false" customHeight="false" outlineLevel="0" collapsed="false">
      <c r="A287" s="16"/>
      <c r="B287" s="85"/>
      <c r="C287" s="394" t="s">
        <v>3435</v>
      </c>
      <c r="D287" s="45" t="n">
        <v>1</v>
      </c>
      <c r="E287" s="92" t="s">
        <v>476</v>
      </c>
      <c r="F287" s="234"/>
      <c r="G287" s="231"/>
    </row>
    <row r="288" customFormat="false" ht="30" hidden="false" customHeight="false" outlineLevel="0" collapsed="false">
      <c r="A288" s="16"/>
      <c r="B288" s="85"/>
      <c r="C288" s="24" t="s">
        <v>3436</v>
      </c>
      <c r="D288" s="45" t="n">
        <v>1</v>
      </c>
      <c r="E288" s="92" t="s">
        <v>476</v>
      </c>
      <c r="F288" s="234"/>
      <c r="G288" s="231"/>
    </row>
    <row r="289" customFormat="false" ht="30" hidden="false" customHeight="false" outlineLevel="0" collapsed="false">
      <c r="A289" s="16"/>
      <c r="B289" s="85"/>
      <c r="C289" s="394" t="s">
        <v>3437</v>
      </c>
      <c r="D289" s="45" t="n">
        <v>1</v>
      </c>
      <c r="E289" s="92" t="s">
        <v>476</v>
      </c>
      <c r="F289" s="234"/>
      <c r="G289" s="231"/>
    </row>
    <row r="290" customFormat="false" ht="30" hidden="false" customHeight="false" outlineLevel="0" collapsed="false">
      <c r="A290" s="16"/>
      <c r="B290" s="85"/>
      <c r="C290" s="24" t="s">
        <v>3438</v>
      </c>
      <c r="D290" s="45" t="n">
        <v>1</v>
      </c>
      <c r="E290" s="92" t="s">
        <v>476</v>
      </c>
      <c r="F290" s="234"/>
      <c r="G290" s="231"/>
    </row>
    <row r="291" customFormat="false" ht="75" hidden="false" customHeight="false" outlineLevel="0" collapsed="false">
      <c r="A291" s="16" t="s">
        <v>1731</v>
      </c>
      <c r="B291" s="85" t="s">
        <v>919</v>
      </c>
      <c r="C291" s="24" t="s">
        <v>3439</v>
      </c>
      <c r="D291" s="45" t="n">
        <v>1</v>
      </c>
      <c r="E291" s="92" t="s">
        <v>476</v>
      </c>
      <c r="F291" s="234"/>
      <c r="G291" s="231"/>
    </row>
    <row r="292" customFormat="false" ht="39.95" hidden="false" customHeight="true" outlineLevel="0" collapsed="false">
      <c r="A292" s="192" t="s">
        <v>1733</v>
      </c>
      <c r="B292" s="146" t="s">
        <v>922</v>
      </c>
      <c r="C292" s="146"/>
      <c r="D292" s="146"/>
      <c r="E292" s="146"/>
      <c r="F292" s="146"/>
      <c r="G292" s="146"/>
      <c r="H292" s="241" t="n">
        <f aca="false">SUM(D293:E298)</f>
        <v>6</v>
      </c>
      <c r="I292" s="241" t="n">
        <f aca="false">COUNT(D293:D298)*2</f>
        <v>12</v>
      </c>
    </row>
    <row r="293" customFormat="false" ht="45" hidden="false" customHeight="false" outlineLevel="0" collapsed="false">
      <c r="A293" s="16" t="s">
        <v>1734</v>
      </c>
      <c r="B293" s="85" t="s">
        <v>924</v>
      </c>
      <c r="C293" s="24" t="s">
        <v>3440</v>
      </c>
      <c r="D293" s="45" t="n">
        <v>1</v>
      </c>
      <c r="E293" s="24" t="s">
        <v>476</v>
      </c>
      <c r="F293" s="234"/>
      <c r="G293" s="231"/>
    </row>
    <row r="294" customFormat="false" ht="30" hidden="false" customHeight="false" outlineLevel="0" collapsed="false">
      <c r="A294" s="16"/>
      <c r="B294" s="85"/>
      <c r="C294" s="24" t="s">
        <v>3441</v>
      </c>
      <c r="D294" s="45" t="n">
        <v>1</v>
      </c>
      <c r="E294" s="24" t="s">
        <v>476</v>
      </c>
      <c r="F294" s="234"/>
      <c r="G294" s="231"/>
    </row>
    <row r="295" customFormat="false" ht="30" hidden="false" customHeight="false" outlineLevel="0" collapsed="false">
      <c r="A295" s="16"/>
      <c r="B295" s="85"/>
      <c r="C295" s="24" t="s">
        <v>3442</v>
      </c>
      <c r="D295" s="45" t="n">
        <v>1</v>
      </c>
      <c r="E295" s="24" t="s">
        <v>476</v>
      </c>
      <c r="F295" s="234"/>
      <c r="G295" s="231"/>
    </row>
    <row r="296" customFormat="false" ht="30" hidden="false" customHeight="false" outlineLevel="0" collapsed="false">
      <c r="A296" s="16"/>
      <c r="B296" s="85"/>
      <c r="C296" s="24" t="s">
        <v>3443</v>
      </c>
      <c r="D296" s="45" t="n">
        <v>1</v>
      </c>
      <c r="E296" s="24" t="s">
        <v>476</v>
      </c>
      <c r="F296" s="234"/>
      <c r="G296" s="231"/>
    </row>
    <row r="297" customFormat="false" ht="30" hidden="false" customHeight="false" outlineLevel="0" collapsed="false">
      <c r="A297" s="16"/>
      <c r="B297" s="85"/>
      <c r="C297" s="24" t="s">
        <v>3444</v>
      </c>
      <c r="D297" s="45" t="n">
        <v>1</v>
      </c>
      <c r="E297" s="24" t="s">
        <v>476</v>
      </c>
      <c r="F297" s="234"/>
      <c r="G297" s="231"/>
    </row>
    <row r="298" customFormat="false" ht="52.5" hidden="false" customHeight="true" outlineLevel="0" collapsed="false">
      <c r="A298" s="16"/>
      <c r="B298" s="85"/>
      <c r="C298" s="24" t="s">
        <v>3445</v>
      </c>
      <c r="D298" s="45" t="n">
        <v>1</v>
      </c>
      <c r="E298" s="24" t="s">
        <v>476</v>
      </c>
      <c r="F298" s="234"/>
      <c r="G298" s="231"/>
    </row>
    <row r="299" customFormat="false" ht="39.95" hidden="false" customHeight="true" outlineLevel="0" collapsed="false">
      <c r="A299" s="192" t="s">
        <v>1736</v>
      </c>
      <c r="B299" s="146" t="s">
        <v>933</v>
      </c>
      <c r="C299" s="146"/>
      <c r="D299" s="146"/>
      <c r="E299" s="146"/>
      <c r="F299" s="146"/>
      <c r="G299" s="146"/>
      <c r="H299" s="241" t="n">
        <f aca="false">SUM(D300:D303)</f>
        <v>4</v>
      </c>
      <c r="I299" s="241" t="n">
        <f aca="false">COUNT(D300:D303)*2</f>
        <v>8</v>
      </c>
    </row>
    <row r="300" customFormat="false" ht="45" hidden="false" customHeight="false" outlineLevel="0" collapsed="false">
      <c r="A300" s="16" t="s">
        <v>1737</v>
      </c>
      <c r="B300" s="85" t="s">
        <v>935</v>
      </c>
      <c r="C300" s="394" t="s">
        <v>3446</v>
      </c>
      <c r="D300" s="45" t="n">
        <v>1</v>
      </c>
      <c r="E300" s="24" t="s">
        <v>476</v>
      </c>
      <c r="F300" s="234"/>
      <c r="G300" s="231"/>
    </row>
    <row r="301" customFormat="false" ht="30" hidden="false" customHeight="false" outlineLevel="0" collapsed="false">
      <c r="A301" s="16"/>
      <c r="B301" s="85"/>
      <c r="C301" s="85" t="s">
        <v>936</v>
      </c>
      <c r="D301" s="45" t="n">
        <v>1</v>
      </c>
      <c r="E301" s="24" t="s">
        <v>476</v>
      </c>
      <c r="F301" s="234"/>
      <c r="G301" s="231"/>
    </row>
    <row r="302" customFormat="false" ht="45" hidden="false" customHeight="false" outlineLevel="0" collapsed="false">
      <c r="A302" s="16"/>
      <c r="B302" s="85"/>
      <c r="C302" s="85" t="s">
        <v>3447</v>
      </c>
      <c r="D302" s="45" t="n">
        <v>1</v>
      </c>
      <c r="E302" s="24" t="s">
        <v>476</v>
      </c>
      <c r="F302" s="42" t="s">
        <v>3448</v>
      </c>
      <c r="G302" s="231"/>
    </row>
    <row r="303" customFormat="false" ht="30" hidden="false" customHeight="false" outlineLevel="0" collapsed="false">
      <c r="A303" s="16"/>
      <c r="B303" s="85"/>
      <c r="C303" s="186" t="s">
        <v>3449</v>
      </c>
      <c r="D303" s="45" t="n">
        <v>1</v>
      </c>
      <c r="E303" s="24" t="s">
        <v>476</v>
      </c>
      <c r="F303" s="358" t="s">
        <v>3450</v>
      </c>
      <c r="G303" s="231"/>
    </row>
    <row r="304" customFormat="false" ht="39.95" hidden="false" customHeight="true" outlineLevel="0" collapsed="false">
      <c r="A304" s="192" t="s">
        <v>1745</v>
      </c>
      <c r="B304" s="146" t="s">
        <v>940</v>
      </c>
      <c r="C304" s="146"/>
      <c r="D304" s="146"/>
      <c r="E304" s="146"/>
      <c r="F304" s="146"/>
      <c r="G304" s="146"/>
      <c r="H304" s="241" t="n">
        <f aca="false">SUM(D305:D306)</f>
        <v>2</v>
      </c>
      <c r="I304" s="241" t="n">
        <f aca="false">COUNT(D305:D306)*2</f>
        <v>4</v>
      </c>
    </row>
    <row r="305" customFormat="false" ht="45" hidden="false" customHeight="false" outlineLevel="0" collapsed="false">
      <c r="A305" s="16" t="s">
        <v>1746</v>
      </c>
      <c r="B305" s="85" t="s">
        <v>942</v>
      </c>
      <c r="C305" s="24" t="s">
        <v>3451</v>
      </c>
      <c r="D305" s="45" t="n">
        <v>1</v>
      </c>
      <c r="E305" s="92" t="s">
        <v>476</v>
      </c>
      <c r="F305" s="234"/>
      <c r="G305" s="231"/>
    </row>
    <row r="306" customFormat="false" ht="30" hidden="false" customHeight="false" outlineLevel="0" collapsed="false">
      <c r="A306" s="16"/>
      <c r="B306" s="85"/>
      <c r="C306" s="42" t="s">
        <v>3452</v>
      </c>
      <c r="D306" s="45" t="n">
        <v>1</v>
      </c>
      <c r="E306" s="92" t="s">
        <v>476</v>
      </c>
      <c r="F306" s="234"/>
      <c r="G306" s="231"/>
    </row>
    <row r="308" customFormat="false" ht="46.5" hidden="false" customHeight="true" outlineLevel="0" collapsed="false">
      <c r="A308" s="107" t="s">
        <v>3453</v>
      </c>
      <c r="B308" s="107"/>
      <c r="C308" s="107"/>
    </row>
    <row r="309" customFormat="false" ht="63" hidden="false" customHeight="false" outlineLevel="0" collapsed="false">
      <c r="A309" s="238"/>
      <c r="B309" s="109" t="s">
        <v>3454</v>
      </c>
      <c r="C309" s="239" t="n">
        <f aca="false">D337</f>
        <v>50</v>
      </c>
    </row>
    <row r="310" customFormat="false" ht="26.25" hidden="false" customHeight="true" outlineLevel="0" collapsed="false">
      <c r="A310" s="238"/>
      <c r="B310" s="240" t="s">
        <v>949</v>
      </c>
      <c r="C310" s="240"/>
    </row>
    <row r="311" customFormat="false" ht="21" hidden="false" customHeight="false" outlineLevel="0" collapsed="false">
      <c r="A311" s="16" t="s">
        <v>950</v>
      </c>
      <c r="B311" s="113" t="s">
        <v>951</v>
      </c>
      <c r="C311" s="224" t="n">
        <f aca="false">D329</f>
        <v>50</v>
      </c>
    </row>
    <row r="312" customFormat="false" ht="21" hidden="false" customHeight="false" outlineLevel="0" collapsed="false">
      <c r="A312" s="16" t="s">
        <v>952</v>
      </c>
      <c r="B312" s="113" t="s">
        <v>953</v>
      </c>
      <c r="C312" s="224" t="n">
        <f aca="false">D330</f>
        <v>50</v>
      </c>
    </row>
    <row r="313" customFormat="false" ht="21" hidden="false" customHeight="false" outlineLevel="0" collapsed="false">
      <c r="A313" s="16" t="s">
        <v>954</v>
      </c>
      <c r="B313" s="113" t="s">
        <v>955</v>
      </c>
      <c r="C313" s="224" t="n">
        <f aca="false">D331</f>
        <v>50</v>
      </c>
    </row>
    <row r="314" customFormat="false" ht="21" hidden="false" customHeight="false" outlineLevel="0" collapsed="false">
      <c r="A314" s="16" t="s">
        <v>956</v>
      </c>
      <c r="B314" s="113" t="s">
        <v>957</v>
      </c>
      <c r="C314" s="224" t="n">
        <f aca="false">D332</f>
        <v>50</v>
      </c>
    </row>
    <row r="315" customFormat="false" ht="21" hidden="false" customHeight="false" outlineLevel="0" collapsed="false">
      <c r="A315" s="16" t="s">
        <v>958</v>
      </c>
      <c r="B315" s="113" t="s">
        <v>959</v>
      </c>
      <c r="C315" s="224" t="n">
        <f aca="false">D333</f>
        <v>50</v>
      </c>
    </row>
    <row r="316" customFormat="false" ht="21" hidden="false" customHeight="false" outlineLevel="0" collapsed="false">
      <c r="A316" s="16" t="s">
        <v>960</v>
      </c>
      <c r="B316" s="113" t="s">
        <v>961</v>
      </c>
      <c r="C316" s="224" t="n">
        <f aca="false">D334</f>
        <v>50</v>
      </c>
    </row>
    <row r="317" customFormat="false" ht="42" hidden="false" customHeight="false" outlineLevel="0" collapsed="false">
      <c r="A317" s="16" t="s">
        <v>962</v>
      </c>
      <c r="B317" s="113" t="s">
        <v>963</v>
      </c>
      <c r="C317" s="224" t="n">
        <f aca="false">D335</f>
        <v>50</v>
      </c>
    </row>
    <row r="318" customFormat="false" ht="21" hidden="false" customHeight="false" outlineLevel="0" collapsed="false">
      <c r="A318" s="16" t="s">
        <v>964</v>
      </c>
      <c r="B318" s="113" t="s">
        <v>965</v>
      </c>
      <c r="C318" s="224" t="n">
        <f aca="false">D336</f>
        <v>50</v>
      </c>
    </row>
    <row r="319" customFormat="false" ht="21" hidden="false" customHeight="false" outlineLevel="0" collapsed="false">
      <c r="A319" s="172"/>
      <c r="B319" s="294"/>
      <c r="C319" s="295"/>
    </row>
    <row r="320" customFormat="false" ht="21" hidden="false" customHeight="false" outlineLevel="0" collapsed="false">
      <c r="A320" s="172"/>
      <c r="B320" s="294"/>
      <c r="C320" s="295"/>
    </row>
    <row r="321" customFormat="false" ht="21" hidden="false" customHeight="false" outlineLevel="0" collapsed="false">
      <c r="A321" s="172"/>
      <c r="B321" s="294"/>
      <c r="C321" s="295"/>
    </row>
    <row r="322" customFormat="false" ht="21" hidden="false" customHeight="false" outlineLevel="0" collapsed="false">
      <c r="A322" s="172"/>
      <c r="B322" s="294"/>
      <c r="C322" s="295"/>
    </row>
    <row r="323" customFormat="false" ht="21" hidden="false" customHeight="false" outlineLevel="0" collapsed="false">
      <c r="A323" s="172"/>
      <c r="B323" s="294"/>
      <c r="C323" s="295"/>
    </row>
    <row r="324" customFormat="false" ht="21" hidden="false" customHeight="false" outlineLevel="0" collapsed="false">
      <c r="A324" s="172"/>
      <c r="B324" s="294"/>
      <c r="C324" s="295"/>
    </row>
    <row r="325" customFormat="false" ht="21" hidden="false" customHeight="false" outlineLevel="0" collapsed="false">
      <c r="A325" s="172"/>
      <c r="B325" s="294"/>
      <c r="C325" s="295"/>
    </row>
    <row r="326" customFormat="false" ht="21" hidden="false" customHeight="false" outlineLevel="0" collapsed="false">
      <c r="A326" s="172"/>
      <c r="B326" s="294"/>
      <c r="C326" s="295"/>
    </row>
    <row r="328" customFormat="false" ht="15" hidden="false" customHeight="false" outlineLevel="0" collapsed="false">
      <c r="A328" s="106"/>
      <c r="B328" s="241" t="s">
        <v>3455</v>
      </c>
      <c r="C328" s="241" t="s">
        <v>2258</v>
      </c>
      <c r="D328" s="242" t="s">
        <v>2589</v>
      </c>
      <c r="E328" s="241" t="n">
        <f aca="false">G2</f>
        <v>7</v>
      </c>
      <c r="F328" s="243"/>
    </row>
    <row r="329" customFormat="false" ht="15" hidden="false" customHeight="false" outlineLevel="0" collapsed="false">
      <c r="A329" s="106" t="s">
        <v>950</v>
      </c>
      <c r="B329" s="241" t="n">
        <f aca="false">IF(E328=0,0,H4)</f>
        <v>14</v>
      </c>
      <c r="C329" s="241" t="n">
        <f aca="false">IF(E328=0,0,I4)</f>
        <v>28</v>
      </c>
      <c r="D329" s="242" t="n">
        <f aca="false">IF(E328=0,0,B329*100/C329)</f>
        <v>50</v>
      </c>
      <c r="E329" s="241"/>
      <c r="F329" s="243"/>
    </row>
    <row r="330" customFormat="false" ht="15" hidden="false" customHeight="false" outlineLevel="0" collapsed="false">
      <c r="A330" s="106" t="s">
        <v>952</v>
      </c>
      <c r="B330" s="241" t="n">
        <f aca="false">IF(E328=0,0,H22)</f>
        <v>18</v>
      </c>
      <c r="C330" s="241" t="n">
        <f aca="false">IF(E328=0,0,I22)</f>
        <v>36</v>
      </c>
      <c r="D330" s="242" t="n">
        <f aca="false">IF(E328=0,0,B330*100/C330)</f>
        <v>50</v>
      </c>
      <c r="E330" s="241"/>
      <c r="F330" s="243"/>
    </row>
    <row r="331" customFormat="false" ht="15" hidden="false" customHeight="false" outlineLevel="0" collapsed="false">
      <c r="A331" s="106" t="s">
        <v>954</v>
      </c>
      <c r="B331" s="241" t="n">
        <f aca="false">IF(E328=0,0,H46)</f>
        <v>40</v>
      </c>
      <c r="C331" s="241" t="n">
        <f aca="false">IF(E328=0,0,I46)</f>
        <v>80</v>
      </c>
      <c r="D331" s="242" t="n">
        <f aca="false">IF(E328=0,0,B331*100/C331)</f>
        <v>50</v>
      </c>
      <c r="E331" s="241"/>
      <c r="F331" s="243"/>
    </row>
    <row r="332" customFormat="false" ht="15" hidden="false" customHeight="false" outlineLevel="0" collapsed="false">
      <c r="A332" s="106" t="s">
        <v>956</v>
      </c>
      <c r="B332" s="241" t="n">
        <f aca="false">IF(E328=0,0,H92)</f>
        <v>34</v>
      </c>
      <c r="C332" s="241" t="n">
        <f aca="false">IF(E328=0,0,I92)</f>
        <v>68</v>
      </c>
      <c r="D332" s="242" t="n">
        <f aca="false">IF(E328=0,0,B332*100/C332)</f>
        <v>50</v>
      </c>
      <c r="E332" s="241"/>
      <c r="F332" s="243"/>
    </row>
    <row r="333" customFormat="false" ht="15" hidden="false" customHeight="false" outlineLevel="0" collapsed="false">
      <c r="A333" s="106" t="s">
        <v>958</v>
      </c>
      <c r="B333" s="244" t="n">
        <f aca="false">IF(E328=0,0,H133)</f>
        <v>27</v>
      </c>
      <c r="C333" s="244" t="n">
        <f aca="false">IF(E328=0,0,I133)</f>
        <v>54</v>
      </c>
      <c r="D333" s="242" t="n">
        <f aca="false">IF(E328=0,0,B333*100/C333)</f>
        <v>50</v>
      </c>
      <c r="E333" s="241"/>
      <c r="F333" s="243"/>
    </row>
    <row r="334" customFormat="false" ht="15" hidden="false" customHeight="false" outlineLevel="0" collapsed="false">
      <c r="A334" s="106" t="s">
        <v>960</v>
      </c>
      <c r="B334" s="244" t="n">
        <f aca="false">IF(E328=0,0,H167)</f>
        <v>47</v>
      </c>
      <c r="C334" s="244" t="n">
        <f aca="false">IF(E328=0,0,I167)</f>
        <v>94</v>
      </c>
      <c r="D334" s="242" t="n">
        <f aca="false">IF(E328=0,0,B334*100/C334)</f>
        <v>50</v>
      </c>
      <c r="E334" s="241"/>
      <c r="F334" s="243"/>
    </row>
    <row r="335" customFormat="false" ht="15" hidden="false" customHeight="false" outlineLevel="0" collapsed="false">
      <c r="A335" s="106" t="s">
        <v>962</v>
      </c>
      <c r="B335" s="244" t="n">
        <f aca="false">IF(E328=0,0,H221)</f>
        <v>53</v>
      </c>
      <c r="C335" s="244" t="n">
        <f aca="false">IF(E328=0,0,I221)</f>
        <v>106</v>
      </c>
      <c r="D335" s="242" t="n">
        <f aca="false">IF(E328=0,0,B335*100/C335)</f>
        <v>50</v>
      </c>
      <c r="E335" s="241"/>
      <c r="F335" s="243"/>
    </row>
    <row r="336" customFormat="false" ht="15" hidden="false" customHeight="false" outlineLevel="0" collapsed="false">
      <c r="A336" s="106" t="s">
        <v>964</v>
      </c>
      <c r="B336" s="244" t="n">
        <f aca="false">IF(E328=0,0,H282)</f>
        <v>20</v>
      </c>
      <c r="C336" s="244" t="n">
        <f aca="false">IF(E328=0,0,I282)</f>
        <v>40</v>
      </c>
      <c r="D336" s="242" t="n">
        <f aca="false">IF(E328=0,0,B336*100/C336)</f>
        <v>50</v>
      </c>
      <c r="E336" s="241"/>
      <c r="F336" s="243"/>
    </row>
    <row r="337" customFormat="false" ht="15" hidden="false" customHeight="false" outlineLevel="0" collapsed="false">
      <c r="A337" s="106" t="s">
        <v>968</v>
      </c>
      <c r="B337" s="241" t="n">
        <f aca="false">IF(G2=0,0,SUM(B329:B336))</f>
        <v>253</v>
      </c>
      <c r="C337" s="241" t="n">
        <f aca="false">IF(G2=0,0,SUM(C329:C336))</f>
        <v>506</v>
      </c>
      <c r="D337" s="242" t="n">
        <f aca="false">IF(E328=0,0,B337*100/C337)</f>
        <v>50</v>
      </c>
      <c r="E337" s="241"/>
    </row>
  </sheetData>
  <mergeCells count="54">
    <mergeCell ref="A1:G1"/>
    <mergeCell ref="A2:F2"/>
    <mergeCell ref="B4:G4"/>
    <mergeCell ref="B5:G5"/>
    <mergeCell ref="B14:G14"/>
    <mergeCell ref="B20:G20"/>
    <mergeCell ref="B22:G22"/>
    <mergeCell ref="B23:G23"/>
    <mergeCell ref="B30:G30"/>
    <mergeCell ref="B33:G33"/>
    <mergeCell ref="B37:G37"/>
    <mergeCell ref="B40:G40"/>
    <mergeCell ref="B46:G46"/>
    <mergeCell ref="B47:G47"/>
    <mergeCell ref="B58:G58"/>
    <mergeCell ref="B69:G69"/>
    <mergeCell ref="B78:G78"/>
    <mergeCell ref="B82:G82"/>
    <mergeCell ref="B92:G92"/>
    <mergeCell ref="B93:G93"/>
    <mergeCell ref="B104:G104"/>
    <mergeCell ref="B113:G113"/>
    <mergeCell ref="B124:G124"/>
    <mergeCell ref="B127:G127"/>
    <mergeCell ref="B129:G129"/>
    <mergeCell ref="B133:G133"/>
    <mergeCell ref="B134:G134"/>
    <mergeCell ref="B137:G137"/>
    <mergeCell ref="B140:G140"/>
    <mergeCell ref="B146:G146"/>
    <mergeCell ref="B150:G150"/>
    <mergeCell ref="B165:G165"/>
    <mergeCell ref="B167:G167"/>
    <mergeCell ref="B168:G168"/>
    <mergeCell ref="B172:G172"/>
    <mergeCell ref="B183:G183"/>
    <mergeCell ref="B188:G188"/>
    <mergeCell ref="B195:G195"/>
    <mergeCell ref="B204:G204"/>
    <mergeCell ref="B221:G221"/>
    <mergeCell ref="B222:G222"/>
    <mergeCell ref="B224:G224"/>
    <mergeCell ref="B226:G226"/>
    <mergeCell ref="B239:G239"/>
    <mergeCell ref="B265:G265"/>
    <mergeCell ref="B270:G270"/>
    <mergeCell ref="B274:G274"/>
    <mergeCell ref="B282:G282"/>
    <mergeCell ref="B283:G283"/>
    <mergeCell ref="B292:G292"/>
    <mergeCell ref="B299:G299"/>
    <mergeCell ref="B304:G304"/>
    <mergeCell ref="A308:C308"/>
    <mergeCell ref="B310:C310"/>
  </mergeCells>
  <dataValidations count="1">
    <dataValidation allowBlank="true" operator="between" showDropDown="false" showErrorMessage="true" showInputMessage="true" sqref="D1:D337" type="list">
      <formula1>$K$1:$M$1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25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250" activeCellId="0" sqref="E250"/>
    </sheetView>
  </sheetViews>
  <sheetFormatPr defaultRowHeight="15"/>
  <cols>
    <col collapsed="false" hidden="false" max="1" min="1" style="1" width="13.5459183673469"/>
    <col collapsed="false" hidden="false" max="2" min="2" style="0" width="28.1581632653061"/>
    <col collapsed="false" hidden="false" max="3" min="3" style="0" width="28.0408163265306"/>
    <col collapsed="false" hidden="false" max="4" min="4" style="395" width="10.9540816326531"/>
    <col collapsed="false" hidden="false" max="5" min="5" style="0" width="15.5510204081633"/>
    <col collapsed="false" hidden="false" max="6" min="6" style="0" width="21.9132653061224"/>
    <col collapsed="false" hidden="false" max="7" min="7" style="0" width="17.0816326530612"/>
    <col collapsed="false" hidden="false" max="9" min="8" style="3" width="8.60204081632653"/>
    <col collapsed="false" hidden="false" max="1025" min="10" style="0" width="8.60204081632653"/>
  </cols>
  <sheetData>
    <row r="1" customFormat="false" ht="33.75" hidden="false" customHeight="false" outlineLevel="0" collapsed="false">
      <c r="A1" s="4" t="s">
        <v>0</v>
      </c>
      <c r="B1" s="4"/>
      <c r="C1" s="4"/>
      <c r="D1" s="4"/>
      <c r="E1" s="4"/>
      <c r="F1" s="4"/>
      <c r="G1" s="4"/>
      <c r="L1" s="3" t="n">
        <v>0</v>
      </c>
      <c r="M1" s="3" t="n">
        <v>1</v>
      </c>
      <c r="N1" s="3" t="n">
        <v>2</v>
      </c>
    </row>
    <row r="2" customFormat="false" ht="26.25" hidden="false" customHeight="false" outlineLevel="0" collapsed="false">
      <c r="A2" s="372" t="s">
        <v>3456</v>
      </c>
      <c r="B2" s="372"/>
      <c r="C2" s="372"/>
      <c r="D2" s="372"/>
      <c r="E2" s="372"/>
      <c r="F2" s="372"/>
      <c r="G2" s="305" t="n">
        <v>8</v>
      </c>
    </row>
    <row r="3" customFormat="false" ht="45" hidden="false" customHeight="false" outlineLevel="0" collapsed="false">
      <c r="A3" s="250" t="s">
        <v>2591</v>
      </c>
      <c r="B3" s="250" t="s">
        <v>3</v>
      </c>
      <c r="C3" s="142" t="s">
        <v>4</v>
      </c>
      <c r="D3" s="142" t="s">
        <v>5</v>
      </c>
      <c r="E3" s="143" t="s">
        <v>6</v>
      </c>
      <c r="F3" s="142" t="s">
        <v>7</v>
      </c>
      <c r="G3" s="142" t="s">
        <v>8</v>
      </c>
    </row>
    <row r="4" customFormat="false" ht="21" hidden="false" customHeight="false" outlineLevel="0" collapsed="false">
      <c r="A4" s="230"/>
      <c r="B4" s="13" t="s">
        <v>10</v>
      </c>
      <c r="C4" s="13"/>
      <c r="D4" s="13"/>
      <c r="E4" s="13"/>
      <c r="F4" s="13"/>
      <c r="G4" s="13"/>
      <c r="H4" s="3" t="n">
        <f aca="false">H5</f>
        <v>3</v>
      </c>
      <c r="I4" s="3" t="n">
        <f aca="false">I5</f>
        <v>6</v>
      </c>
    </row>
    <row r="5" customFormat="false" ht="30.75" hidden="false" customHeight="true" outlineLevel="0" collapsed="false">
      <c r="A5" s="16" t="s">
        <v>1042</v>
      </c>
      <c r="B5" s="146" t="s">
        <v>46</v>
      </c>
      <c r="C5" s="146"/>
      <c r="D5" s="146"/>
      <c r="E5" s="146"/>
      <c r="F5" s="146"/>
      <c r="G5" s="146"/>
      <c r="H5" s="3" t="n">
        <f aca="false">SUM(D6:D8)</f>
        <v>3</v>
      </c>
      <c r="I5" s="3" t="n">
        <f aca="false">COUNT(D6:D8)*2</f>
        <v>6</v>
      </c>
    </row>
    <row r="6" customFormat="false" ht="31.5" hidden="false" customHeight="false" outlineLevel="0" collapsed="false">
      <c r="A6" s="16" t="s">
        <v>1780</v>
      </c>
      <c r="B6" s="61" t="s">
        <v>48</v>
      </c>
      <c r="C6" s="42" t="s">
        <v>3457</v>
      </c>
      <c r="D6" s="148" t="n">
        <v>1</v>
      </c>
      <c r="E6" s="92" t="s">
        <v>51</v>
      </c>
      <c r="F6" s="132" t="s">
        <v>3458</v>
      </c>
      <c r="G6" s="38"/>
    </row>
    <row r="7" customFormat="false" ht="30" hidden="false" customHeight="false" outlineLevel="0" collapsed="false">
      <c r="A7" s="16"/>
      <c r="B7" s="61"/>
      <c r="C7" s="42" t="s">
        <v>3459</v>
      </c>
      <c r="D7" s="148" t="n">
        <v>1</v>
      </c>
      <c r="E7" s="92" t="s">
        <v>51</v>
      </c>
      <c r="F7" s="42" t="s">
        <v>3460</v>
      </c>
      <c r="G7" s="38"/>
    </row>
    <row r="8" customFormat="false" ht="45" hidden="false" customHeight="false" outlineLevel="0" collapsed="false">
      <c r="A8" s="16"/>
      <c r="B8" s="61"/>
      <c r="C8" s="321" t="s">
        <v>3461</v>
      </c>
      <c r="D8" s="148" t="n">
        <v>1</v>
      </c>
      <c r="E8" s="92" t="s">
        <v>51</v>
      </c>
      <c r="F8" s="42" t="s">
        <v>3462</v>
      </c>
      <c r="G8" s="38"/>
    </row>
    <row r="9" customFormat="false" ht="21" hidden="false" customHeight="false" outlineLevel="0" collapsed="false">
      <c r="A9" s="230"/>
      <c r="B9" s="289" t="s">
        <v>76</v>
      </c>
      <c r="C9" s="289"/>
      <c r="D9" s="289"/>
      <c r="E9" s="289"/>
      <c r="F9" s="289"/>
      <c r="G9" s="289"/>
      <c r="H9" s="3" t="n">
        <f aca="false">H10+H18+H21+H26+H28</f>
        <v>18</v>
      </c>
      <c r="I9" s="3" t="n">
        <f aca="false">I10+I18+I21+I26+I28</f>
        <v>36</v>
      </c>
    </row>
    <row r="10" customFormat="false" ht="43.5" hidden="false" customHeight="true" outlineLevel="0" collapsed="false">
      <c r="A10" s="33" t="s">
        <v>1090</v>
      </c>
      <c r="B10" s="146" t="s">
        <v>78</v>
      </c>
      <c r="C10" s="146"/>
      <c r="D10" s="146"/>
      <c r="E10" s="146"/>
      <c r="F10" s="146"/>
      <c r="G10" s="146"/>
      <c r="H10" s="3" t="n">
        <f aca="false">SUM(D11:D17)</f>
        <v>7</v>
      </c>
      <c r="I10" s="3" t="n">
        <f aca="false">COUNT(D11:D17)*2</f>
        <v>14</v>
      </c>
    </row>
    <row r="11" customFormat="false" ht="60" hidden="false" customHeight="false" outlineLevel="0" collapsed="false">
      <c r="A11" s="16" t="s">
        <v>1091</v>
      </c>
      <c r="B11" s="34" t="s">
        <v>80</v>
      </c>
      <c r="C11" s="44" t="s">
        <v>3463</v>
      </c>
      <c r="D11" s="45" t="n">
        <v>1</v>
      </c>
      <c r="E11" s="28" t="s">
        <v>82</v>
      </c>
      <c r="F11" s="85" t="s">
        <v>3464</v>
      </c>
      <c r="G11" s="38"/>
    </row>
    <row r="12" customFormat="false" ht="195" hidden="false" customHeight="false" outlineLevel="0" collapsed="false">
      <c r="A12" s="16"/>
      <c r="B12" s="34"/>
      <c r="C12" s="132" t="s">
        <v>3465</v>
      </c>
      <c r="D12" s="45" t="n">
        <v>1</v>
      </c>
      <c r="E12" s="28" t="s">
        <v>82</v>
      </c>
      <c r="F12" s="85" t="s">
        <v>3466</v>
      </c>
      <c r="G12" s="38"/>
    </row>
    <row r="13" customFormat="false" ht="60" hidden="false" customHeight="false" outlineLevel="0" collapsed="false">
      <c r="A13" s="16"/>
      <c r="B13" s="34"/>
      <c r="C13" s="150" t="s">
        <v>3467</v>
      </c>
      <c r="D13" s="45" t="n">
        <v>1</v>
      </c>
      <c r="E13" s="28" t="s">
        <v>82</v>
      </c>
      <c r="F13" s="85" t="s">
        <v>3468</v>
      </c>
      <c r="G13" s="38"/>
    </row>
    <row r="14" customFormat="false" ht="60" hidden="false" customHeight="false" outlineLevel="0" collapsed="false">
      <c r="A14" s="16" t="s">
        <v>1095</v>
      </c>
      <c r="B14" s="34" t="s">
        <v>88</v>
      </c>
      <c r="C14" s="85" t="s">
        <v>3469</v>
      </c>
      <c r="D14" s="45" t="n">
        <v>1</v>
      </c>
      <c r="E14" s="28" t="s">
        <v>82</v>
      </c>
      <c r="F14" s="38"/>
      <c r="G14" s="38"/>
    </row>
    <row r="15" customFormat="false" ht="47.25" hidden="false" customHeight="false" outlineLevel="0" collapsed="false">
      <c r="A15" s="16" t="s">
        <v>1104</v>
      </c>
      <c r="B15" s="34" t="s">
        <v>1105</v>
      </c>
      <c r="C15" s="85" t="s">
        <v>3470</v>
      </c>
      <c r="D15" s="45" t="n">
        <v>1</v>
      </c>
      <c r="E15" s="28" t="s">
        <v>82</v>
      </c>
      <c r="F15" s="38"/>
      <c r="G15" s="38"/>
    </row>
    <row r="16" customFormat="false" ht="47.25" hidden="false" customHeight="false" outlineLevel="0" collapsed="false">
      <c r="A16" s="16" t="s">
        <v>1110</v>
      </c>
      <c r="B16" s="34" t="s">
        <v>94</v>
      </c>
      <c r="C16" s="27" t="s">
        <v>95</v>
      </c>
      <c r="D16" s="45" t="n">
        <v>1</v>
      </c>
      <c r="E16" s="28" t="s">
        <v>82</v>
      </c>
      <c r="F16" s="38"/>
      <c r="G16" s="38"/>
    </row>
    <row r="17" customFormat="false" ht="47.25" hidden="false" customHeight="false" outlineLevel="0" collapsed="false">
      <c r="A17" s="16" t="s">
        <v>96</v>
      </c>
      <c r="B17" s="34" t="s">
        <v>97</v>
      </c>
      <c r="C17" s="44" t="s">
        <v>3471</v>
      </c>
      <c r="D17" s="45" t="n">
        <v>1</v>
      </c>
      <c r="E17" s="28" t="s">
        <v>82</v>
      </c>
      <c r="F17" s="38"/>
      <c r="G17" s="38"/>
    </row>
    <row r="18" customFormat="false" ht="56.25" hidden="false" customHeight="true" outlineLevel="0" collapsed="false">
      <c r="A18" s="16" t="s">
        <v>1115</v>
      </c>
      <c r="B18" s="29" t="s">
        <v>2886</v>
      </c>
      <c r="C18" s="29"/>
      <c r="D18" s="29"/>
      <c r="E18" s="29"/>
      <c r="F18" s="29"/>
      <c r="G18" s="29"/>
      <c r="H18" s="3" t="n">
        <f aca="false">SUM(D19:D20)</f>
        <v>2</v>
      </c>
      <c r="I18" s="3" t="n">
        <f aca="false">COUNT(D19:D20)*2</f>
        <v>4</v>
      </c>
    </row>
    <row r="19" customFormat="false" ht="47.25" hidden="false" customHeight="false" outlineLevel="0" collapsed="false">
      <c r="A19" s="16" t="s">
        <v>1117</v>
      </c>
      <c r="B19" s="17" t="s">
        <v>103</v>
      </c>
      <c r="C19" s="85" t="s">
        <v>3472</v>
      </c>
      <c r="D19" s="45" t="n">
        <v>1</v>
      </c>
      <c r="E19" s="28" t="s">
        <v>380</v>
      </c>
      <c r="F19" s="37"/>
      <c r="G19" s="38"/>
    </row>
    <row r="20" customFormat="false" ht="63" hidden="false" customHeight="false" outlineLevel="0" collapsed="false">
      <c r="A20" s="16" t="s">
        <v>1122</v>
      </c>
      <c r="B20" s="158" t="s">
        <v>1123</v>
      </c>
      <c r="C20" s="85" t="s">
        <v>3473</v>
      </c>
      <c r="D20" s="45" t="n">
        <v>1</v>
      </c>
      <c r="E20" s="28" t="s">
        <v>82</v>
      </c>
      <c r="F20" s="38"/>
      <c r="G20" s="38"/>
    </row>
    <row r="21" customFormat="false" ht="39.75" hidden="false" customHeight="true" outlineLevel="0" collapsed="false">
      <c r="A21" s="16" t="s">
        <v>1127</v>
      </c>
      <c r="B21" s="146" t="s">
        <v>121</v>
      </c>
      <c r="C21" s="146"/>
      <c r="D21" s="146"/>
      <c r="E21" s="146"/>
      <c r="F21" s="146"/>
      <c r="G21" s="146"/>
      <c r="H21" s="3" t="n">
        <f aca="false">SUM(D22:D25)</f>
        <v>4</v>
      </c>
      <c r="I21" s="3" t="n">
        <f aca="false">COUNT(D22:D25)*2</f>
        <v>8</v>
      </c>
    </row>
    <row r="22" customFormat="false" ht="47.25" hidden="false" customHeight="false" outlineLevel="0" collapsed="false">
      <c r="A22" s="16" t="s">
        <v>1128</v>
      </c>
      <c r="B22" s="17" t="s">
        <v>123</v>
      </c>
      <c r="C22" s="85" t="s">
        <v>3474</v>
      </c>
      <c r="D22" s="45" t="n">
        <v>1</v>
      </c>
      <c r="E22" s="28" t="s">
        <v>82</v>
      </c>
      <c r="F22" s="38"/>
      <c r="G22" s="38"/>
    </row>
    <row r="23" customFormat="false" ht="45" hidden="false" customHeight="false" outlineLevel="0" collapsed="false">
      <c r="A23" s="16"/>
      <c r="B23" s="17"/>
      <c r="C23" s="85" t="s">
        <v>3475</v>
      </c>
      <c r="D23" s="45" t="n">
        <v>1</v>
      </c>
      <c r="E23" s="28" t="s">
        <v>82</v>
      </c>
      <c r="F23" s="85" t="s">
        <v>3476</v>
      </c>
      <c r="G23" s="38"/>
    </row>
    <row r="24" customFormat="false" ht="75" hidden="false" customHeight="false" outlineLevel="0" collapsed="false">
      <c r="A24" s="16" t="s">
        <v>1132</v>
      </c>
      <c r="B24" s="17" t="s">
        <v>127</v>
      </c>
      <c r="C24" s="85" t="s">
        <v>3477</v>
      </c>
      <c r="D24" s="45" t="n">
        <v>1</v>
      </c>
      <c r="E24" s="28" t="s">
        <v>112</v>
      </c>
      <c r="F24" s="85" t="s">
        <v>3478</v>
      </c>
      <c r="G24" s="38"/>
    </row>
    <row r="25" customFormat="false" ht="63" hidden="false" customHeight="false" outlineLevel="0" collapsed="false">
      <c r="A25" s="16" t="s">
        <v>1134</v>
      </c>
      <c r="B25" s="17" t="s">
        <v>131</v>
      </c>
      <c r="C25" s="21" t="s">
        <v>132</v>
      </c>
      <c r="D25" s="45" t="n">
        <v>1</v>
      </c>
      <c r="E25" s="28" t="s">
        <v>153</v>
      </c>
      <c r="F25" s="38"/>
      <c r="G25" s="38"/>
    </row>
    <row r="26" customFormat="false" ht="63" hidden="false" customHeight="true" outlineLevel="0" collapsed="false">
      <c r="A26" s="16" t="s">
        <v>1140</v>
      </c>
      <c r="B26" s="146" t="s">
        <v>3479</v>
      </c>
      <c r="C26" s="146"/>
      <c r="D26" s="146"/>
      <c r="E26" s="146"/>
      <c r="F26" s="146"/>
      <c r="G26" s="146"/>
      <c r="H26" s="3" t="n">
        <f aca="false">SUM(D27)</f>
        <v>1</v>
      </c>
      <c r="I26" s="3" t="n">
        <f aca="false">COUNT(D27)*2</f>
        <v>2</v>
      </c>
    </row>
    <row r="27" customFormat="false" ht="63" hidden="false" customHeight="false" outlineLevel="0" collapsed="false">
      <c r="A27" s="16" t="s">
        <v>1142</v>
      </c>
      <c r="B27" s="61" t="s">
        <v>140</v>
      </c>
      <c r="C27" s="85" t="s">
        <v>3480</v>
      </c>
      <c r="D27" s="45" t="n">
        <v>1</v>
      </c>
      <c r="E27" s="28" t="s">
        <v>476</v>
      </c>
      <c r="F27" s="38"/>
      <c r="G27" s="38"/>
    </row>
    <row r="28" customFormat="false" ht="48.75" hidden="false" customHeight="true" outlineLevel="0" collapsed="false">
      <c r="A28" s="16" t="s">
        <v>1155</v>
      </c>
      <c r="B28" s="160" t="s">
        <v>1156</v>
      </c>
      <c r="C28" s="160"/>
      <c r="D28" s="160"/>
      <c r="E28" s="160"/>
      <c r="F28" s="160"/>
      <c r="G28" s="160"/>
      <c r="H28" s="3" t="n">
        <f aca="false">SUM(D29:D32)</f>
        <v>4</v>
      </c>
      <c r="I28" s="3" t="n">
        <f aca="false">COUNT(D29:D32)*2</f>
        <v>8</v>
      </c>
    </row>
    <row r="29" customFormat="false" ht="78.75" hidden="false" customHeight="false" outlineLevel="0" collapsed="false">
      <c r="A29" s="16" t="s">
        <v>161</v>
      </c>
      <c r="B29" s="17" t="s">
        <v>162</v>
      </c>
      <c r="C29" s="44" t="s">
        <v>3481</v>
      </c>
      <c r="D29" s="45" t="n">
        <v>1</v>
      </c>
      <c r="E29" s="28" t="s">
        <v>164</v>
      </c>
      <c r="F29" s="38" t="s">
        <v>3482</v>
      </c>
      <c r="G29" s="38"/>
    </row>
    <row r="30" customFormat="false" ht="60" hidden="false" customHeight="false" outlineLevel="0" collapsed="false">
      <c r="A30" s="16" t="s">
        <v>1162</v>
      </c>
      <c r="B30" s="17" t="s">
        <v>169</v>
      </c>
      <c r="C30" s="21" t="s">
        <v>3483</v>
      </c>
      <c r="D30" s="45" t="n">
        <v>1</v>
      </c>
      <c r="E30" s="28" t="s">
        <v>164</v>
      </c>
      <c r="F30" s="38"/>
      <c r="G30" s="38"/>
    </row>
    <row r="31" customFormat="false" ht="63" hidden="false" customHeight="false" outlineLevel="0" collapsed="false">
      <c r="A31" s="16" t="s">
        <v>1164</v>
      </c>
      <c r="B31" s="17" t="s">
        <v>2320</v>
      </c>
      <c r="C31" s="44" t="s">
        <v>3484</v>
      </c>
      <c r="D31" s="45" t="n">
        <v>1</v>
      </c>
      <c r="E31" s="28" t="s">
        <v>164</v>
      </c>
      <c r="F31" s="38"/>
      <c r="G31" s="38"/>
    </row>
    <row r="32" customFormat="false" ht="78.75" hidden="false" customHeight="false" outlineLevel="0" collapsed="false">
      <c r="A32" s="16" t="s">
        <v>1168</v>
      </c>
      <c r="B32" s="17" t="s">
        <v>1169</v>
      </c>
      <c r="C32" s="44" t="s">
        <v>3485</v>
      </c>
      <c r="D32" s="45" t="n">
        <v>1</v>
      </c>
      <c r="E32" s="28" t="s">
        <v>1167</v>
      </c>
      <c r="F32" s="44" t="s">
        <v>3486</v>
      </c>
      <c r="G32" s="38"/>
    </row>
    <row r="33" customFormat="false" ht="21" hidden="false" customHeight="false" outlineLevel="0" collapsed="false">
      <c r="A33" s="230"/>
      <c r="B33" s="289" t="s">
        <v>171</v>
      </c>
      <c r="C33" s="289"/>
      <c r="D33" s="289"/>
      <c r="E33" s="289"/>
      <c r="F33" s="289"/>
      <c r="G33" s="289"/>
      <c r="H33" s="3" t="n">
        <f aca="false">H34+H46+H57+H63+H67</f>
        <v>37</v>
      </c>
      <c r="I33" s="3" t="n">
        <f aca="false">I34+I46+I57+I63+I67</f>
        <v>74</v>
      </c>
    </row>
    <row r="34" customFormat="false" ht="46.5" hidden="false" customHeight="true" outlineLevel="0" collapsed="false">
      <c r="A34" s="14" t="s">
        <v>1171</v>
      </c>
      <c r="B34" s="15" t="s">
        <v>173</v>
      </c>
      <c r="C34" s="15"/>
      <c r="D34" s="15"/>
      <c r="E34" s="15"/>
      <c r="F34" s="15"/>
      <c r="G34" s="15"/>
      <c r="H34" s="3" t="n">
        <f aca="false">SUM(D35:D45)</f>
        <v>11</v>
      </c>
      <c r="I34" s="3" t="n">
        <f aca="false">COUNT(D35:D45)*2</f>
        <v>22</v>
      </c>
    </row>
    <row r="35" customFormat="false" ht="60" hidden="false" customHeight="false" outlineLevel="0" collapsed="false">
      <c r="A35" s="16" t="s">
        <v>1172</v>
      </c>
      <c r="B35" s="41" t="s">
        <v>175</v>
      </c>
      <c r="C35" s="42" t="s">
        <v>3487</v>
      </c>
      <c r="D35" s="45" t="n">
        <v>1</v>
      </c>
      <c r="E35" s="92" t="s">
        <v>82</v>
      </c>
      <c r="F35" s="42" t="s">
        <v>3488</v>
      </c>
      <c r="G35" s="38"/>
    </row>
    <row r="36" customFormat="false" ht="90" hidden="false" customHeight="false" outlineLevel="0" collapsed="false">
      <c r="A36" s="16" t="s">
        <v>1187</v>
      </c>
      <c r="B36" s="41" t="s">
        <v>184</v>
      </c>
      <c r="C36" s="42" t="s">
        <v>3489</v>
      </c>
      <c r="D36" s="45" t="n">
        <v>1</v>
      </c>
      <c r="E36" s="92" t="s">
        <v>82</v>
      </c>
      <c r="F36" s="42" t="s">
        <v>3490</v>
      </c>
      <c r="G36" s="38"/>
    </row>
    <row r="37" customFormat="false" ht="150" hidden="false" customHeight="false" outlineLevel="0" collapsed="false">
      <c r="A37" s="16"/>
      <c r="B37" s="41"/>
      <c r="C37" s="42" t="s">
        <v>3491</v>
      </c>
      <c r="D37" s="45" t="n">
        <v>1</v>
      </c>
      <c r="E37" s="92" t="s">
        <v>82</v>
      </c>
      <c r="F37" s="42" t="s">
        <v>3492</v>
      </c>
      <c r="G37" s="38"/>
    </row>
    <row r="38" customFormat="false" ht="60" hidden="false" customHeight="false" outlineLevel="0" collapsed="false">
      <c r="A38" s="16"/>
      <c r="B38" s="41"/>
      <c r="C38" s="42" t="s">
        <v>3493</v>
      </c>
      <c r="D38" s="45" t="n">
        <v>1</v>
      </c>
      <c r="E38" s="225" t="s">
        <v>82</v>
      </c>
      <c r="F38" s="42" t="s">
        <v>3494</v>
      </c>
      <c r="G38" s="38"/>
    </row>
    <row r="39" customFormat="false" ht="75" hidden="false" customHeight="false" outlineLevel="0" collapsed="false">
      <c r="A39" s="16"/>
      <c r="B39" s="41"/>
      <c r="C39" s="42" t="s">
        <v>3495</v>
      </c>
      <c r="D39" s="45" t="n">
        <v>1</v>
      </c>
      <c r="E39" s="92" t="s">
        <v>82</v>
      </c>
      <c r="F39" s="42" t="s">
        <v>3496</v>
      </c>
      <c r="G39" s="38"/>
    </row>
    <row r="40" customFormat="false" ht="60" hidden="false" customHeight="false" outlineLevel="0" collapsed="false">
      <c r="A40" s="16"/>
      <c r="B40" s="41"/>
      <c r="C40" s="42" t="s">
        <v>3497</v>
      </c>
      <c r="D40" s="45" t="n">
        <v>1</v>
      </c>
      <c r="E40" s="92" t="s">
        <v>82</v>
      </c>
      <c r="F40" s="42" t="s">
        <v>3498</v>
      </c>
      <c r="G40" s="38"/>
    </row>
    <row r="41" customFormat="false" ht="30" hidden="false" customHeight="false" outlineLevel="0" collapsed="false">
      <c r="A41" s="16"/>
      <c r="B41" s="41"/>
      <c r="C41" s="42" t="s">
        <v>3499</v>
      </c>
      <c r="D41" s="45" t="n">
        <v>1</v>
      </c>
      <c r="E41" s="92" t="s">
        <v>82</v>
      </c>
      <c r="F41" s="42"/>
      <c r="G41" s="38"/>
    </row>
    <row r="42" customFormat="false" ht="75" hidden="false" customHeight="false" outlineLevel="0" collapsed="false">
      <c r="A42" s="16"/>
      <c r="B42" s="41"/>
      <c r="C42" s="42" t="s">
        <v>3500</v>
      </c>
      <c r="D42" s="45" t="n">
        <v>1</v>
      </c>
      <c r="E42" s="92" t="s">
        <v>82</v>
      </c>
      <c r="F42" s="42"/>
      <c r="G42" s="38"/>
    </row>
    <row r="43" customFormat="false" ht="63" hidden="false" customHeight="false" outlineLevel="0" collapsed="false">
      <c r="A43" s="16" t="s">
        <v>1193</v>
      </c>
      <c r="B43" s="17" t="s">
        <v>202</v>
      </c>
      <c r="C43" s="85" t="s">
        <v>3501</v>
      </c>
      <c r="D43" s="45" t="n">
        <v>1</v>
      </c>
      <c r="E43" s="92" t="s">
        <v>82</v>
      </c>
      <c r="F43" s="42" t="s">
        <v>3502</v>
      </c>
      <c r="G43" s="38"/>
    </row>
    <row r="44" customFormat="false" ht="47.25" hidden="false" customHeight="false" outlineLevel="0" collapsed="false">
      <c r="A44" s="16" t="s">
        <v>1195</v>
      </c>
      <c r="B44" s="41" t="s">
        <v>206</v>
      </c>
      <c r="C44" s="42" t="s">
        <v>1196</v>
      </c>
      <c r="D44" s="45" t="n">
        <v>1</v>
      </c>
      <c r="E44" s="92" t="s">
        <v>82</v>
      </c>
      <c r="F44" s="396"/>
      <c r="G44" s="38"/>
    </row>
    <row r="45" customFormat="false" ht="94.5" hidden="false" customHeight="false" outlineLevel="0" collapsed="false">
      <c r="A45" s="16" t="s">
        <v>1200</v>
      </c>
      <c r="B45" s="41" t="s">
        <v>214</v>
      </c>
      <c r="C45" s="42" t="s">
        <v>3503</v>
      </c>
      <c r="D45" s="45" t="n">
        <v>1</v>
      </c>
      <c r="E45" s="92" t="s">
        <v>82</v>
      </c>
      <c r="F45" s="42" t="s">
        <v>3504</v>
      </c>
      <c r="G45" s="38"/>
    </row>
    <row r="46" customFormat="false" ht="41.25" hidden="false" customHeight="true" outlineLevel="0" collapsed="false">
      <c r="A46" s="16" t="s">
        <v>1205</v>
      </c>
      <c r="B46" s="146" t="s">
        <v>220</v>
      </c>
      <c r="C46" s="146"/>
      <c r="D46" s="146"/>
      <c r="E46" s="146"/>
      <c r="F46" s="146"/>
      <c r="G46" s="146"/>
      <c r="H46" s="3" t="n">
        <f aca="false">SUM(D47:D56)</f>
        <v>10</v>
      </c>
      <c r="I46" s="3" t="n">
        <f aca="false">COUNT(D47:D56)*2</f>
        <v>20</v>
      </c>
    </row>
    <row r="47" customFormat="false" ht="105" hidden="false" customHeight="false" outlineLevel="0" collapsed="false">
      <c r="A47" s="16" t="s">
        <v>221</v>
      </c>
      <c r="B47" s="168" t="s">
        <v>222</v>
      </c>
      <c r="C47" s="21" t="s">
        <v>223</v>
      </c>
      <c r="D47" s="32" t="n">
        <v>1</v>
      </c>
      <c r="E47" s="28" t="s">
        <v>82</v>
      </c>
      <c r="F47" s="21" t="s">
        <v>224</v>
      </c>
      <c r="G47" s="38"/>
    </row>
    <row r="48" customFormat="false" ht="45" hidden="false" customHeight="false" outlineLevel="0" collapsed="false">
      <c r="A48" s="16" t="s">
        <v>1207</v>
      </c>
      <c r="B48" s="43" t="s">
        <v>226</v>
      </c>
      <c r="C48" s="40" t="s">
        <v>3505</v>
      </c>
      <c r="D48" s="32" t="n">
        <v>1</v>
      </c>
      <c r="E48" s="92" t="s">
        <v>82</v>
      </c>
      <c r="F48" s="42" t="s">
        <v>3506</v>
      </c>
      <c r="G48" s="38"/>
    </row>
    <row r="49" customFormat="false" ht="30" hidden="false" customHeight="false" outlineLevel="0" collapsed="false">
      <c r="A49" s="16"/>
      <c r="B49" s="53"/>
      <c r="C49" s="42" t="s">
        <v>3507</v>
      </c>
      <c r="D49" s="32" t="n">
        <v>1</v>
      </c>
      <c r="E49" s="92" t="s">
        <v>82</v>
      </c>
      <c r="F49" s="42"/>
      <c r="G49" s="38"/>
    </row>
    <row r="50" customFormat="false" ht="47.25" hidden="false" customHeight="false" outlineLevel="0" collapsed="false">
      <c r="A50" s="16" t="s">
        <v>228</v>
      </c>
      <c r="B50" s="57" t="s">
        <v>2926</v>
      </c>
      <c r="C50" s="221" t="s">
        <v>3508</v>
      </c>
      <c r="D50" s="32" t="n">
        <v>1</v>
      </c>
      <c r="E50" s="92" t="s">
        <v>82</v>
      </c>
      <c r="F50" s="42"/>
      <c r="G50" s="38"/>
    </row>
    <row r="51" customFormat="false" ht="45" hidden="false" customHeight="false" outlineLevel="0" collapsed="false">
      <c r="A51" s="16"/>
      <c r="B51" s="264"/>
      <c r="C51" s="52" t="s">
        <v>3509</v>
      </c>
      <c r="D51" s="32" t="n">
        <v>1</v>
      </c>
      <c r="E51" s="92" t="s">
        <v>82</v>
      </c>
      <c r="F51" s="38"/>
      <c r="G51" s="38"/>
    </row>
    <row r="52" customFormat="false" ht="30" hidden="false" customHeight="false" outlineLevel="0" collapsed="false">
      <c r="A52" s="16"/>
      <c r="B52" s="57"/>
      <c r="C52" s="85" t="s">
        <v>3510</v>
      </c>
      <c r="D52" s="32" t="n">
        <v>1</v>
      </c>
      <c r="E52" s="92" t="s">
        <v>82</v>
      </c>
      <c r="F52" s="38"/>
      <c r="G52" s="46"/>
    </row>
    <row r="53" customFormat="false" ht="45" hidden="false" customHeight="false" outlineLevel="0" collapsed="false">
      <c r="A53" s="16"/>
      <c r="B53" s="57"/>
      <c r="C53" s="85" t="s">
        <v>3511</v>
      </c>
      <c r="D53" s="32" t="n">
        <v>1</v>
      </c>
      <c r="E53" s="92" t="s">
        <v>82</v>
      </c>
      <c r="F53" s="38"/>
      <c r="G53" s="46"/>
    </row>
    <row r="54" customFormat="false" ht="45" hidden="false" customHeight="false" outlineLevel="0" collapsed="false">
      <c r="A54" s="16" t="s">
        <v>1214</v>
      </c>
      <c r="B54" s="170" t="s">
        <v>236</v>
      </c>
      <c r="C54" s="42" t="s">
        <v>3512</v>
      </c>
      <c r="D54" s="45" t="n">
        <v>1</v>
      </c>
      <c r="E54" s="28" t="s">
        <v>82</v>
      </c>
      <c r="F54" s="38"/>
      <c r="G54" s="38"/>
    </row>
    <row r="55" customFormat="false" ht="75" hidden="false" customHeight="false" outlineLevel="0" collapsed="false">
      <c r="A55" s="16"/>
      <c r="B55" s="170"/>
      <c r="C55" s="85" t="s">
        <v>3513</v>
      </c>
      <c r="D55" s="45" t="n">
        <v>1</v>
      </c>
      <c r="E55" s="28" t="s">
        <v>108</v>
      </c>
      <c r="F55" s="38"/>
      <c r="G55" s="38"/>
    </row>
    <row r="56" customFormat="false" ht="78.75" hidden="false" customHeight="false" outlineLevel="0" collapsed="false">
      <c r="A56" s="16" t="s">
        <v>1217</v>
      </c>
      <c r="B56" s="168" t="s">
        <v>240</v>
      </c>
      <c r="C56" s="21" t="s">
        <v>241</v>
      </c>
      <c r="D56" s="45" t="n">
        <v>1</v>
      </c>
      <c r="E56" s="28" t="s">
        <v>39</v>
      </c>
      <c r="F56" s="38"/>
      <c r="G56" s="38"/>
    </row>
    <row r="57" customFormat="false" ht="47.25" hidden="false" customHeight="true" outlineLevel="0" collapsed="false">
      <c r="A57" s="16" t="s">
        <v>242</v>
      </c>
      <c r="B57" s="15" t="s">
        <v>243</v>
      </c>
      <c r="C57" s="15"/>
      <c r="D57" s="15"/>
      <c r="E57" s="15"/>
      <c r="F57" s="15"/>
      <c r="G57" s="15"/>
      <c r="H57" s="3" t="n">
        <f aca="false">SUM(D58:D62)</f>
        <v>5</v>
      </c>
      <c r="I57" s="3" t="n">
        <f aca="false">COUNT(D58:D62)*2</f>
        <v>10</v>
      </c>
    </row>
    <row r="58" customFormat="false" ht="47.25" hidden="false" customHeight="false" outlineLevel="0" collapsed="false">
      <c r="A58" s="16" t="s">
        <v>1223</v>
      </c>
      <c r="B58" s="156" t="s">
        <v>256</v>
      </c>
      <c r="C58" s="42" t="s">
        <v>3514</v>
      </c>
      <c r="D58" s="45" t="n">
        <v>1</v>
      </c>
      <c r="E58" s="92" t="s">
        <v>265</v>
      </c>
      <c r="F58" s="42" t="s">
        <v>3515</v>
      </c>
      <c r="G58" s="38"/>
    </row>
    <row r="59" customFormat="false" ht="31.5" hidden="false" customHeight="false" outlineLevel="0" collapsed="false">
      <c r="A59" s="16" t="s">
        <v>262</v>
      </c>
      <c r="B59" s="156" t="s">
        <v>263</v>
      </c>
      <c r="C59" s="42" t="s">
        <v>3516</v>
      </c>
      <c r="D59" s="45" t="n">
        <v>1</v>
      </c>
      <c r="E59" s="92" t="s">
        <v>265</v>
      </c>
      <c r="F59" s="38"/>
      <c r="G59" s="38"/>
    </row>
    <row r="60" customFormat="false" ht="30" hidden="false" customHeight="false" outlineLevel="0" collapsed="false">
      <c r="A60" s="16"/>
      <c r="B60" s="156"/>
      <c r="C60" s="42" t="s">
        <v>3517</v>
      </c>
      <c r="D60" s="45" t="n">
        <v>1</v>
      </c>
      <c r="E60" s="92" t="s">
        <v>265</v>
      </c>
      <c r="F60" s="38"/>
      <c r="G60" s="38"/>
    </row>
    <row r="61" customFormat="false" ht="30" hidden="false" customHeight="false" outlineLevel="0" collapsed="false">
      <c r="A61" s="16"/>
      <c r="B61" s="156"/>
      <c r="C61" s="85" t="s">
        <v>2657</v>
      </c>
      <c r="D61" s="45" t="n">
        <v>1</v>
      </c>
      <c r="E61" s="92" t="s">
        <v>265</v>
      </c>
      <c r="F61" s="38"/>
      <c r="G61" s="38"/>
    </row>
    <row r="62" customFormat="false" ht="31.5" hidden="false" customHeight="false" outlineLevel="0" collapsed="false">
      <c r="A62" s="16" t="s">
        <v>271</v>
      </c>
      <c r="B62" s="156" t="s">
        <v>272</v>
      </c>
      <c r="C62" s="85" t="s">
        <v>3518</v>
      </c>
      <c r="D62" s="45" t="n">
        <v>1</v>
      </c>
      <c r="E62" s="92" t="s">
        <v>265</v>
      </c>
      <c r="F62" s="38"/>
      <c r="G62" s="38"/>
    </row>
    <row r="63" customFormat="false" ht="47.25" hidden="false" customHeight="true" outlineLevel="0" collapsed="false">
      <c r="A63" s="16" t="s">
        <v>1242</v>
      </c>
      <c r="B63" s="146" t="s">
        <v>277</v>
      </c>
      <c r="C63" s="146"/>
      <c r="D63" s="146"/>
      <c r="E63" s="146"/>
      <c r="F63" s="146"/>
      <c r="G63" s="146"/>
      <c r="H63" s="3" t="n">
        <f aca="false">SUM(D64:D66)</f>
        <v>3</v>
      </c>
      <c r="I63" s="3" t="n">
        <f aca="false">COUNT(D64:D66)*2</f>
        <v>6</v>
      </c>
    </row>
    <row r="64" customFormat="false" ht="47.25" hidden="false" customHeight="false" outlineLevel="0" collapsed="false">
      <c r="A64" s="16" t="s">
        <v>1247</v>
      </c>
      <c r="B64" s="156" t="s">
        <v>299</v>
      </c>
      <c r="C64" s="42" t="s">
        <v>3519</v>
      </c>
      <c r="D64" s="45" t="n">
        <v>1</v>
      </c>
      <c r="E64" s="92" t="s">
        <v>108</v>
      </c>
      <c r="F64" s="42" t="s">
        <v>3520</v>
      </c>
      <c r="G64" s="38"/>
    </row>
    <row r="65" customFormat="false" ht="30" hidden="false" customHeight="false" outlineLevel="0" collapsed="false">
      <c r="A65" s="16"/>
      <c r="B65" s="156"/>
      <c r="C65" s="42" t="s">
        <v>2963</v>
      </c>
      <c r="D65" s="45" t="n">
        <v>1</v>
      </c>
      <c r="E65" s="92" t="s">
        <v>108</v>
      </c>
      <c r="F65" s="42" t="s">
        <v>3521</v>
      </c>
      <c r="G65" s="38"/>
    </row>
    <row r="66" customFormat="false" ht="135" hidden="false" customHeight="false" outlineLevel="0" collapsed="false">
      <c r="A66" s="16" t="s">
        <v>1251</v>
      </c>
      <c r="B66" s="43" t="s">
        <v>306</v>
      </c>
      <c r="C66" s="85" t="s">
        <v>1897</v>
      </c>
      <c r="D66" s="45" t="n">
        <v>1</v>
      </c>
      <c r="E66" s="92" t="s">
        <v>108</v>
      </c>
      <c r="F66" s="85" t="s">
        <v>3522</v>
      </c>
      <c r="G66" s="38"/>
    </row>
    <row r="67" customFormat="false" ht="29.25" hidden="false" customHeight="true" outlineLevel="0" collapsed="false">
      <c r="A67" s="16" t="s">
        <v>1254</v>
      </c>
      <c r="B67" s="146" t="s">
        <v>309</v>
      </c>
      <c r="C67" s="146"/>
      <c r="D67" s="146"/>
      <c r="E67" s="146"/>
      <c r="F67" s="146"/>
      <c r="G67" s="146"/>
      <c r="H67" s="3" t="n">
        <f aca="false">SUM(D68:D75)</f>
        <v>8</v>
      </c>
      <c r="I67" s="3" t="n">
        <f aca="false">COUNT(D68:D75)*2</f>
        <v>16</v>
      </c>
    </row>
    <row r="68" customFormat="false" ht="47.25" hidden="false" customHeight="false" outlineLevel="0" collapsed="false">
      <c r="A68" s="16" t="s">
        <v>1255</v>
      </c>
      <c r="B68" s="156" t="s">
        <v>311</v>
      </c>
      <c r="C68" s="17" t="s">
        <v>1256</v>
      </c>
      <c r="D68" s="45" t="n">
        <v>1</v>
      </c>
      <c r="E68" s="92" t="s">
        <v>82</v>
      </c>
      <c r="F68" s="42" t="s">
        <v>3523</v>
      </c>
      <c r="G68" s="38"/>
    </row>
    <row r="69" customFormat="false" ht="63" hidden="false" customHeight="false" outlineLevel="0" collapsed="false">
      <c r="A69" s="16" t="s">
        <v>1911</v>
      </c>
      <c r="B69" s="61" t="s">
        <v>322</v>
      </c>
      <c r="C69" s="61" t="s">
        <v>3524</v>
      </c>
      <c r="D69" s="45" t="n">
        <v>1</v>
      </c>
      <c r="E69" s="92" t="s">
        <v>82</v>
      </c>
      <c r="F69" s="42" t="s">
        <v>3525</v>
      </c>
      <c r="G69" s="38"/>
    </row>
    <row r="70" customFormat="false" ht="31.5" hidden="false" customHeight="false" outlineLevel="0" collapsed="false">
      <c r="A70" s="16"/>
      <c r="B70" s="61"/>
      <c r="C70" s="61" t="s">
        <v>3526</v>
      </c>
      <c r="D70" s="45" t="n">
        <v>1</v>
      </c>
      <c r="E70" s="92" t="s">
        <v>82</v>
      </c>
      <c r="F70" s="42" t="s">
        <v>3527</v>
      </c>
      <c r="G70" s="38"/>
    </row>
    <row r="71" customFormat="false" ht="60" hidden="false" customHeight="false" outlineLevel="0" collapsed="false">
      <c r="A71" s="16"/>
      <c r="B71" s="61"/>
      <c r="C71" s="61" t="s">
        <v>3528</v>
      </c>
      <c r="D71" s="45" t="n">
        <v>1</v>
      </c>
      <c r="E71" s="92" t="s">
        <v>82</v>
      </c>
      <c r="F71" s="42" t="s">
        <v>3529</v>
      </c>
      <c r="G71" s="38"/>
    </row>
    <row r="72" customFormat="false" ht="75" hidden="false" customHeight="false" outlineLevel="0" collapsed="false">
      <c r="A72" s="16"/>
      <c r="B72" s="61"/>
      <c r="C72" s="61" t="s">
        <v>3530</v>
      </c>
      <c r="D72" s="45" t="n">
        <v>1</v>
      </c>
      <c r="E72" s="92" t="s">
        <v>82</v>
      </c>
      <c r="F72" s="42" t="s">
        <v>3531</v>
      </c>
      <c r="G72" s="38"/>
    </row>
    <row r="73" customFormat="false" ht="47.25" hidden="false" customHeight="false" outlineLevel="0" collapsed="false">
      <c r="A73" s="16" t="s">
        <v>1270</v>
      </c>
      <c r="B73" s="156" t="s">
        <v>338</v>
      </c>
      <c r="C73" s="24" t="s">
        <v>3532</v>
      </c>
      <c r="D73" s="45" t="n">
        <v>1</v>
      </c>
      <c r="E73" s="28" t="s">
        <v>82</v>
      </c>
      <c r="F73" s="42" t="s">
        <v>3533</v>
      </c>
      <c r="G73" s="38"/>
    </row>
    <row r="74" customFormat="false" ht="45" hidden="false" customHeight="false" outlineLevel="0" collapsed="false">
      <c r="A74" s="16"/>
      <c r="B74" s="156"/>
      <c r="C74" s="42" t="s">
        <v>3300</v>
      </c>
      <c r="D74" s="45" t="n">
        <v>1</v>
      </c>
      <c r="E74" s="28" t="s">
        <v>82</v>
      </c>
      <c r="F74" s="42" t="s">
        <v>3534</v>
      </c>
      <c r="G74" s="38"/>
    </row>
    <row r="75" customFormat="false" ht="30" hidden="false" customHeight="false" outlineLevel="0" collapsed="false">
      <c r="A75" s="16"/>
      <c r="B75" s="61"/>
      <c r="C75" s="42" t="s">
        <v>3302</v>
      </c>
      <c r="D75" s="45" t="n">
        <v>1</v>
      </c>
      <c r="E75" s="28" t="s">
        <v>82</v>
      </c>
      <c r="F75" s="42" t="s">
        <v>3535</v>
      </c>
      <c r="G75" s="38"/>
    </row>
    <row r="76" customFormat="false" ht="21" hidden="false" customHeight="false" outlineLevel="0" collapsed="false">
      <c r="A76" s="230"/>
      <c r="B76" s="289" t="s">
        <v>346</v>
      </c>
      <c r="C76" s="289"/>
      <c r="D76" s="289"/>
      <c r="E76" s="289"/>
      <c r="F76" s="289"/>
      <c r="G76" s="289"/>
      <c r="H76" s="3" t="n">
        <f aca="false">H77+H85+H92+H110+H113+H121</f>
        <v>42</v>
      </c>
      <c r="I76" s="3" t="n">
        <f aca="false">I77+I85+I92+I110+I113+I121</f>
        <v>84</v>
      </c>
    </row>
    <row r="77" customFormat="false" ht="45" hidden="false" customHeight="true" outlineLevel="0" collapsed="false">
      <c r="A77" s="16" t="s">
        <v>1275</v>
      </c>
      <c r="B77" s="146" t="s">
        <v>348</v>
      </c>
      <c r="C77" s="146"/>
      <c r="D77" s="146"/>
      <c r="E77" s="146"/>
      <c r="F77" s="146"/>
      <c r="G77" s="146"/>
      <c r="H77" s="3" t="n">
        <f aca="false">SUM(D78:D84)</f>
        <v>7</v>
      </c>
      <c r="I77" s="3" t="n">
        <f aca="false">COUNT(D78:D84)*2</f>
        <v>14</v>
      </c>
    </row>
    <row r="78" customFormat="false" ht="47.25" hidden="false" customHeight="false" outlineLevel="0" collapsed="false">
      <c r="A78" s="16" t="s">
        <v>1276</v>
      </c>
      <c r="B78" s="57" t="s">
        <v>350</v>
      </c>
      <c r="C78" s="21" t="s">
        <v>351</v>
      </c>
      <c r="D78" s="45" t="n">
        <v>1</v>
      </c>
      <c r="E78" s="28" t="s">
        <v>265</v>
      </c>
      <c r="F78" s="38"/>
      <c r="G78" s="38"/>
    </row>
    <row r="79" customFormat="false" ht="60" hidden="false" customHeight="false" outlineLevel="0" collapsed="false">
      <c r="A79" s="16"/>
      <c r="B79" s="57"/>
      <c r="C79" s="24" t="s">
        <v>352</v>
      </c>
      <c r="D79" s="45" t="n">
        <v>1</v>
      </c>
      <c r="E79" s="28" t="s">
        <v>265</v>
      </c>
      <c r="F79" s="38"/>
      <c r="G79" s="38"/>
    </row>
    <row r="80" customFormat="false" ht="45" hidden="false" customHeight="false" outlineLevel="0" collapsed="false">
      <c r="A80" s="16"/>
      <c r="B80" s="57"/>
      <c r="C80" s="65" t="s">
        <v>2996</v>
      </c>
      <c r="D80" s="45" t="n">
        <v>1</v>
      </c>
      <c r="E80" s="215" t="s">
        <v>265</v>
      </c>
      <c r="F80" s="315"/>
      <c r="G80" s="38"/>
    </row>
    <row r="81" customFormat="false" ht="60" hidden="false" customHeight="false" outlineLevel="0" collapsed="false">
      <c r="A81" s="16"/>
      <c r="B81" s="57"/>
      <c r="C81" s="85" t="s">
        <v>2997</v>
      </c>
      <c r="D81" s="45" t="n">
        <v>1</v>
      </c>
      <c r="E81" s="28" t="s">
        <v>265</v>
      </c>
      <c r="F81" s="38"/>
      <c r="G81" s="38"/>
    </row>
    <row r="82" customFormat="false" ht="63" hidden="false" customHeight="false" outlineLevel="0" collapsed="false">
      <c r="A82" s="16" t="s">
        <v>1277</v>
      </c>
      <c r="B82" s="61" t="s">
        <v>355</v>
      </c>
      <c r="C82" s="21" t="s">
        <v>356</v>
      </c>
      <c r="D82" s="45" t="n">
        <v>1</v>
      </c>
      <c r="E82" s="28" t="s">
        <v>357</v>
      </c>
      <c r="F82" s="38"/>
      <c r="G82" s="38"/>
    </row>
    <row r="83" customFormat="false" ht="75" hidden="false" customHeight="false" outlineLevel="0" collapsed="false">
      <c r="A83" s="16"/>
      <c r="B83" s="61"/>
      <c r="C83" s="42" t="s">
        <v>2999</v>
      </c>
      <c r="D83" s="45" t="n">
        <v>1</v>
      </c>
      <c r="E83" s="28" t="s">
        <v>357</v>
      </c>
      <c r="F83" s="38"/>
      <c r="G83" s="38"/>
    </row>
    <row r="84" customFormat="false" ht="47.25" hidden="false" customHeight="false" outlineLevel="0" collapsed="false">
      <c r="A84" s="16" t="s">
        <v>1930</v>
      </c>
      <c r="B84" s="61" t="s">
        <v>360</v>
      </c>
      <c r="C84" s="85" t="s">
        <v>3536</v>
      </c>
      <c r="D84" s="45" t="n">
        <v>1</v>
      </c>
      <c r="E84" s="28" t="s">
        <v>110</v>
      </c>
      <c r="F84" s="38"/>
      <c r="G84" s="38"/>
    </row>
    <row r="85" customFormat="false" ht="42" hidden="false" customHeight="true" outlineLevel="0" collapsed="false">
      <c r="A85" s="16" t="s">
        <v>1279</v>
      </c>
      <c r="B85" s="146" t="s">
        <v>364</v>
      </c>
      <c r="C85" s="146"/>
      <c r="D85" s="146"/>
      <c r="E85" s="146"/>
      <c r="F85" s="146"/>
      <c r="G85" s="146"/>
      <c r="H85" s="3" t="n">
        <f aca="false">SUM(D86:D91)</f>
        <v>6</v>
      </c>
      <c r="I85" s="3" t="n">
        <f aca="false">COUNT(D86:D91)*2</f>
        <v>12</v>
      </c>
    </row>
    <row r="86" customFormat="false" ht="75" hidden="false" customHeight="false" outlineLevel="0" collapsed="false">
      <c r="A86" s="16" t="s">
        <v>1280</v>
      </c>
      <c r="B86" s="61" t="s">
        <v>1281</v>
      </c>
      <c r="C86" s="42" t="s">
        <v>3537</v>
      </c>
      <c r="D86" s="32" t="n">
        <v>1</v>
      </c>
      <c r="E86" s="28" t="s">
        <v>265</v>
      </c>
      <c r="F86" s="42" t="s">
        <v>1933</v>
      </c>
      <c r="G86" s="38"/>
    </row>
    <row r="87" customFormat="false" ht="75" hidden="false" customHeight="false" outlineLevel="0" collapsed="false">
      <c r="A87" s="16" t="s">
        <v>1284</v>
      </c>
      <c r="B87" s="61" t="s">
        <v>366</v>
      </c>
      <c r="C87" s="85" t="s">
        <v>3538</v>
      </c>
      <c r="D87" s="32" t="n">
        <v>1</v>
      </c>
      <c r="E87" s="92" t="s">
        <v>108</v>
      </c>
      <c r="F87" s="38"/>
      <c r="G87" s="38"/>
    </row>
    <row r="88" customFormat="false" ht="90" hidden="false" customHeight="false" outlineLevel="0" collapsed="false">
      <c r="A88" s="16"/>
      <c r="B88" s="61"/>
      <c r="C88" s="85" t="s">
        <v>3539</v>
      </c>
      <c r="D88" s="32" t="n">
        <v>1</v>
      </c>
      <c r="E88" s="92" t="s">
        <v>108</v>
      </c>
      <c r="F88" s="85" t="s">
        <v>3314</v>
      </c>
      <c r="G88" s="38"/>
    </row>
    <row r="89" customFormat="false" ht="47.25" hidden="false" customHeight="false" outlineLevel="0" collapsed="false">
      <c r="A89" s="16" t="s">
        <v>1289</v>
      </c>
      <c r="B89" s="57" t="s">
        <v>374</v>
      </c>
      <c r="C89" s="85" t="s">
        <v>3540</v>
      </c>
      <c r="D89" s="32" t="n">
        <v>1</v>
      </c>
      <c r="E89" s="28" t="s">
        <v>112</v>
      </c>
      <c r="F89" s="38"/>
      <c r="G89" s="38"/>
    </row>
    <row r="90" customFormat="false" ht="45" hidden="false" customHeight="false" outlineLevel="0" collapsed="false">
      <c r="A90" s="16" t="s">
        <v>1292</v>
      </c>
      <c r="B90" s="85" t="s">
        <v>377</v>
      </c>
      <c r="C90" s="21" t="s">
        <v>3541</v>
      </c>
      <c r="D90" s="32" t="n">
        <v>1</v>
      </c>
      <c r="E90" s="28" t="s">
        <v>265</v>
      </c>
      <c r="F90" s="38"/>
      <c r="G90" s="38"/>
    </row>
    <row r="91" customFormat="false" ht="30" hidden="false" customHeight="false" outlineLevel="0" collapsed="false">
      <c r="A91" s="16"/>
      <c r="B91" s="85"/>
      <c r="C91" s="42" t="s">
        <v>3542</v>
      </c>
      <c r="D91" s="32" t="n">
        <v>1</v>
      </c>
      <c r="E91" s="28" t="s">
        <v>112</v>
      </c>
      <c r="F91" s="38"/>
      <c r="G91" s="38"/>
    </row>
    <row r="92" customFormat="false" ht="40.5" hidden="false" customHeight="true" outlineLevel="0" collapsed="false">
      <c r="A92" s="16" t="s">
        <v>1298</v>
      </c>
      <c r="B92" s="160" t="s">
        <v>390</v>
      </c>
      <c r="C92" s="160"/>
      <c r="D92" s="160"/>
      <c r="E92" s="160"/>
      <c r="F92" s="160"/>
      <c r="G92" s="160"/>
      <c r="H92" s="3" t="n">
        <f aca="false">SUM(D93:D109)</f>
        <v>17</v>
      </c>
      <c r="I92" s="3" t="n">
        <f aca="false">COUNT(D93:D109)*2</f>
        <v>34</v>
      </c>
    </row>
    <row r="93" customFormat="false" ht="58.5" hidden="false" customHeight="true" outlineLevel="0" collapsed="false">
      <c r="A93" s="16" t="s">
        <v>1303</v>
      </c>
      <c r="B93" s="17" t="s">
        <v>392</v>
      </c>
      <c r="C93" s="174" t="s">
        <v>3005</v>
      </c>
      <c r="D93" s="45" t="n">
        <v>1</v>
      </c>
      <c r="E93" s="28" t="s">
        <v>82</v>
      </c>
      <c r="F93" s="38"/>
      <c r="G93" s="38"/>
    </row>
    <row r="94" customFormat="false" ht="63.75" hidden="false" customHeight="true" outlineLevel="0" collapsed="false">
      <c r="A94" s="16"/>
      <c r="B94" s="17"/>
      <c r="C94" s="42" t="s">
        <v>394</v>
      </c>
      <c r="D94" s="45" t="n">
        <v>1</v>
      </c>
      <c r="E94" s="28" t="s">
        <v>82</v>
      </c>
      <c r="F94" s="38"/>
      <c r="G94" s="38"/>
    </row>
    <row r="95" customFormat="false" ht="77.25" hidden="false" customHeight="true" outlineLevel="0" collapsed="false">
      <c r="A95" s="16" t="s">
        <v>3543</v>
      </c>
      <c r="B95" s="17" t="s">
        <v>398</v>
      </c>
      <c r="C95" s="42" t="s">
        <v>1304</v>
      </c>
      <c r="D95" s="45" t="n">
        <v>1</v>
      </c>
      <c r="E95" s="28" t="s">
        <v>82</v>
      </c>
      <c r="F95" s="42" t="s">
        <v>400</v>
      </c>
      <c r="G95" s="38"/>
    </row>
    <row r="96" customFormat="false" ht="63.75" hidden="false" customHeight="true" outlineLevel="0" collapsed="false">
      <c r="A96" s="16"/>
      <c r="B96" s="17"/>
      <c r="C96" s="21" t="s">
        <v>401</v>
      </c>
      <c r="D96" s="45" t="n">
        <v>1</v>
      </c>
      <c r="E96" s="28" t="s">
        <v>82</v>
      </c>
      <c r="F96" s="21"/>
      <c r="G96" s="38"/>
    </row>
    <row r="97" customFormat="false" ht="63.75" hidden="false" customHeight="true" outlineLevel="0" collapsed="false">
      <c r="A97" s="16" t="s">
        <v>402</v>
      </c>
      <c r="B97" s="17" t="s">
        <v>403</v>
      </c>
      <c r="C97" s="42" t="s">
        <v>3544</v>
      </c>
      <c r="D97" s="45" t="n">
        <v>1</v>
      </c>
      <c r="E97" s="28" t="s">
        <v>82</v>
      </c>
      <c r="F97" s="38"/>
      <c r="G97" s="38"/>
    </row>
    <row r="98" customFormat="false" ht="63.75" hidden="false" customHeight="true" outlineLevel="0" collapsed="false">
      <c r="A98" s="16" t="s">
        <v>1308</v>
      </c>
      <c r="B98" s="17" t="s">
        <v>406</v>
      </c>
      <c r="C98" s="24" t="s">
        <v>3545</v>
      </c>
      <c r="D98" s="45" t="n">
        <v>1</v>
      </c>
      <c r="E98" s="28" t="s">
        <v>82</v>
      </c>
      <c r="F98" s="38"/>
      <c r="G98" s="38"/>
    </row>
    <row r="99" customFormat="false" ht="47.25" hidden="false" customHeight="false" outlineLevel="0" collapsed="false">
      <c r="A99" s="16" t="s">
        <v>1310</v>
      </c>
      <c r="B99" s="61" t="s">
        <v>409</v>
      </c>
      <c r="C99" s="44" t="s">
        <v>3546</v>
      </c>
      <c r="D99" s="45" t="n">
        <v>1</v>
      </c>
      <c r="E99" s="28" t="s">
        <v>82</v>
      </c>
      <c r="F99" s="38"/>
      <c r="G99" s="38"/>
    </row>
    <row r="100" customFormat="false" ht="30" hidden="false" customHeight="false" outlineLevel="0" collapsed="false">
      <c r="A100" s="16"/>
      <c r="B100" s="61"/>
      <c r="C100" s="44" t="s">
        <v>3547</v>
      </c>
      <c r="D100" s="45" t="n">
        <v>1</v>
      </c>
      <c r="E100" s="28" t="s">
        <v>82</v>
      </c>
      <c r="F100" s="38"/>
      <c r="G100" s="38"/>
    </row>
    <row r="101" customFormat="false" ht="47.25" hidden="false" customHeight="false" outlineLevel="0" collapsed="false">
      <c r="A101" s="16" t="s">
        <v>1315</v>
      </c>
      <c r="B101" s="61" t="s">
        <v>413</v>
      </c>
      <c r="C101" s="52" t="s">
        <v>3548</v>
      </c>
      <c r="D101" s="45" t="n">
        <v>1</v>
      </c>
      <c r="E101" s="28" t="s">
        <v>82</v>
      </c>
      <c r="F101" s="42"/>
      <c r="G101" s="38"/>
    </row>
    <row r="102" customFormat="false" ht="60" hidden="false" customHeight="false" outlineLevel="0" collapsed="false">
      <c r="A102" s="16"/>
      <c r="B102" s="61"/>
      <c r="C102" s="42" t="s">
        <v>3549</v>
      </c>
      <c r="D102" s="45" t="n">
        <v>1</v>
      </c>
      <c r="E102" s="28" t="s">
        <v>380</v>
      </c>
      <c r="F102" s="42"/>
      <c r="G102" s="38"/>
    </row>
    <row r="103" customFormat="false" ht="90" hidden="false" customHeight="false" outlineLevel="0" collapsed="false">
      <c r="A103" s="16" t="s">
        <v>416</v>
      </c>
      <c r="B103" s="61" t="s">
        <v>417</v>
      </c>
      <c r="C103" s="42" t="s">
        <v>3550</v>
      </c>
      <c r="D103" s="45" t="n">
        <v>1</v>
      </c>
      <c r="E103" s="28" t="s">
        <v>380</v>
      </c>
      <c r="F103" s="38"/>
      <c r="G103" s="38"/>
    </row>
    <row r="104" customFormat="false" ht="45" hidden="false" customHeight="false" outlineLevel="0" collapsed="false">
      <c r="A104" s="16"/>
      <c r="B104" s="61"/>
      <c r="C104" s="42" t="s">
        <v>3551</v>
      </c>
      <c r="D104" s="45" t="n">
        <v>1</v>
      </c>
      <c r="E104" s="28" t="s">
        <v>82</v>
      </c>
      <c r="F104" s="38"/>
      <c r="G104" s="38"/>
    </row>
    <row r="105" customFormat="false" ht="60" hidden="false" customHeight="false" outlineLevel="0" collapsed="false">
      <c r="A105" s="16"/>
      <c r="B105" s="61"/>
      <c r="C105" s="42" t="s">
        <v>3552</v>
      </c>
      <c r="D105" s="45" t="n">
        <v>1</v>
      </c>
      <c r="E105" s="28" t="s">
        <v>82</v>
      </c>
      <c r="F105" s="38"/>
      <c r="G105" s="38"/>
    </row>
    <row r="106" customFormat="false" ht="75" hidden="false" customHeight="false" outlineLevel="0" collapsed="false">
      <c r="A106" s="16"/>
      <c r="B106" s="61"/>
      <c r="C106" s="42" t="s">
        <v>3553</v>
      </c>
      <c r="D106" s="45" t="n">
        <v>1</v>
      </c>
      <c r="E106" s="28" t="s">
        <v>82</v>
      </c>
      <c r="F106" s="38"/>
      <c r="G106" s="38"/>
    </row>
    <row r="107" customFormat="false" ht="90" hidden="false" customHeight="false" outlineLevel="0" collapsed="false">
      <c r="A107" s="16"/>
      <c r="B107" s="61"/>
      <c r="C107" s="21" t="s">
        <v>3554</v>
      </c>
      <c r="D107" s="45" t="n">
        <v>1</v>
      </c>
      <c r="E107" s="92" t="s">
        <v>265</v>
      </c>
      <c r="F107" s="21" t="s">
        <v>420</v>
      </c>
      <c r="G107" s="38"/>
    </row>
    <row r="108" customFormat="false" ht="30" hidden="false" customHeight="false" outlineLevel="0" collapsed="false">
      <c r="A108" s="16"/>
      <c r="B108" s="61"/>
      <c r="C108" s="21" t="s">
        <v>3555</v>
      </c>
      <c r="D108" s="45" t="n">
        <v>1</v>
      </c>
      <c r="E108" s="92" t="s">
        <v>265</v>
      </c>
      <c r="F108" s="21" t="s">
        <v>3556</v>
      </c>
      <c r="G108" s="38"/>
    </row>
    <row r="109" customFormat="false" ht="90" hidden="false" customHeight="false" outlineLevel="0" collapsed="false">
      <c r="A109" s="16"/>
      <c r="B109" s="61"/>
      <c r="C109" s="21" t="s">
        <v>3557</v>
      </c>
      <c r="D109" s="45" t="n">
        <v>1</v>
      </c>
      <c r="E109" s="92" t="s">
        <v>265</v>
      </c>
      <c r="F109" s="21" t="s">
        <v>420</v>
      </c>
      <c r="G109" s="38"/>
    </row>
    <row r="110" customFormat="false" ht="46.5" hidden="false" customHeight="true" outlineLevel="0" collapsed="false">
      <c r="A110" s="16" t="s">
        <v>429</v>
      </c>
      <c r="B110" s="15" t="s">
        <v>430</v>
      </c>
      <c r="C110" s="15"/>
      <c r="D110" s="15"/>
      <c r="E110" s="15"/>
      <c r="F110" s="15"/>
      <c r="G110" s="15"/>
      <c r="H110" s="3" t="n">
        <f aca="false">SUM(D111:D112)</f>
        <v>2</v>
      </c>
      <c r="I110" s="3" t="n">
        <f aca="false">COUNT(D111:D112)*2</f>
        <v>4</v>
      </c>
    </row>
    <row r="111" customFormat="false" ht="63" hidden="false" customHeight="false" outlineLevel="0" collapsed="false">
      <c r="A111" s="16" t="s">
        <v>1322</v>
      </c>
      <c r="B111" s="17" t="s">
        <v>432</v>
      </c>
      <c r="C111" s="21" t="s">
        <v>433</v>
      </c>
      <c r="D111" s="45" t="n">
        <v>1</v>
      </c>
      <c r="E111" s="28" t="s">
        <v>110</v>
      </c>
      <c r="F111" s="38"/>
      <c r="G111" s="38"/>
    </row>
    <row r="112" customFormat="false" ht="47.25" hidden="false" customHeight="false" outlineLevel="0" collapsed="false">
      <c r="A112" s="16" t="s">
        <v>1323</v>
      </c>
      <c r="B112" s="17" t="s">
        <v>435</v>
      </c>
      <c r="C112" s="85" t="s">
        <v>3558</v>
      </c>
      <c r="D112" s="45" t="n">
        <v>1</v>
      </c>
      <c r="E112" s="28" t="s">
        <v>110</v>
      </c>
      <c r="F112" s="38"/>
      <c r="G112" s="38"/>
    </row>
    <row r="113" customFormat="false" ht="36.75" hidden="false" customHeight="true" outlineLevel="0" collapsed="false">
      <c r="A113" s="16" t="s">
        <v>3327</v>
      </c>
      <c r="B113" s="146" t="s">
        <v>451</v>
      </c>
      <c r="C113" s="146"/>
      <c r="D113" s="146"/>
      <c r="E113" s="146"/>
      <c r="F113" s="146"/>
      <c r="G113" s="146"/>
      <c r="H113" s="3" t="n">
        <f aca="false">SUM(D114:D120)</f>
        <v>7</v>
      </c>
      <c r="I113" s="3" t="n">
        <f aca="false">COUNT(D114:D120)*2</f>
        <v>14</v>
      </c>
    </row>
    <row r="114" customFormat="false" ht="63" hidden="false" customHeight="false" outlineLevel="0" collapsed="false">
      <c r="A114" s="16" t="s">
        <v>3559</v>
      </c>
      <c r="B114" s="61" t="s">
        <v>453</v>
      </c>
      <c r="C114" s="42" t="s">
        <v>3560</v>
      </c>
      <c r="D114" s="45" t="n">
        <v>1</v>
      </c>
      <c r="E114" s="28" t="s">
        <v>476</v>
      </c>
      <c r="F114" s="38"/>
      <c r="G114" s="38"/>
    </row>
    <row r="115" customFormat="false" ht="30" hidden="false" customHeight="false" outlineLevel="0" collapsed="false">
      <c r="A115" s="16"/>
      <c r="B115" s="61"/>
      <c r="C115" s="42" t="s">
        <v>3561</v>
      </c>
      <c r="D115" s="45" t="n">
        <v>1</v>
      </c>
      <c r="E115" s="28" t="s">
        <v>476</v>
      </c>
      <c r="F115" s="38"/>
      <c r="G115" s="38"/>
    </row>
    <row r="116" customFormat="false" ht="60" hidden="false" customHeight="false" outlineLevel="0" collapsed="false">
      <c r="A116" s="16"/>
      <c r="B116" s="61"/>
      <c r="C116" s="42" t="s">
        <v>3562</v>
      </c>
      <c r="D116" s="45" t="n">
        <v>1</v>
      </c>
      <c r="E116" s="28" t="s">
        <v>476</v>
      </c>
      <c r="F116" s="38"/>
      <c r="G116" s="38"/>
    </row>
    <row r="117" customFormat="false" ht="30" hidden="false" customHeight="false" outlineLevel="0" collapsed="false">
      <c r="A117" s="16"/>
      <c r="B117" s="61"/>
      <c r="C117" s="42" t="s">
        <v>3563</v>
      </c>
      <c r="D117" s="45" t="n">
        <v>1</v>
      </c>
      <c r="E117" s="28" t="s">
        <v>476</v>
      </c>
      <c r="F117" s="38"/>
      <c r="G117" s="38"/>
    </row>
    <row r="118" customFormat="false" ht="60" hidden="false" customHeight="false" outlineLevel="0" collapsed="false">
      <c r="A118" s="16"/>
      <c r="B118" s="61"/>
      <c r="C118" s="132" t="s">
        <v>3564</v>
      </c>
      <c r="D118" s="45" t="n">
        <v>1</v>
      </c>
      <c r="E118" s="67" t="s">
        <v>82</v>
      </c>
      <c r="F118" s="318"/>
      <c r="G118" s="38"/>
    </row>
    <row r="119" customFormat="false" ht="47.25" hidden="false" customHeight="false" outlineLevel="0" collapsed="false">
      <c r="A119" s="16" t="s">
        <v>3328</v>
      </c>
      <c r="B119" s="57" t="s">
        <v>456</v>
      </c>
      <c r="C119" s="42" t="s">
        <v>3565</v>
      </c>
      <c r="D119" s="45" t="n">
        <v>1</v>
      </c>
      <c r="E119" s="28" t="s">
        <v>476</v>
      </c>
      <c r="F119" s="38"/>
      <c r="G119" s="38"/>
    </row>
    <row r="120" customFormat="false" ht="45" hidden="false" customHeight="false" outlineLevel="0" collapsed="false">
      <c r="A120" s="16"/>
      <c r="B120" s="57"/>
      <c r="C120" s="42" t="s">
        <v>3566</v>
      </c>
      <c r="D120" s="45" t="n">
        <v>1</v>
      </c>
      <c r="E120" s="92" t="s">
        <v>476</v>
      </c>
      <c r="F120" s="42"/>
      <c r="G120" s="38"/>
    </row>
    <row r="121" customFormat="false" ht="42" hidden="false" customHeight="true" outlineLevel="0" collapsed="false">
      <c r="A121" s="16" t="s">
        <v>1327</v>
      </c>
      <c r="B121" s="146" t="s">
        <v>459</v>
      </c>
      <c r="C121" s="146"/>
      <c r="D121" s="146"/>
      <c r="E121" s="146"/>
      <c r="F121" s="146"/>
      <c r="G121" s="146"/>
      <c r="H121" s="3" t="n">
        <f aca="false">SUM(D122:D124)</f>
        <v>3</v>
      </c>
      <c r="I121" s="3" t="n">
        <f aca="false">COUNT(D122:D124)*2</f>
        <v>6</v>
      </c>
    </row>
    <row r="122" customFormat="false" ht="47.25" hidden="false" customHeight="false" outlineLevel="0" collapsed="false">
      <c r="A122" s="16" t="s">
        <v>1328</v>
      </c>
      <c r="B122" s="61" t="s">
        <v>461</v>
      </c>
      <c r="C122" s="61" t="s">
        <v>3567</v>
      </c>
      <c r="D122" s="151" t="n">
        <v>1</v>
      </c>
      <c r="E122" s="28" t="s">
        <v>149</v>
      </c>
      <c r="F122" s="38"/>
      <c r="G122" s="38"/>
    </row>
    <row r="123" customFormat="false" ht="75" hidden="false" customHeight="false" outlineLevel="0" collapsed="false">
      <c r="A123" s="16" t="s">
        <v>1329</v>
      </c>
      <c r="B123" s="61" t="s">
        <v>464</v>
      </c>
      <c r="C123" s="21" t="s">
        <v>3568</v>
      </c>
      <c r="D123" s="151" t="n">
        <v>1</v>
      </c>
      <c r="E123" s="28" t="s">
        <v>112</v>
      </c>
      <c r="F123" s="21" t="s">
        <v>466</v>
      </c>
      <c r="G123" s="38"/>
    </row>
    <row r="124" customFormat="false" ht="78.75" hidden="false" customHeight="false" outlineLevel="0" collapsed="false">
      <c r="A124" s="16" t="s">
        <v>1331</v>
      </c>
      <c r="B124" s="61" t="s">
        <v>468</v>
      </c>
      <c r="C124" s="42" t="s">
        <v>3569</v>
      </c>
      <c r="D124" s="151" t="n">
        <v>1</v>
      </c>
      <c r="E124" s="28" t="s">
        <v>82</v>
      </c>
      <c r="F124" s="38"/>
      <c r="G124" s="38"/>
    </row>
    <row r="125" customFormat="false" ht="21" hidden="false" customHeight="false" outlineLevel="0" collapsed="false">
      <c r="A125" s="230"/>
      <c r="B125" s="289" t="s">
        <v>470</v>
      </c>
      <c r="C125" s="289"/>
      <c r="D125" s="289"/>
      <c r="E125" s="289"/>
      <c r="F125" s="289"/>
      <c r="G125" s="289"/>
      <c r="H125" s="3" t="n">
        <f aca="false">H126+H129+H131+H133+H137+H141</f>
        <v>22</v>
      </c>
      <c r="I125" s="3" t="n">
        <f aca="false">I126+I129+I131+I133+I137+I141</f>
        <v>44</v>
      </c>
    </row>
    <row r="126" customFormat="false" ht="38.25" hidden="false" customHeight="true" outlineLevel="0" collapsed="false">
      <c r="A126" s="16" t="s">
        <v>1332</v>
      </c>
      <c r="B126" s="15" t="s">
        <v>1333</v>
      </c>
      <c r="C126" s="15"/>
      <c r="D126" s="15"/>
      <c r="E126" s="15"/>
      <c r="F126" s="15"/>
      <c r="G126" s="15"/>
      <c r="H126" s="3" t="n">
        <f aca="false">SUM(D127:D128)</f>
        <v>2</v>
      </c>
      <c r="I126" s="3" t="n">
        <f aca="false">COUNT(D127:D128)*2</f>
        <v>4</v>
      </c>
    </row>
    <row r="127" customFormat="false" ht="47.25" hidden="false" customHeight="false" outlineLevel="0" collapsed="false">
      <c r="A127" s="16" t="s">
        <v>1334</v>
      </c>
      <c r="B127" s="17" t="s">
        <v>474</v>
      </c>
      <c r="C127" s="21" t="s">
        <v>3570</v>
      </c>
      <c r="D127" s="200" t="n">
        <v>1</v>
      </c>
      <c r="E127" s="28" t="s">
        <v>476</v>
      </c>
      <c r="F127" s="37"/>
      <c r="G127" s="38"/>
    </row>
    <row r="128" customFormat="false" ht="60" hidden="false" customHeight="false" outlineLevel="0" collapsed="false">
      <c r="A128" s="16"/>
      <c r="B128" s="17"/>
      <c r="C128" s="21" t="s">
        <v>3571</v>
      </c>
      <c r="D128" s="45" t="n">
        <v>1</v>
      </c>
      <c r="E128" s="28" t="s">
        <v>476</v>
      </c>
      <c r="F128" s="21" t="s">
        <v>3572</v>
      </c>
      <c r="G128" s="38"/>
    </row>
    <row r="129" customFormat="false" ht="38.25" hidden="false" customHeight="true" outlineLevel="0" collapsed="false">
      <c r="A129" s="16" t="s">
        <v>1351</v>
      </c>
      <c r="B129" s="146" t="s">
        <v>504</v>
      </c>
      <c r="C129" s="146"/>
      <c r="D129" s="146"/>
      <c r="E129" s="146"/>
      <c r="F129" s="146"/>
      <c r="G129" s="146"/>
      <c r="H129" s="3" t="n">
        <f aca="false">SUM(D130)</f>
        <v>1</v>
      </c>
      <c r="I129" s="3" t="n">
        <f aca="false">COUNT(D130)*2</f>
        <v>2</v>
      </c>
    </row>
    <row r="130" customFormat="false" ht="75" hidden="false" customHeight="false" outlineLevel="0" collapsed="false">
      <c r="A130" s="16" t="s">
        <v>1354</v>
      </c>
      <c r="B130" s="85" t="s">
        <v>511</v>
      </c>
      <c r="C130" s="61" t="s">
        <v>3573</v>
      </c>
      <c r="D130" s="45" t="n">
        <v>1</v>
      </c>
      <c r="E130" s="24" t="s">
        <v>112</v>
      </c>
      <c r="F130" s="38"/>
      <c r="G130" s="38"/>
    </row>
    <row r="131" customFormat="false" ht="27" hidden="false" customHeight="true" outlineLevel="0" collapsed="false">
      <c r="A131" s="16" t="s">
        <v>1359</v>
      </c>
      <c r="B131" s="15" t="s">
        <v>549</v>
      </c>
      <c r="C131" s="15"/>
      <c r="D131" s="15"/>
      <c r="E131" s="15"/>
      <c r="F131" s="15"/>
      <c r="G131" s="15"/>
      <c r="H131" s="3" t="n">
        <f aca="false">SUM(D132)</f>
        <v>1</v>
      </c>
      <c r="I131" s="3" t="n">
        <f aca="false">COUNT(D132)*2</f>
        <v>2</v>
      </c>
    </row>
    <row r="132" customFormat="false" ht="120" hidden="false" customHeight="false" outlineLevel="0" collapsed="false">
      <c r="A132" s="16" t="s">
        <v>2013</v>
      </c>
      <c r="B132" s="21" t="s">
        <v>551</v>
      </c>
      <c r="C132" s="52" t="s">
        <v>3574</v>
      </c>
      <c r="D132" s="45" t="n">
        <v>1</v>
      </c>
      <c r="E132" s="28" t="s">
        <v>3155</v>
      </c>
      <c r="F132" s="85" t="s">
        <v>3575</v>
      </c>
      <c r="G132" s="38"/>
    </row>
    <row r="133" customFormat="false" ht="43.5" hidden="false" customHeight="true" outlineLevel="0" collapsed="false">
      <c r="A133" s="16" t="s">
        <v>1374</v>
      </c>
      <c r="B133" s="146" t="s">
        <v>599</v>
      </c>
      <c r="C133" s="146"/>
      <c r="D133" s="146"/>
      <c r="E133" s="146"/>
      <c r="F133" s="146"/>
      <c r="G133" s="146"/>
      <c r="H133" s="3" t="n">
        <f aca="false">SUM(D134:D136)</f>
        <v>3</v>
      </c>
      <c r="I133" s="3" t="n">
        <f aca="false">COUNT(D134:D136)*2</f>
        <v>6</v>
      </c>
    </row>
    <row r="134" customFormat="false" ht="45" hidden="false" customHeight="false" outlineLevel="0" collapsed="false">
      <c r="A134" s="16" t="s">
        <v>1381</v>
      </c>
      <c r="B134" s="17" t="s">
        <v>617</v>
      </c>
      <c r="C134" s="42" t="s">
        <v>2038</v>
      </c>
      <c r="D134" s="45" t="n">
        <v>1</v>
      </c>
      <c r="E134" s="28" t="s">
        <v>99</v>
      </c>
      <c r="F134" s="85" t="s">
        <v>3340</v>
      </c>
      <c r="G134" s="38"/>
    </row>
    <row r="135" customFormat="false" ht="31.5" hidden="false" customHeight="false" outlineLevel="0" collapsed="false">
      <c r="A135" s="16" t="s">
        <v>1383</v>
      </c>
      <c r="B135" s="17" t="s">
        <v>621</v>
      </c>
      <c r="C135" s="85" t="s">
        <v>3576</v>
      </c>
      <c r="D135" s="45" t="n">
        <v>1</v>
      </c>
      <c r="E135" s="28" t="s">
        <v>476</v>
      </c>
      <c r="F135" s="38"/>
      <c r="G135" s="38"/>
    </row>
    <row r="136" customFormat="false" ht="47.25" hidden="false" customHeight="false" outlineLevel="0" collapsed="false">
      <c r="A136" s="16" t="s">
        <v>1386</v>
      </c>
      <c r="B136" s="17" t="s">
        <v>626</v>
      </c>
      <c r="C136" s="85" t="s">
        <v>3577</v>
      </c>
      <c r="D136" s="45" t="n">
        <v>1</v>
      </c>
      <c r="E136" s="28" t="s">
        <v>82</v>
      </c>
      <c r="F136" s="38"/>
      <c r="G136" s="38"/>
    </row>
    <row r="137" customFormat="false" ht="37.5" hidden="false" customHeight="true" outlineLevel="0" collapsed="false">
      <c r="A137" s="16" t="s">
        <v>1388</v>
      </c>
      <c r="B137" s="15" t="s">
        <v>650</v>
      </c>
      <c r="C137" s="15"/>
      <c r="D137" s="15"/>
      <c r="E137" s="15"/>
      <c r="F137" s="15"/>
      <c r="G137" s="15"/>
      <c r="H137" s="3" t="n">
        <f aca="false">SUM(D138:D140)</f>
        <v>3</v>
      </c>
      <c r="I137" s="3" t="n">
        <f aca="false">COUNT(D138:D140)*2</f>
        <v>6</v>
      </c>
    </row>
    <row r="138" customFormat="false" ht="31.5" hidden="false" customHeight="false" outlineLevel="0" collapsed="false">
      <c r="A138" s="16" t="s">
        <v>1389</v>
      </c>
      <c r="B138" s="17" t="s">
        <v>665</v>
      </c>
      <c r="C138" s="21" t="s">
        <v>671</v>
      </c>
      <c r="D138" s="45" t="n">
        <v>1</v>
      </c>
      <c r="E138" s="104" t="s">
        <v>265</v>
      </c>
      <c r="F138" s="38"/>
      <c r="G138" s="38"/>
    </row>
    <row r="139" customFormat="false" ht="30" hidden="false" customHeight="false" outlineLevel="0" collapsed="false">
      <c r="A139" s="397"/>
      <c r="B139" s="17"/>
      <c r="C139" s="21" t="s">
        <v>670</v>
      </c>
      <c r="D139" s="45" t="n">
        <v>1</v>
      </c>
      <c r="E139" s="28" t="s">
        <v>265</v>
      </c>
      <c r="F139" s="38"/>
      <c r="G139" s="38"/>
    </row>
    <row r="140" customFormat="false" ht="75" hidden="false" customHeight="false" outlineLevel="0" collapsed="false">
      <c r="A140" s="16" t="s">
        <v>3349</v>
      </c>
      <c r="B140" s="17" t="s">
        <v>683</v>
      </c>
      <c r="C140" s="85" t="s">
        <v>3578</v>
      </c>
      <c r="D140" s="45" t="n">
        <v>1</v>
      </c>
      <c r="E140" s="28" t="s">
        <v>265</v>
      </c>
      <c r="F140" s="85" t="s">
        <v>3579</v>
      </c>
      <c r="G140" s="38"/>
    </row>
    <row r="141" customFormat="false" ht="37.5" hidden="false" customHeight="true" outlineLevel="0" collapsed="false">
      <c r="A141" s="16" t="s">
        <v>1391</v>
      </c>
      <c r="B141" s="146" t="s">
        <v>692</v>
      </c>
      <c r="C141" s="146"/>
      <c r="D141" s="146"/>
      <c r="E141" s="146"/>
      <c r="F141" s="146"/>
      <c r="G141" s="146"/>
      <c r="H141" s="3" t="n">
        <f aca="false">SUM(D142:D153)</f>
        <v>12</v>
      </c>
      <c r="I141" s="3" t="n">
        <f aca="false">COUNT(D142:D153)*2</f>
        <v>24</v>
      </c>
    </row>
    <row r="142" customFormat="false" ht="195" hidden="false" customHeight="false" outlineLevel="0" collapsed="false">
      <c r="A142" s="16" t="s">
        <v>1392</v>
      </c>
      <c r="B142" s="61" t="s">
        <v>694</v>
      </c>
      <c r="C142" s="85" t="s">
        <v>3580</v>
      </c>
      <c r="D142" s="45" t="n">
        <v>1</v>
      </c>
      <c r="E142" s="28" t="s">
        <v>99</v>
      </c>
      <c r="F142" s="85" t="s">
        <v>3581</v>
      </c>
      <c r="G142" s="38"/>
    </row>
    <row r="143" customFormat="false" ht="30" hidden="false" customHeight="false" outlineLevel="0" collapsed="false">
      <c r="A143" s="16"/>
      <c r="B143" s="61"/>
      <c r="C143" s="85" t="s">
        <v>3582</v>
      </c>
      <c r="D143" s="45" t="n">
        <v>1</v>
      </c>
      <c r="E143" s="28" t="s">
        <v>112</v>
      </c>
      <c r="F143" s="85"/>
      <c r="G143" s="38"/>
    </row>
    <row r="144" customFormat="false" ht="30" hidden="false" customHeight="false" outlineLevel="0" collapsed="false">
      <c r="A144" s="16"/>
      <c r="B144" s="61"/>
      <c r="C144" s="85" t="s">
        <v>3583</v>
      </c>
      <c r="D144" s="45" t="n">
        <v>1</v>
      </c>
      <c r="E144" s="28" t="s">
        <v>112</v>
      </c>
      <c r="F144" s="85"/>
      <c r="G144" s="38"/>
    </row>
    <row r="145" customFormat="false" ht="45" hidden="false" customHeight="false" outlineLevel="0" collapsed="false">
      <c r="A145" s="16"/>
      <c r="B145" s="61"/>
      <c r="C145" s="85" t="s">
        <v>3584</v>
      </c>
      <c r="D145" s="45" t="n">
        <v>1</v>
      </c>
      <c r="E145" s="28" t="s">
        <v>99</v>
      </c>
      <c r="F145" s="85"/>
      <c r="G145" s="38"/>
    </row>
    <row r="146" customFormat="false" ht="45" hidden="false" customHeight="false" outlineLevel="0" collapsed="false">
      <c r="A146" s="16"/>
      <c r="B146" s="61"/>
      <c r="C146" s="85" t="s">
        <v>3585</v>
      </c>
      <c r="D146" s="45" t="n">
        <v>1</v>
      </c>
      <c r="E146" s="28" t="s">
        <v>112</v>
      </c>
      <c r="F146" s="85"/>
      <c r="G146" s="38"/>
    </row>
    <row r="147" customFormat="false" ht="30" hidden="false" customHeight="false" outlineLevel="0" collapsed="false">
      <c r="A147" s="16"/>
      <c r="B147" s="61"/>
      <c r="C147" s="85" t="s">
        <v>3586</v>
      </c>
      <c r="D147" s="45" t="n">
        <v>1</v>
      </c>
      <c r="E147" s="28" t="s">
        <v>112</v>
      </c>
      <c r="F147" s="85"/>
      <c r="G147" s="38"/>
    </row>
    <row r="148" customFormat="false" ht="45" hidden="false" customHeight="false" outlineLevel="0" collapsed="false">
      <c r="A148" s="16"/>
      <c r="B148" s="61"/>
      <c r="C148" s="85" t="s">
        <v>3587</v>
      </c>
      <c r="D148" s="45" t="n">
        <v>1</v>
      </c>
      <c r="E148" s="28" t="s">
        <v>112</v>
      </c>
      <c r="F148" s="85"/>
      <c r="G148" s="38"/>
    </row>
    <row r="149" customFormat="false" ht="60" hidden="false" customHeight="false" outlineLevel="0" collapsed="false">
      <c r="A149" s="16" t="s">
        <v>3360</v>
      </c>
      <c r="B149" s="61" t="s">
        <v>3361</v>
      </c>
      <c r="C149" s="85" t="s">
        <v>3588</v>
      </c>
      <c r="D149" s="45" t="n">
        <v>1</v>
      </c>
      <c r="E149" s="28" t="s">
        <v>108</v>
      </c>
      <c r="F149" s="38"/>
      <c r="G149" s="38"/>
    </row>
    <row r="150" customFormat="false" ht="30" hidden="false" customHeight="false" outlineLevel="0" collapsed="false">
      <c r="A150" s="16"/>
      <c r="B150" s="61"/>
      <c r="C150" s="177" t="s">
        <v>3589</v>
      </c>
      <c r="D150" s="45" t="n">
        <v>1</v>
      </c>
      <c r="E150" s="28" t="s">
        <v>112</v>
      </c>
      <c r="F150" s="38"/>
      <c r="G150" s="38"/>
    </row>
    <row r="151" customFormat="false" ht="30" hidden="false" customHeight="false" outlineLevel="0" collapsed="false">
      <c r="A151" s="16"/>
      <c r="B151" s="61"/>
      <c r="C151" s="85" t="s">
        <v>3590</v>
      </c>
      <c r="D151" s="45" t="n">
        <v>1</v>
      </c>
      <c r="E151" s="28" t="s">
        <v>108</v>
      </c>
      <c r="F151" s="38"/>
      <c r="G151" s="38"/>
    </row>
    <row r="152" customFormat="false" ht="47.25" hidden="false" customHeight="false" outlineLevel="0" collapsed="false">
      <c r="A152" s="16" t="s">
        <v>1394</v>
      </c>
      <c r="B152" s="61" t="s">
        <v>697</v>
      </c>
      <c r="C152" s="85" t="s">
        <v>3591</v>
      </c>
      <c r="D152" s="45" t="n">
        <v>1</v>
      </c>
      <c r="E152" s="28" t="s">
        <v>99</v>
      </c>
      <c r="F152" s="38"/>
      <c r="G152" s="38"/>
    </row>
    <row r="153" customFormat="false" ht="30" hidden="false" customHeight="false" outlineLevel="0" collapsed="false">
      <c r="A153" s="16"/>
      <c r="B153" s="61"/>
      <c r="C153" s="85" t="s">
        <v>3592</v>
      </c>
      <c r="D153" s="45" t="n">
        <v>1</v>
      </c>
      <c r="E153" s="28" t="s">
        <v>99</v>
      </c>
      <c r="F153" s="38"/>
      <c r="G153" s="38"/>
    </row>
    <row r="154" customFormat="false" ht="21" hidden="false" customHeight="false" outlineLevel="0" collapsed="false">
      <c r="A154" s="398"/>
      <c r="B154" s="289" t="s">
        <v>727</v>
      </c>
      <c r="C154" s="289"/>
      <c r="D154" s="289"/>
      <c r="E154" s="289"/>
      <c r="F154" s="289"/>
      <c r="G154" s="289"/>
      <c r="H154" s="3" t="n">
        <f aca="false">H155+H158+H166+H171</f>
        <v>19</v>
      </c>
      <c r="I154" s="3" t="n">
        <f aca="false">I155+I158+I166+I171</f>
        <v>38</v>
      </c>
    </row>
    <row r="155" customFormat="false" ht="44.25" hidden="false" customHeight="true" outlineLevel="0" collapsed="false">
      <c r="A155" s="359" t="s">
        <v>1603</v>
      </c>
      <c r="B155" s="146" t="s">
        <v>729</v>
      </c>
      <c r="C155" s="146"/>
      <c r="D155" s="146"/>
      <c r="E155" s="146"/>
      <c r="F155" s="146"/>
      <c r="G155" s="146"/>
      <c r="H155" s="3" t="n">
        <f aca="false">SUM(D156:D157)</f>
        <v>2</v>
      </c>
      <c r="I155" s="3" t="n">
        <f aca="false">COUNT(D156:D157)*2</f>
        <v>4</v>
      </c>
    </row>
    <row r="156" customFormat="false" ht="47.25" hidden="false" customHeight="false" outlineLevel="0" collapsed="false">
      <c r="A156" s="91" t="s">
        <v>1604</v>
      </c>
      <c r="B156" s="61" t="s">
        <v>731</v>
      </c>
      <c r="C156" s="21" t="s">
        <v>3132</v>
      </c>
      <c r="D156" s="32" t="n">
        <v>1</v>
      </c>
      <c r="E156" s="92" t="s">
        <v>265</v>
      </c>
      <c r="F156" s="24" t="s">
        <v>1605</v>
      </c>
      <c r="G156" s="234"/>
    </row>
    <row r="157" customFormat="false" ht="45" hidden="false" customHeight="false" outlineLevel="0" collapsed="false">
      <c r="A157" s="91"/>
      <c r="B157" s="61"/>
      <c r="C157" s="21" t="s">
        <v>1606</v>
      </c>
      <c r="D157" s="32" t="n">
        <v>1</v>
      </c>
      <c r="E157" s="92" t="s">
        <v>265</v>
      </c>
      <c r="F157" s="24" t="s">
        <v>3593</v>
      </c>
      <c r="G157" s="234"/>
    </row>
    <row r="158" customFormat="false" ht="42.75" hidden="false" customHeight="true" outlineLevel="0" collapsed="false">
      <c r="A158" s="91" t="s">
        <v>1609</v>
      </c>
      <c r="B158" s="146" t="s">
        <v>743</v>
      </c>
      <c r="C158" s="146"/>
      <c r="D158" s="146"/>
      <c r="E158" s="146"/>
      <c r="F158" s="146"/>
      <c r="G158" s="146"/>
      <c r="H158" s="3" t="n">
        <f aca="false">SUM(D159:D165)</f>
        <v>7</v>
      </c>
      <c r="I158" s="3" t="n">
        <f aca="false">COUNT(D159:D165)*2</f>
        <v>14</v>
      </c>
    </row>
    <row r="159" customFormat="false" ht="68.25" hidden="false" customHeight="true" outlineLevel="0" collapsed="false">
      <c r="A159" s="91" t="s">
        <v>1610</v>
      </c>
      <c r="B159" s="61" t="s">
        <v>745</v>
      </c>
      <c r="C159" s="21" t="s">
        <v>746</v>
      </c>
      <c r="D159" s="45" t="n">
        <v>1</v>
      </c>
      <c r="E159" s="92" t="s">
        <v>82</v>
      </c>
      <c r="F159" s="42" t="s">
        <v>1611</v>
      </c>
      <c r="G159" s="234"/>
    </row>
    <row r="160" customFormat="false" ht="45" hidden="false" customHeight="false" outlineLevel="0" collapsed="false">
      <c r="A160" s="91"/>
      <c r="B160" s="61"/>
      <c r="C160" s="21" t="s">
        <v>747</v>
      </c>
      <c r="D160" s="45" t="n">
        <v>1</v>
      </c>
      <c r="E160" s="92" t="s">
        <v>110</v>
      </c>
      <c r="F160" s="42" t="s">
        <v>3594</v>
      </c>
      <c r="G160" s="234"/>
    </row>
    <row r="161" customFormat="false" ht="60" hidden="false" customHeight="false" outlineLevel="0" collapsed="false">
      <c r="A161" s="91"/>
      <c r="B161" s="61"/>
      <c r="C161" s="21" t="s">
        <v>749</v>
      </c>
      <c r="D161" s="45" t="n">
        <v>1</v>
      </c>
      <c r="E161" s="92" t="s">
        <v>110</v>
      </c>
      <c r="F161" s="42" t="s">
        <v>750</v>
      </c>
      <c r="G161" s="234"/>
    </row>
    <row r="162" customFormat="false" ht="45" hidden="false" customHeight="false" outlineLevel="0" collapsed="false">
      <c r="A162" s="91"/>
      <c r="B162" s="61"/>
      <c r="C162" s="21" t="s">
        <v>751</v>
      </c>
      <c r="D162" s="45" t="n">
        <v>1</v>
      </c>
      <c r="E162" s="92" t="s">
        <v>110</v>
      </c>
      <c r="F162" s="42" t="s">
        <v>1613</v>
      </c>
      <c r="G162" s="234"/>
    </row>
    <row r="163" customFormat="false" ht="75" hidden="false" customHeight="false" outlineLevel="0" collapsed="false">
      <c r="A163" s="91"/>
      <c r="B163" s="61"/>
      <c r="C163" s="21" t="s">
        <v>753</v>
      </c>
      <c r="D163" s="45" t="n">
        <v>1</v>
      </c>
      <c r="E163" s="92" t="s">
        <v>82</v>
      </c>
      <c r="F163" s="42" t="s">
        <v>754</v>
      </c>
      <c r="G163" s="234"/>
    </row>
    <row r="164" customFormat="false" ht="47.25" hidden="false" customHeight="false" outlineLevel="0" collapsed="false">
      <c r="A164" s="91" t="s">
        <v>1614</v>
      </c>
      <c r="B164" s="61" t="s">
        <v>756</v>
      </c>
      <c r="C164" s="21" t="s">
        <v>757</v>
      </c>
      <c r="D164" s="45" t="n">
        <v>1</v>
      </c>
      <c r="E164" s="92" t="s">
        <v>51</v>
      </c>
      <c r="F164" s="42" t="s">
        <v>2167</v>
      </c>
      <c r="G164" s="234"/>
    </row>
    <row r="165" customFormat="false" ht="30" hidden="false" customHeight="false" outlineLevel="0" collapsed="false">
      <c r="A165" s="91"/>
      <c r="B165" s="61"/>
      <c r="C165" s="21" t="s">
        <v>3595</v>
      </c>
      <c r="D165" s="45" t="n">
        <v>1</v>
      </c>
      <c r="E165" s="92" t="s">
        <v>149</v>
      </c>
      <c r="F165" s="92"/>
      <c r="G165" s="234"/>
    </row>
    <row r="166" customFormat="false" ht="44.25" hidden="false" customHeight="true" outlineLevel="0" collapsed="false">
      <c r="A166" s="98" t="s">
        <v>1628</v>
      </c>
      <c r="B166" s="146" t="s">
        <v>801</v>
      </c>
      <c r="C166" s="146"/>
      <c r="D166" s="146"/>
      <c r="E166" s="146"/>
      <c r="F166" s="146"/>
      <c r="G166" s="146"/>
      <c r="H166" s="3" t="n">
        <f aca="false">SUM(D167:D170)</f>
        <v>4</v>
      </c>
      <c r="I166" s="3" t="n">
        <f aca="false">COUNT(D167:D170)*2</f>
        <v>8</v>
      </c>
    </row>
    <row r="167" customFormat="false" ht="60" hidden="false" customHeight="false" outlineLevel="0" collapsed="false">
      <c r="A167" s="91" t="s">
        <v>1633</v>
      </c>
      <c r="B167" s="42" t="s">
        <v>806</v>
      </c>
      <c r="C167" s="21" t="s">
        <v>809</v>
      </c>
      <c r="D167" s="32" t="n">
        <v>1</v>
      </c>
      <c r="E167" s="92" t="s">
        <v>110</v>
      </c>
      <c r="F167" s="24" t="s">
        <v>810</v>
      </c>
      <c r="G167" s="234"/>
    </row>
    <row r="168" customFormat="false" ht="60" hidden="false" customHeight="false" outlineLevel="0" collapsed="false">
      <c r="A168" s="91" t="s">
        <v>1635</v>
      </c>
      <c r="B168" s="42" t="s">
        <v>812</v>
      </c>
      <c r="C168" s="21" t="s">
        <v>1636</v>
      </c>
      <c r="D168" s="32" t="n">
        <v>1</v>
      </c>
      <c r="E168" s="92" t="s">
        <v>265</v>
      </c>
      <c r="F168" s="92"/>
      <c r="G168" s="234"/>
    </row>
    <row r="169" customFormat="false" ht="30" hidden="false" customHeight="false" outlineLevel="0" collapsed="false">
      <c r="A169" s="91"/>
      <c r="B169" s="42"/>
      <c r="C169" s="21" t="s">
        <v>1638</v>
      </c>
      <c r="D169" s="32" t="n">
        <v>1</v>
      </c>
      <c r="E169" s="92" t="s">
        <v>265</v>
      </c>
      <c r="F169" s="92"/>
      <c r="G169" s="234"/>
    </row>
    <row r="170" customFormat="false" ht="30" hidden="false" customHeight="false" outlineLevel="0" collapsed="false">
      <c r="A170" s="91"/>
      <c r="B170" s="42"/>
      <c r="C170" s="21" t="s">
        <v>816</v>
      </c>
      <c r="D170" s="32" t="n">
        <v>1</v>
      </c>
      <c r="E170" s="92" t="s">
        <v>110</v>
      </c>
      <c r="F170" s="24" t="s">
        <v>817</v>
      </c>
      <c r="G170" s="234"/>
    </row>
    <row r="171" customFormat="false" ht="48" hidden="false" customHeight="true" outlineLevel="0" collapsed="false">
      <c r="A171" s="16" t="s">
        <v>1640</v>
      </c>
      <c r="B171" s="146" t="s">
        <v>825</v>
      </c>
      <c r="C171" s="146"/>
      <c r="D171" s="146"/>
      <c r="E171" s="146"/>
      <c r="F171" s="146"/>
      <c r="G171" s="146"/>
      <c r="H171" s="3" t="n">
        <f aca="false">SUM(D172:D177)</f>
        <v>6</v>
      </c>
      <c r="I171" s="3" t="n">
        <f aca="false">COUNT(D172:D177)*2</f>
        <v>12</v>
      </c>
    </row>
    <row r="172" customFormat="false" ht="47.25" hidden="false" customHeight="false" outlineLevel="0" collapsed="false">
      <c r="A172" s="91" t="s">
        <v>1641</v>
      </c>
      <c r="B172" s="153" t="s">
        <v>827</v>
      </c>
      <c r="C172" s="85" t="s">
        <v>828</v>
      </c>
      <c r="D172" s="45" t="n">
        <v>1</v>
      </c>
      <c r="E172" s="92" t="s">
        <v>82</v>
      </c>
      <c r="F172" s="234"/>
      <c r="G172" s="234"/>
    </row>
    <row r="173" customFormat="false" ht="30" hidden="false" customHeight="false" outlineLevel="0" collapsed="false">
      <c r="A173" s="91"/>
      <c r="B173" s="153"/>
      <c r="C173" s="85" t="s">
        <v>829</v>
      </c>
      <c r="D173" s="45" t="n">
        <v>1</v>
      </c>
      <c r="E173" s="92" t="s">
        <v>82</v>
      </c>
      <c r="F173" s="234"/>
      <c r="G173" s="234"/>
    </row>
    <row r="174" customFormat="false" ht="45" hidden="false" customHeight="false" outlineLevel="0" collapsed="false">
      <c r="A174" s="91"/>
      <c r="B174" s="153"/>
      <c r="C174" s="85" t="s">
        <v>830</v>
      </c>
      <c r="D174" s="45" t="n">
        <v>1</v>
      </c>
      <c r="E174" s="92" t="s">
        <v>110</v>
      </c>
      <c r="F174" s="234"/>
      <c r="G174" s="234"/>
    </row>
    <row r="175" customFormat="false" ht="45" hidden="false" customHeight="false" outlineLevel="0" collapsed="false">
      <c r="A175" s="91"/>
      <c r="B175" s="153"/>
      <c r="C175" s="85" t="s">
        <v>831</v>
      </c>
      <c r="D175" s="45" t="n">
        <v>1</v>
      </c>
      <c r="E175" s="92" t="s">
        <v>82</v>
      </c>
      <c r="F175" s="234"/>
      <c r="G175" s="234"/>
    </row>
    <row r="176" customFormat="false" ht="30" hidden="false" customHeight="false" outlineLevel="0" collapsed="false">
      <c r="A176" s="91"/>
      <c r="B176" s="153"/>
      <c r="C176" s="21" t="s">
        <v>832</v>
      </c>
      <c r="D176" s="45" t="n">
        <v>1</v>
      </c>
      <c r="E176" s="92" t="s">
        <v>82</v>
      </c>
      <c r="F176" s="234"/>
      <c r="G176" s="234"/>
    </row>
    <row r="177" customFormat="false" ht="47.25" hidden="false" customHeight="false" outlineLevel="0" collapsed="false">
      <c r="A177" s="91" t="s">
        <v>1646</v>
      </c>
      <c r="B177" s="153" t="s">
        <v>847</v>
      </c>
      <c r="C177" s="85" t="s">
        <v>3596</v>
      </c>
      <c r="D177" s="45" t="n">
        <v>1</v>
      </c>
      <c r="E177" s="101" t="s">
        <v>686</v>
      </c>
      <c r="F177" s="234"/>
      <c r="G177" s="234"/>
    </row>
    <row r="178" customFormat="false" ht="21" hidden="false" customHeight="false" outlineLevel="0" collapsed="false">
      <c r="A178" s="230"/>
      <c r="B178" s="289" t="s">
        <v>1648</v>
      </c>
      <c r="C178" s="289"/>
      <c r="D178" s="289"/>
      <c r="E178" s="289"/>
      <c r="F178" s="289"/>
      <c r="G178" s="289"/>
      <c r="H178" s="3" t="n">
        <f aca="false">H179+H181+H185+H201+H206</f>
        <v>25</v>
      </c>
      <c r="I178" s="3" t="n">
        <f aca="false">I179+I181+I185+I201+I206</f>
        <v>50</v>
      </c>
    </row>
    <row r="179" customFormat="false" ht="32.25" hidden="false" customHeight="true" outlineLevel="0" collapsed="false">
      <c r="A179" s="16" t="s">
        <v>1655</v>
      </c>
      <c r="B179" s="146" t="s">
        <v>1656</v>
      </c>
      <c r="C179" s="146"/>
      <c r="D179" s="146"/>
      <c r="E179" s="146"/>
      <c r="F179" s="146"/>
      <c r="G179" s="146"/>
      <c r="H179" s="3" t="n">
        <f aca="false">SUM(D180)</f>
        <v>1</v>
      </c>
      <c r="I179" s="3" t="n">
        <f aca="false">COUNT(D180)*2</f>
        <v>2</v>
      </c>
    </row>
    <row r="180" customFormat="false" ht="47.25" hidden="false" customHeight="false" outlineLevel="0" collapsed="false">
      <c r="A180" s="16" t="s">
        <v>1657</v>
      </c>
      <c r="B180" s="153" t="s">
        <v>1658</v>
      </c>
      <c r="C180" s="42" t="s">
        <v>3390</v>
      </c>
      <c r="D180" s="45" t="n">
        <v>1</v>
      </c>
      <c r="E180" s="28" t="s">
        <v>476</v>
      </c>
      <c r="F180" s="38"/>
      <c r="G180" s="38"/>
    </row>
    <row r="181" customFormat="false" ht="40.5" hidden="false" customHeight="true" outlineLevel="0" collapsed="false">
      <c r="A181" s="16" t="s">
        <v>1660</v>
      </c>
      <c r="B181" s="146" t="s">
        <v>854</v>
      </c>
      <c r="C181" s="146"/>
      <c r="D181" s="146"/>
      <c r="E181" s="146"/>
      <c r="F181" s="146"/>
      <c r="G181" s="146"/>
      <c r="H181" s="3" t="n">
        <f aca="false">SUM(D183:D184)</f>
        <v>2</v>
      </c>
      <c r="I181" s="3" t="n">
        <f aca="false">COUNT(D183:D184)*2</f>
        <v>4</v>
      </c>
    </row>
    <row r="182" customFormat="false" ht="67.5" hidden="false" customHeight="true" outlineLevel="0" collapsed="false">
      <c r="A182" s="16" t="s">
        <v>1663</v>
      </c>
      <c r="B182" s="61" t="s">
        <v>3597</v>
      </c>
      <c r="C182" s="85" t="s">
        <v>3598</v>
      </c>
      <c r="D182" s="2"/>
      <c r="E182" s="231" t="s">
        <v>265</v>
      </c>
      <c r="F182" s="231"/>
      <c r="G182" s="231"/>
    </row>
    <row r="183" customFormat="false" ht="63" hidden="false" customHeight="false" outlineLevel="0" collapsed="false">
      <c r="A183" s="16" t="s">
        <v>1665</v>
      </c>
      <c r="B183" s="61" t="s">
        <v>863</v>
      </c>
      <c r="C183" s="153" t="s">
        <v>2832</v>
      </c>
      <c r="D183" s="45" t="n">
        <v>1</v>
      </c>
      <c r="E183" s="28" t="s">
        <v>265</v>
      </c>
      <c r="F183" s="38"/>
      <c r="G183" s="38"/>
    </row>
    <row r="184" customFormat="false" ht="47.25" hidden="false" customHeight="false" outlineLevel="0" collapsed="false">
      <c r="A184" s="16"/>
      <c r="B184" s="37"/>
      <c r="C184" s="153" t="s">
        <v>865</v>
      </c>
      <c r="D184" s="45" t="n">
        <v>1</v>
      </c>
      <c r="E184" s="28" t="s">
        <v>149</v>
      </c>
      <c r="F184" s="38"/>
      <c r="G184" s="38"/>
    </row>
    <row r="185" customFormat="false" ht="48" hidden="false" customHeight="true" outlineLevel="0" collapsed="false">
      <c r="A185" s="16" t="s">
        <v>1666</v>
      </c>
      <c r="B185" s="146" t="s">
        <v>867</v>
      </c>
      <c r="C185" s="146"/>
      <c r="D185" s="146"/>
      <c r="E185" s="146"/>
      <c r="F185" s="146"/>
      <c r="G185" s="146"/>
      <c r="H185" s="3" t="n">
        <f aca="false">SUM(D186:D200)</f>
        <v>15</v>
      </c>
      <c r="I185" s="3" t="n">
        <f aca="false">COUNT(D186:D200)*2</f>
        <v>30</v>
      </c>
    </row>
    <row r="186" customFormat="false" ht="47.25" hidden="false" customHeight="false" outlineLevel="0" collapsed="false">
      <c r="A186" s="16" t="s">
        <v>1667</v>
      </c>
      <c r="B186" s="153" t="s">
        <v>869</v>
      </c>
      <c r="C186" s="52" t="s">
        <v>870</v>
      </c>
      <c r="D186" s="45" t="n">
        <v>1</v>
      </c>
      <c r="E186" s="28" t="s">
        <v>476</v>
      </c>
      <c r="F186" s="38"/>
      <c r="G186" s="38"/>
    </row>
    <row r="187" customFormat="false" ht="30" hidden="false" customHeight="false" outlineLevel="0" collapsed="false">
      <c r="A187" s="16"/>
      <c r="B187" s="153"/>
      <c r="C187" s="21" t="s">
        <v>871</v>
      </c>
      <c r="D187" s="45" t="n">
        <v>1</v>
      </c>
      <c r="E187" s="28" t="s">
        <v>108</v>
      </c>
      <c r="F187" s="38"/>
      <c r="G187" s="38"/>
    </row>
    <row r="188" customFormat="false" ht="63" hidden="false" customHeight="false" outlineLevel="0" collapsed="false">
      <c r="A188" s="16" t="s">
        <v>1668</v>
      </c>
      <c r="B188" s="153" t="s">
        <v>873</v>
      </c>
      <c r="C188" s="85" t="s">
        <v>3599</v>
      </c>
      <c r="D188" s="45" t="n">
        <v>1</v>
      </c>
      <c r="E188" s="28" t="s">
        <v>476</v>
      </c>
      <c r="F188" s="85"/>
      <c r="G188" s="38"/>
    </row>
    <row r="189" customFormat="false" ht="60" hidden="false" customHeight="false" outlineLevel="0" collapsed="false">
      <c r="A189" s="16"/>
      <c r="B189" s="153"/>
      <c r="C189" s="85" t="s">
        <v>3600</v>
      </c>
      <c r="D189" s="45" t="n">
        <v>1</v>
      </c>
      <c r="E189" s="28" t="s">
        <v>476</v>
      </c>
      <c r="F189" s="85"/>
      <c r="G189" s="38"/>
    </row>
    <row r="190" customFormat="false" ht="60" hidden="false" customHeight="false" outlineLevel="0" collapsed="false">
      <c r="A190" s="16"/>
      <c r="B190" s="153"/>
      <c r="C190" s="85" t="s">
        <v>3601</v>
      </c>
      <c r="D190" s="45" t="n">
        <v>1</v>
      </c>
      <c r="E190" s="28" t="s">
        <v>476</v>
      </c>
      <c r="F190" s="85"/>
      <c r="G190" s="38"/>
    </row>
    <row r="191" customFormat="false" ht="60" hidden="false" customHeight="false" outlineLevel="0" collapsed="false">
      <c r="A191" s="16"/>
      <c r="B191" s="153"/>
      <c r="C191" s="85" t="s">
        <v>3602</v>
      </c>
      <c r="D191" s="45" t="n">
        <v>1</v>
      </c>
      <c r="E191" s="28" t="s">
        <v>476</v>
      </c>
      <c r="F191" s="85"/>
      <c r="G191" s="38"/>
    </row>
    <row r="192" customFormat="false" ht="60" hidden="false" customHeight="false" outlineLevel="0" collapsed="false">
      <c r="A192" s="16"/>
      <c r="B192" s="153"/>
      <c r="C192" s="85" t="s">
        <v>3603</v>
      </c>
      <c r="D192" s="45" t="n">
        <v>1</v>
      </c>
      <c r="E192" s="28" t="s">
        <v>476</v>
      </c>
      <c r="F192" s="85"/>
      <c r="G192" s="38"/>
    </row>
    <row r="193" customFormat="false" ht="45" hidden="false" customHeight="false" outlineLevel="0" collapsed="false">
      <c r="A193" s="16"/>
      <c r="B193" s="153"/>
      <c r="C193" s="42" t="s">
        <v>3604</v>
      </c>
      <c r="D193" s="45" t="n">
        <v>1</v>
      </c>
      <c r="E193" s="28" t="s">
        <v>476</v>
      </c>
      <c r="F193" s="85"/>
      <c r="G193" s="38"/>
    </row>
    <row r="194" customFormat="false" ht="75" hidden="false" customHeight="false" outlineLevel="0" collapsed="false">
      <c r="A194" s="16"/>
      <c r="B194" s="153"/>
      <c r="C194" s="85" t="s">
        <v>3605</v>
      </c>
      <c r="D194" s="45" t="n">
        <v>1</v>
      </c>
      <c r="E194" s="28" t="s">
        <v>476</v>
      </c>
      <c r="F194" s="85"/>
      <c r="G194" s="38"/>
    </row>
    <row r="195" customFormat="false" ht="60" hidden="false" customHeight="false" outlineLevel="0" collapsed="false">
      <c r="A195" s="16"/>
      <c r="B195" s="153"/>
      <c r="C195" s="85" t="s">
        <v>3606</v>
      </c>
      <c r="D195" s="45" t="n">
        <v>1</v>
      </c>
      <c r="E195" s="28" t="s">
        <v>476</v>
      </c>
      <c r="F195" s="85"/>
      <c r="G195" s="38"/>
    </row>
    <row r="196" customFormat="false" ht="60" hidden="false" customHeight="false" outlineLevel="0" collapsed="false">
      <c r="A196" s="16"/>
      <c r="B196" s="153"/>
      <c r="C196" s="85" t="s">
        <v>3607</v>
      </c>
      <c r="D196" s="45" t="n">
        <v>1</v>
      </c>
      <c r="E196" s="28" t="s">
        <v>476</v>
      </c>
      <c r="F196" s="85"/>
      <c r="G196" s="38"/>
    </row>
    <row r="197" customFormat="false" ht="45" hidden="false" customHeight="false" outlineLevel="0" collapsed="false">
      <c r="A197" s="16"/>
      <c r="B197" s="153"/>
      <c r="C197" s="85" t="s">
        <v>3608</v>
      </c>
      <c r="D197" s="45" t="n">
        <v>1</v>
      </c>
      <c r="E197" s="28" t="s">
        <v>476</v>
      </c>
      <c r="F197" s="85"/>
      <c r="G197" s="38"/>
    </row>
    <row r="198" customFormat="false" ht="60" hidden="false" customHeight="false" outlineLevel="0" collapsed="false">
      <c r="A198" s="16"/>
      <c r="B198" s="153"/>
      <c r="C198" s="52" t="s">
        <v>3609</v>
      </c>
      <c r="D198" s="45" t="n">
        <v>1</v>
      </c>
      <c r="E198" s="28" t="s">
        <v>476</v>
      </c>
      <c r="F198" s="85"/>
      <c r="G198" s="38"/>
    </row>
    <row r="199" customFormat="false" ht="47.25" hidden="false" customHeight="false" outlineLevel="0" collapsed="false">
      <c r="A199" s="16" t="s">
        <v>1680</v>
      </c>
      <c r="B199" s="153" t="s">
        <v>887</v>
      </c>
      <c r="C199" s="42" t="s">
        <v>888</v>
      </c>
      <c r="D199" s="45" t="n">
        <v>1</v>
      </c>
      <c r="E199" s="28" t="s">
        <v>265</v>
      </c>
      <c r="F199" s="37"/>
      <c r="G199" s="38"/>
    </row>
    <row r="200" customFormat="false" ht="45" hidden="false" customHeight="false" outlineLevel="0" collapsed="false">
      <c r="A200" s="16" t="s">
        <v>1682</v>
      </c>
      <c r="B200" s="153" t="s">
        <v>890</v>
      </c>
      <c r="C200" s="85" t="s">
        <v>3610</v>
      </c>
      <c r="D200" s="45" t="n">
        <v>1</v>
      </c>
      <c r="E200" s="28" t="s">
        <v>82</v>
      </c>
      <c r="F200" s="150" t="s">
        <v>3611</v>
      </c>
      <c r="G200" s="38"/>
    </row>
    <row r="201" customFormat="false" ht="46.5" hidden="false" customHeight="true" outlineLevel="0" collapsed="false">
      <c r="A201" s="16" t="s">
        <v>1684</v>
      </c>
      <c r="B201" s="15" t="s">
        <v>1685</v>
      </c>
      <c r="C201" s="15"/>
      <c r="D201" s="15"/>
      <c r="E201" s="15"/>
      <c r="F201" s="15"/>
      <c r="G201" s="15"/>
      <c r="H201" s="3" t="n">
        <f aca="false">SUM(D202:D205)</f>
        <v>4</v>
      </c>
      <c r="I201" s="3" t="n">
        <f aca="false">COUNT(D202:D205)*2</f>
        <v>8</v>
      </c>
    </row>
    <row r="202" customFormat="false" ht="31.5" hidden="false" customHeight="false" outlineLevel="0" collapsed="false">
      <c r="A202" s="16" t="s">
        <v>1686</v>
      </c>
      <c r="B202" s="17" t="s">
        <v>1687</v>
      </c>
      <c r="C202" s="24" t="s">
        <v>1688</v>
      </c>
      <c r="D202" s="45" t="n">
        <v>1</v>
      </c>
      <c r="E202" s="28" t="s">
        <v>112</v>
      </c>
      <c r="F202" s="38"/>
      <c r="G202" s="38"/>
    </row>
    <row r="203" customFormat="false" ht="47.25" hidden="false" customHeight="false" outlineLevel="0" collapsed="false">
      <c r="A203" s="16" t="s">
        <v>1693</v>
      </c>
      <c r="B203" s="34" t="s">
        <v>1694</v>
      </c>
      <c r="C203" s="52" t="s">
        <v>1695</v>
      </c>
      <c r="D203" s="45" t="n">
        <v>1</v>
      </c>
      <c r="E203" s="28" t="s">
        <v>112</v>
      </c>
      <c r="F203" s="38"/>
      <c r="G203" s="38"/>
    </row>
    <row r="204" customFormat="false" ht="47.25" hidden="false" customHeight="false" outlineLevel="0" collapsed="false">
      <c r="A204" s="16" t="s">
        <v>1696</v>
      </c>
      <c r="B204" s="17" t="s">
        <v>1697</v>
      </c>
      <c r="C204" s="38" t="s">
        <v>2570</v>
      </c>
      <c r="D204" s="45" t="n">
        <v>1</v>
      </c>
      <c r="E204" s="28" t="s">
        <v>112</v>
      </c>
      <c r="F204" s="38"/>
      <c r="G204" s="38"/>
    </row>
    <row r="205" customFormat="false" ht="63" hidden="false" customHeight="false" outlineLevel="0" collapsed="false">
      <c r="A205" s="16" t="s">
        <v>1699</v>
      </c>
      <c r="B205" s="17" t="s">
        <v>1700</v>
      </c>
      <c r="C205" s="24" t="s">
        <v>3612</v>
      </c>
      <c r="D205" s="45" t="n">
        <v>1</v>
      </c>
      <c r="E205" s="28" t="s">
        <v>112</v>
      </c>
      <c r="F205" s="38"/>
      <c r="G205" s="38"/>
    </row>
    <row r="206" customFormat="false" ht="36" hidden="false" customHeight="true" outlineLevel="0" collapsed="false">
      <c r="A206" s="16" t="s">
        <v>1702</v>
      </c>
      <c r="B206" s="15" t="s">
        <v>894</v>
      </c>
      <c r="C206" s="15"/>
      <c r="D206" s="15"/>
      <c r="E206" s="15"/>
      <c r="F206" s="15"/>
      <c r="G206" s="15"/>
      <c r="H206" s="3" t="n">
        <f aca="false">SUM(D207:D209)</f>
        <v>3</v>
      </c>
      <c r="I206" s="3" t="n">
        <f aca="false">COUNT(D207:D209)*2</f>
        <v>6</v>
      </c>
    </row>
    <row r="207" customFormat="false" ht="63" hidden="false" customHeight="false" outlineLevel="0" collapsed="false">
      <c r="A207" s="16" t="s">
        <v>1703</v>
      </c>
      <c r="B207" s="17" t="s">
        <v>896</v>
      </c>
      <c r="C207" s="42" t="s">
        <v>3613</v>
      </c>
      <c r="D207" s="45" t="n">
        <v>1</v>
      </c>
      <c r="E207" s="28" t="s">
        <v>112</v>
      </c>
      <c r="F207" s="38"/>
      <c r="G207" s="38"/>
    </row>
    <row r="208" customFormat="false" ht="47.25" hidden="false" customHeight="false" outlineLevel="0" collapsed="false">
      <c r="A208" s="16" t="s">
        <v>1705</v>
      </c>
      <c r="B208" s="17" t="s">
        <v>899</v>
      </c>
      <c r="C208" s="24" t="s">
        <v>1706</v>
      </c>
      <c r="D208" s="45" t="n">
        <v>1</v>
      </c>
      <c r="E208" s="28" t="s">
        <v>149</v>
      </c>
      <c r="F208" s="38"/>
      <c r="G208" s="38"/>
    </row>
    <row r="209" customFormat="false" ht="47.25" hidden="false" customHeight="false" outlineLevel="0" collapsed="false">
      <c r="A209" s="16" t="s">
        <v>901</v>
      </c>
      <c r="B209" s="17" t="s">
        <v>902</v>
      </c>
      <c r="C209" s="21" t="s">
        <v>903</v>
      </c>
      <c r="D209" s="45" t="n">
        <v>1</v>
      </c>
      <c r="E209" s="28" t="s">
        <v>265</v>
      </c>
      <c r="F209" s="38"/>
      <c r="G209" s="38"/>
    </row>
    <row r="210" customFormat="false" ht="21" hidden="false" customHeight="false" outlineLevel="0" collapsed="false">
      <c r="A210" s="230"/>
      <c r="B210" s="13" t="s">
        <v>904</v>
      </c>
      <c r="C210" s="13"/>
      <c r="D210" s="13"/>
      <c r="E210" s="13"/>
      <c r="F210" s="13"/>
      <c r="G210" s="13"/>
      <c r="H210" s="3" t="n">
        <f aca="false">H211+H217+H222+H225</f>
        <v>14</v>
      </c>
      <c r="I210" s="3" t="n">
        <f aca="false">I211+I217+I222+I225</f>
        <v>28</v>
      </c>
    </row>
    <row r="211" customFormat="false" ht="39.75" hidden="false" customHeight="true" outlineLevel="0" collapsed="false">
      <c r="A211" s="14" t="s">
        <v>1719</v>
      </c>
      <c r="B211" s="146" t="s">
        <v>906</v>
      </c>
      <c r="C211" s="146"/>
      <c r="D211" s="146"/>
      <c r="E211" s="146"/>
      <c r="F211" s="146"/>
      <c r="G211" s="146"/>
      <c r="H211" s="3" t="n">
        <f aca="false">SUM(D212:D216)</f>
        <v>5</v>
      </c>
      <c r="I211" s="3" t="n">
        <f aca="false">COUNT(D212:D216)*2</f>
        <v>10</v>
      </c>
    </row>
    <row r="212" customFormat="false" ht="30" hidden="false" customHeight="false" outlineLevel="0" collapsed="false">
      <c r="A212" s="16" t="s">
        <v>1720</v>
      </c>
      <c r="B212" s="85" t="s">
        <v>908</v>
      </c>
      <c r="C212" s="85" t="s">
        <v>3614</v>
      </c>
      <c r="D212" s="45" t="n">
        <v>1</v>
      </c>
      <c r="E212" s="92" t="s">
        <v>476</v>
      </c>
      <c r="F212" s="234"/>
      <c r="G212" s="234"/>
    </row>
    <row r="213" customFormat="false" ht="30" hidden="false" customHeight="false" outlineLevel="0" collapsed="false">
      <c r="A213" s="16"/>
      <c r="B213" s="85"/>
      <c r="C213" s="85" t="s">
        <v>3615</v>
      </c>
      <c r="D213" s="45" t="n">
        <v>1</v>
      </c>
      <c r="E213" s="92" t="s">
        <v>476</v>
      </c>
      <c r="F213" s="234"/>
      <c r="G213" s="234"/>
    </row>
    <row r="214" customFormat="false" ht="30" hidden="false" customHeight="false" outlineLevel="0" collapsed="false">
      <c r="A214" s="16"/>
      <c r="B214" s="85"/>
      <c r="C214" s="85" t="s">
        <v>3616</v>
      </c>
      <c r="D214" s="45" t="n">
        <v>1</v>
      </c>
      <c r="E214" s="92" t="s">
        <v>476</v>
      </c>
      <c r="F214" s="234"/>
      <c r="G214" s="234"/>
    </row>
    <row r="215" customFormat="false" ht="30" hidden="false" customHeight="false" outlineLevel="0" collapsed="false">
      <c r="A215" s="16"/>
      <c r="B215" s="85"/>
      <c r="C215" s="85" t="s">
        <v>3617</v>
      </c>
      <c r="D215" s="45" t="n">
        <v>1</v>
      </c>
      <c r="E215" s="92" t="s">
        <v>476</v>
      </c>
      <c r="F215" s="234"/>
      <c r="G215" s="234"/>
    </row>
    <row r="216" customFormat="false" ht="30" hidden="false" customHeight="false" outlineLevel="0" collapsed="false">
      <c r="A216" s="16" t="s">
        <v>1731</v>
      </c>
      <c r="B216" s="85" t="s">
        <v>919</v>
      </c>
      <c r="C216" s="132" t="s">
        <v>3618</v>
      </c>
      <c r="D216" s="45" t="n">
        <v>1</v>
      </c>
      <c r="E216" s="92" t="s">
        <v>476</v>
      </c>
      <c r="F216" s="234"/>
      <c r="G216" s="234"/>
    </row>
    <row r="217" customFormat="false" ht="39" hidden="false" customHeight="true" outlineLevel="0" collapsed="false">
      <c r="A217" s="16" t="s">
        <v>1733</v>
      </c>
      <c r="B217" s="146" t="s">
        <v>922</v>
      </c>
      <c r="C217" s="146"/>
      <c r="D217" s="146"/>
      <c r="E217" s="146"/>
      <c r="F217" s="146"/>
      <c r="G217" s="146"/>
      <c r="H217" s="3" t="n">
        <f aca="false">SUM(D218:D221)</f>
        <v>4</v>
      </c>
      <c r="I217" s="3" t="n">
        <f aca="false">COUNT(D218:D221)*2</f>
        <v>8</v>
      </c>
    </row>
    <row r="218" customFormat="false" ht="30" hidden="false" customHeight="false" outlineLevel="0" collapsed="false">
      <c r="A218" s="16" t="s">
        <v>1734</v>
      </c>
      <c r="B218" s="85" t="s">
        <v>924</v>
      </c>
      <c r="C218" s="85" t="s">
        <v>3619</v>
      </c>
      <c r="D218" s="45" t="n">
        <v>1</v>
      </c>
      <c r="E218" s="92" t="s">
        <v>476</v>
      </c>
      <c r="F218" s="234"/>
      <c r="G218" s="234"/>
    </row>
    <row r="219" customFormat="false" ht="30" hidden="false" customHeight="false" outlineLevel="0" collapsed="false">
      <c r="A219" s="16"/>
      <c r="B219" s="85"/>
      <c r="C219" s="85" t="s">
        <v>3620</v>
      </c>
      <c r="D219" s="45" t="n">
        <v>1</v>
      </c>
      <c r="E219" s="92" t="s">
        <v>476</v>
      </c>
      <c r="F219" s="234"/>
      <c r="G219" s="234"/>
    </row>
    <row r="220" customFormat="false" ht="15" hidden="false" customHeight="false" outlineLevel="0" collapsed="false">
      <c r="A220" s="16"/>
      <c r="B220" s="85"/>
      <c r="C220" s="85" t="s">
        <v>3621</v>
      </c>
      <c r="D220" s="45" t="n">
        <v>1</v>
      </c>
      <c r="E220" s="92" t="s">
        <v>476</v>
      </c>
      <c r="F220" s="234"/>
      <c r="G220" s="234"/>
    </row>
    <row r="221" customFormat="false" ht="30" hidden="false" customHeight="false" outlineLevel="0" collapsed="false">
      <c r="A221" s="16"/>
      <c r="B221" s="85"/>
      <c r="C221" s="85" t="s">
        <v>3622</v>
      </c>
      <c r="D221" s="45" t="n">
        <v>1</v>
      </c>
      <c r="E221" s="92" t="s">
        <v>476</v>
      </c>
      <c r="F221" s="234"/>
      <c r="G221" s="234"/>
    </row>
    <row r="222" customFormat="false" ht="37.5" hidden="false" customHeight="true" outlineLevel="0" collapsed="false">
      <c r="A222" s="16" t="s">
        <v>1736</v>
      </c>
      <c r="B222" s="146" t="s">
        <v>933</v>
      </c>
      <c r="C222" s="146"/>
      <c r="D222" s="146"/>
      <c r="E222" s="146"/>
      <c r="F222" s="146"/>
      <c r="G222" s="146"/>
      <c r="H222" s="3" t="n">
        <f aca="false">SUM(D223:D224)</f>
        <v>2</v>
      </c>
      <c r="I222" s="3" t="n">
        <f aca="false">COUNT(D223:D224)*2</f>
        <v>4</v>
      </c>
    </row>
    <row r="223" customFormat="false" ht="45" hidden="false" customHeight="false" outlineLevel="0" collapsed="false">
      <c r="A223" s="16" t="s">
        <v>1737</v>
      </c>
      <c r="B223" s="85" t="s">
        <v>935</v>
      </c>
      <c r="C223" s="85" t="s">
        <v>3623</v>
      </c>
      <c r="D223" s="45" t="n">
        <v>1</v>
      </c>
      <c r="E223" s="92" t="s">
        <v>476</v>
      </c>
      <c r="F223" s="234"/>
      <c r="G223" s="234"/>
    </row>
    <row r="224" customFormat="false" ht="30" hidden="false" customHeight="false" outlineLevel="0" collapsed="false">
      <c r="A224" s="16"/>
      <c r="B224" s="85"/>
      <c r="C224" s="85" t="s">
        <v>3624</v>
      </c>
      <c r="D224" s="45" t="n">
        <v>1</v>
      </c>
      <c r="E224" s="92" t="s">
        <v>476</v>
      </c>
      <c r="F224" s="234"/>
      <c r="G224" s="234"/>
    </row>
    <row r="225" customFormat="false" ht="36" hidden="false" customHeight="true" outlineLevel="0" collapsed="false">
      <c r="A225" s="16" t="s">
        <v>1745</v>
      </c>
      <c r="B225" s="146" t="s">
        <v>940</v>
      </c>
      <c r="C225" s="146"/>
      <c r="D225" s="146"/>
      <c r="E225" s="146"/>
      <c r="F225" s="146"/>
      <c r="G225" s="146"/>
      <c r="H225" s="3" t="n">
        <f aca="false">SUM(D226:D228)</f>
        <v>3</v>
      </c>
      <c r="I225" s="3" t="n">
        <f aca="false">COUNT(D226:D228)*2</f>
        <v>6</v>
      </c>
    </row>
    <row r="226" customFormat="false" ht="45" hidden="false" customHeight="false" outlineLevel="0" collapsed="false">
      <c r="A226" s="16" t="s">
        <v>1746</v>
      </c>
      <c r="B226" s="85" t="s">
        <v>942</v>
      </c>
      <c r="C226" s="42" t="s">
        <v>3625</v>
      </c>
      <c r="D226" s="45" t="n">
        <v>1</v>
      </c>
      <c r="E226" s="92" t="s">
        <v>476</v>
      </c>
      <c r="F226" s="234"/>
      <c r="G226" s="234"/>
    </row>
    <row r="227" customFormat="false" ht="15" hidden="false" customHeight="false" outlineLevel="0" collapsed="false">
      <c r="A227" s="16"/>
      <c r="B227" s="85"/>
      <c r="C227" s="42" t="s">
        <v>3626</v>
      </c>
      <c r="D227" s="45" t="n">
        <v>1</v>
      </c>
      <c r="E227" s="92" t="s">
        <v>476</v>
      </c>
      <c r="F227" s="234"/>
      <c r="G227" s="234"/>
    </row>
    <row r="228" customFormat="false" ht="30" hidden="false" customHeight="false" outlineLevel="0" collapsed="false">
      <c r="A228" s="16"/>
      <c r="B228" s="85"/>
      <c r="C228" s="42" t="s">
        <v>3627</v>
      </c>
      <c r="D228" s="45" t="n">
        <v>1</v>
      </c>
      <c r="E228" s="92" t="s">
        <v>476</v>
      </c>
      <c r="F228" s="234"/>
      <c r="G228" s="234"/>
    </row>
    <row r="229" customFormat="false" ht="15" hidden="false" customHeight="false" outlineLevel="0" collapsed="false">
      <c r="A229" s="52"/>
      <c r="B229" s="37"/>
      <c r="C229" s="37"/>
      <c r="D229" s="200"/>
      <c r="E229" s="104"/>
      <c r="F229" s="37"/>
      <c r="G229" s="37"/>
    </row>
    <row r="230" customFormat="false" ht="15" hidden="false" customHeight="false" outlineLevel="0" collapsed="false">
      <c r="A230" s="52"/>
      <c r="B230" s="37"/>
      <c r="C230" s="37"/>
      <c r="D230" s="200"/>
      <c r="E230" s="104"/>
      <c r="F230" s="37"/>
      <c r="G230" s="37"/>
    </row>
    <row r="231" customFormat="false" ht="46.5" hidden="false" customHeight="true" outlineLevel="0" collapsed="false">
      <c r="A231" s="107" t="s">
        <v>3628</v>
      </c>
      <c r="B231" s="107"/>
      <c r="C231" s="107"/>
      <c r="D231" s="200"/>
      <c r="E231" s="104"/>
      <c r="F231" s="37"/>
      <c r="G231" s="37"/>
    </row>
    <row r="232" customFormat="false" ht="63" hidden="false" customHeight="false" outlineLevel="0" collapsed="false">
      <c r="A232" s="238"/>
      <c r="B232" s="109" t="s">
        <v>3629</v>
      </c>
      <c r="C232" s="239" t="n">
        <f aca="false">D259</f>
        <v>50</v>
      </c>
      <c r="D232" s="200"/>
      <c r="E232" s="104"/>
      <c r="F232" s="37"/>
      <c r="G232" s="37"/>
    </row>
    <row r="233" customFormat="false" ht="26.25" hidden="false" customHeight="true" outlineLevel="0" collapsed="false">
      <c r="A233" s="238"/>
      <c r="B233" s="240" t="s">
        <v>949</v>
      </c>
      <c r="C233" s="240"/>
      <c r="D233" s="200"/>
      <c r="E233" s="104"/>
      <c r="F233" s="37"/>
      <c r="G233" s="37"/>
    </row>
    <row r="234" customFormat="false" ht="21" hidden="false" customHeight="false" outlineLevel="0" collapsed="false">
      <c r="A234" s="16" t="s">
        <v>950</v>
      </c>
      <c r="B234" s="113" t="s">
        <v>951</v>
      </c>
      <c r="C234" s="224" t="n">
        <f aca="false">D251</f>
        <v>50</v>
      </c>
      <c r="D234" s="200"/>
      <c r="E234" s="104"/>
      <c r="F234" s="37"/>
      <c r="G234" s="37"/>
    </row>
    <row r="235" customFormat="false" ht="21" hidden="false" customHeight="false" outlineLevel="0" collapsed="false">
      <c r="A235" s="16" t="s">
        <v>952</v>
      </c>
      <c r="B235" s="113" t="s">
        <v>953</v>
      </c>
      <c r="C235" s="224" t="n">
        <f aca="false">D252</f>
        <v>50</v>
      </c>
      <c r="D235" s="200"/>
      <c r="E235" s="104"/>
      <c r="F235" s="37"/>
      <c r="G235" s="37"/>
    </row>
    <row r="236" customFormat="false" ht="21" hidden="false" customHeight="false" outlineLevel="0" collapsed="false">
      <c r="A236" s="16" t="s">
        <v>954</v>
      </c>
      <c r="B236" s="113" t="s">
        <v>955</v>
      </c>
      <c r="C236" s="224" t="n">
        <f aca="false">D253</f>
        <v>50</v>
      </c>
      <c r="D236" s="200"/>
      <c r="E236" s="104"/>
      <c r="F236" s="37"/>
      <c r="G236" s="37"/>
    </row>
    <row r="237" customFormat="false" ht="21" hidden="false" customHeight="false" outlineLevel="0" collapsed="false">
      <c r="A237" s="16" t="s">
        <v>956</v>
      </c>
      <c r="B237" s="113" t="s">
        <v>957</v>
      </c>
      <c r="C237" s="224" t="n">
        <f aca="false">D254</f>
        <v>50</v>
      </c>
      <c r="D237" s="200"/>
      <c r="E237" s="104"/>
      <c r="F237" s="37"/>
      <c r="G237" s="37"/>
    </row>
    <row r="238" customFormat="false" ht="21" hidden="false" customHeight="false" outlineLevel="0" collapsed="false">
      <c r="A238" s="16" t="s">
        <v>958</v>
      </c>
      <c r="B238" s="113" t="s">
        <v>959</v>
      </c>
      <c r="C238" s="224" t="n">
        <f aca="false">D255</f>
        <v>50</v>
      </c>
      <c r="D238" s="200"/>
      <c r="E238" s="104"/>
      <c r="F238" s="37"/>
      <c r="G238" s="37"/>
    </row>
    <row r="239" customFormat="false" ht="21" hidden="false" customHeight="false" outlineLevel="0" collapsed="false">
      <c r="A239" s="16" t="s">
        <v>960</v>
      </c>
      <c r="B239" s="113" t="s">
        <v>961</v>
      </c>
      <c r="C239" s="224" t="n">
        <f aca="false">D256</f>
        <v>50</v>
      </c>
      <c r="D239" s="200"/>
      <c r="E239" s="104"/>
      <c r="F239" s="37"/>
      <c r="G239" s="37"/>
    </row>
    <row r="240" customFormat="false" ht="21" hidden="false" customHeight="false" outlineLevel="0" collapsed="false">
      <c r="A240" s="16" t="s">
        <v>962</v>
      </c>
      <c r="B240" s="113" t="s">
        <v>963</v>
      </c>
      <c r="C240" s="224" t="n">
        <f aca="false">D257</f>
        <v>50</v>
      </c>
      <c r="D240" s="200"/>
      <c r="E240" s="104"/>
      <c r="F240" s="37"/>
      <c r="G240" s="37"/>
    </row>
    <row r="241" customFormat="false" ht="21" hidden="false" customHeight="false" outlineLevel="0" collapsed="false">
      <c r="A241" s="16" t="s">
        <v>964</v>
      </c>
      <c r="B241" s="113" t="s">
        <v>965</v>
      </c>
      <c r="C241" s="224" t="n">
        <f aca="false">D258</f>
        <v>50</v>
      </c>
      <c r="D241" s="200"/>
      <c r="E241" s="104"/>
      <c r="F241" s="37"/>
      <c r="G241" s="37"/>
    </row>
    <row r="242" customFormat="false" ht="15" hidden="false" customHeight="false" outlineLevel="0" collapsed="false">
      <c r="A242" s="52"/>
      <c r="B242" s="37"/>
      <c r="C242" s="37"/>
      <c r="D242" s="200"/>
      <c r="E242" s="104"/>
      <c r="F242" s="37"/>
      <c r="G242" s="37"/>
    </row>
    <row r="243" customFormat="false" ht="15" hidden="false" customHeight="false" outlineLevel="0" collapsed="false">
      <c r="A243" s="52"/>
      <c r="B243" s="37"/>
      <c r="C243" s="37"/>
      <c r="D243" s="200"/>
      <c r="E243" s="104"/>
      <c r="F243" s="37"/>
      <c r="G243" s="37"/>
    </row>
    <row r="244" customFormat="false" ht="15" hidden="false" customHeight="false" outlineLevel="0" collapsed="false">
      <c r="A244" s="52"/>
      <c r="B244" s="37"/>
      <c r="C244" s="37"/>
      <c r="D244" s="200"/>
      <c r="E244" s="104"/>
      <c r="F244" s="37"/>
      <c r="G244" s="37"/>
    </row>
    <row r="245" customFormat="false" ht="15" hidden="false" customHeight="false" outlineLevel="0" collapsed="false">
      <c r="A245" s="52"/>
      <c r="B245" s="37"/>
      <c r="C245" s="37"/>
      <c r="D245" s="200"/>
      <c r="E245" s="104"/>
      <c r="F245" s="37"/>
      <c r="G245" s="37"/>
    </row>
    <row r="246" customFormat="false" ht="15" hidden="false" customHeight="false" outlineLevel="0" collapsed="false">
      <c r="A246" s="52"/>
      <c r="B246" s="37"/>
      <c r="C246" s="37"/>
      <c r="D246" s="200"/>
      <c r="E246" s="104"/>
      <c r="F246" s="37"/>
      <c r="G246" s="37"/>
    </row>
    <row r="247" customFormat="false" ht="15" hidden="false" customHeight="false" outlineLevel="0" collapsed="false">
      <c r="A247" s="106"/>
      <c r="B247" s="241"/>
      <c r="C247" s="241"/>
      <c r="D247" s="242"/>
      <c r="E247" s="104"/>
      <c r="F247" s="37"/>
      <c r="G247" s="37"/>
    </row>
    <row r="248" customFormat="false" ht="15" hidden="false" customHeight="false" outlineLevel="0" collapsed="false">
      <c r="A248" s="106"/>
      <c r="B248" s="241"/>
      <c r="C248" s="241"/>
      <c r="D248" s="242"/>
      <c r="E248" s="104"/>
      <c r="F248" s="37"/>
      <c r="G248" s="37"/>
    </row>
    <row r="249" customFormat="false" ht="15" hidden="false" customHeight="false" outlineLevel="0" collapsed="false">
      <c r="A249" s="106"/>
      <c r="B249" s="241"/>
      <c r="C249" s="241"/>
      <c r="D249" s="242"/>
      <c r="E249" s="104"/>
      <c r="F249" s="37"/>
      <c r="G249" s="37"/>
    </row>
    <row r="250" customFormat="false" ht="15" hidden="false" customHeight="false" outlineLevel="0" collapsed="false">
      <c r="A250" s="106"/>
      <c r="B250" s="241" t="s">
        <v>966</v>
      </c>
      <c r="C250" s="241" t="s">
        <v>2258</v>
      </c>
      <c r="D250" s="242" t="s">
        <v>2589</v>
      </c>
      <c r="E250" s="241" t="n">
        <f aca="false">G2</f>
        <v>8</v>
      </c>
      <c r="F250" s="37"/>
      <c r="G250" s="37"/>
    </row>
    <row r="251" customFormat="false" ht="15" hidden="false" customHeight="false" outlineLevel="0" collapsed="false">
      <c r="A251" s="106" t="s">
        <v>950</v>
      </c>
      <c r="B251" s="241" t="n">
        <f aca="false">IF(E250=0,0,H4)</f>
        <v>3</v>
      </c>
      <c r="C251" s="241" t="n">
        <f aca="false">IF(E250=0,0,I4)</f>
        <v>6</v>
      </c>
      <c r="D251" s="242" t="n">
        <f aca="false">IF(E250=0,0,B251*100/C251)</f>
        <v>50</v>
      </c>
      <c r="E251" s="241"/>
      <c r="F251" s="37"/>
      <c r="G251" s="37"/>
    </row>
    <row r="252" customFormat="false" ht="15" hidden="false" customHeight="false" outlineLevel="0" collapsed="false">
      <c r="A252" s="106" t="s">
        <v>952</v>
      </c>
      <c r="B252" s="241" t="n">
        <f aca="false">IF(E250=0,0,H9)</f>
        <v>18</v>
      </c>
      <c r="C252" s="241" t="n">
        <f aca="false">IF(E250=0,0,I9)</f>
        <v>36</v>
      </c>
      <c r="D252" s="242" t="n">
        <f aca="false">IF(E250=0,0,B252*100/C252)</f>
        <v>50</v>
      </c>
      <c r="E252" s="241"/>
      <c r="F252" s="37"/>
      <c r="G252" s="37"/>
    </row>
    <row r="253" customFormat="false" ht="15" hidden="false" customHeight="false" outlineLevel="0" collapsed="false">
      <c r="A253" s="106" t="s">
        <v>954</v>
      </c>
      <c r="B253" s="241" t="n">
        <f aca="false">IF(E250=0,0,H33)</f>
        <v>37</v>
      </c>
      <c r="C253" s="241" t="n">
        <f aca="false">IF(E250=0,0,I33)</f>
        <v>74</v>
      </c>
      <c r="D253" s="242" t="n">
        <f aca="false">IF(E250=0,0,B253*100/C253)</f>
        <v>50</v>
      </c>
      <c r="E253" s="241"/>
      <c r="F253" s="37"/>
      <c r="G253" s="37"/>
    </row>
    <row r="254" customFormat="false" ht="15" hidden="false" customHeight="false" outlineLevel="0" collapsed="false">
      <c r="A254" s="106" t="s">
        <v>956</v>
      </c>
      <c r="B254" s="241" t="n">
        <f aca="false">IF(E250=0,0,H76)</f>
        <v>42</v>
      </c>
      <c r="C254" s="241" t="n">
        <f aca="false">IF(E250=0,0,I76)</f>
        <v>84</v>
      </c>
      <c r="D254" s="242" t="n">
        <f aca="false">IF(E250=0,0,B254*100/C254)</f>
        <v>50</v>
      </c>
      <c r="E254" s="241"/>
      <c r="F254" s="37"/>
      <c r="G254" s="37"/>
    </row>
    <row r="255" customFormat="false" ht="15" hidden="false" customHeight="false" outlineLevel="0" collapsed="false">
      <c r="A255" s="106" t="s">
        <v>958</v>
      </c>
      <c r="B255" s="244" t="n">
        <f aca="false">IF(E250=0,0,H125)</f>
        <v>22</v>
      </c>
      <c r="C255" s="244" t="n">
        <f aca="false">IF(E250=0,0,I125)</f>
        <v>44</v>
      </c>
      <c r="D255" s="242" t="n">
        <f aca="false">IF(E250=0,0,B255*100/C255)</f>
        <v>50</v>
      </c>
      <c r="E255" s="241"/>
      <c r="F255" s="37"/>
      <c r="G255" s="37"/>
    </row>
    <row r="256" customFormat="false" ht="15" hidden="false" customHeight="false" outlineLevel="0" collapsed="false">
      <c r="A256" s="106" t="s">
        <v>960</v>
      </c>
      <c r="B256" s="244" t="n">
        <f aca="false">IF(E250=0,0,H154)</f>
        <v>19</v>
      </c>
      <c r="C256" s="244" t="n">
        <f aca="false">IF(E250=0,0,I154)</f>
        <v>38</v>
      </c>
      <c r="D256" s="242" t="n">
        <f aca="false">IF(E250=0,0,B256*100/C256)</f>
        <v>50</v>
      </c>
      <c r="E256" s="241"/>
      <c r="F256" s="37"/>
      <c r="G256" s="37"/>
    </row>
    <row r="257" customFormat="false" ht="15" hidden="false" customHeight="false" outlineLevel="0" collapsed="false">
      <c r="A257" s="106" t="s">
        <v>962</v>
      </c>
      <c r="B257" s="244" t="n">
        <f aca="false">IF(E250=0,0,H178)</f>
        <v>25</v>
      </c>
      <c r="C257" s="244" t="n">
        <f aca="false">IF(E250=0,0,I178)</f>
        <v>50</v>
      </c>
      <c r="D257" s="242" t="n">
        <f aca="false">IF(E250=0,0,B257*100/C257)</f>
        <v>50</v>
      </c>
      <c r="E257" s="241"/>
      <c r="F257" s="37"/>
      <c r="G257" s="37"/>
    </row>
    <row r="258" customFormat="false" ht="15" hidden="false" customHeight="false" outlineLevel="0" collapsed="false">
      <c r="A258" s="106" t="s">
        <v>964</v>
      </c>
      <c r="B258" s="244" t="n">
        <f aca="false">IF(E250=0,0,H210)</f>
        <v>14</v>
      </c>
      <c r="C258" s="244" t="n">
        <f aca="false">IF(E250=0,0,I210)</f>
        <v>28</v>
      </c>
      <c r="D258" s="242" t="n">
        <f aca="false">IF(E250=0,0,B258*100/C258)</f>
        <v>50</v>
      </c>
      <c r="E258" s="241"/>
      <c r="F258" s="37"/>
      <c r="G258" s="37"/>
    </row>
    <row r="259" customFormat="false" ht="15" hidden="false" customHeight="false" outlineLevel="0" collapsed="false">
      <c r="A259" s="106" t="s">
        <v>968</v>
      </c>
      <c r="B259" s="244" t="n">
        <f aca="false">IF(G2=0,0,SUM(B251:B258))</f>
        <v>180</v>
      </c>
      <c r="C259" s="244" t="n">
        <f aca="false">IF(G2=0,0,SUM(C251:C258))</f>
        <v>360</v>
      </c>
      <c r="D259" s="242" t="n">
        <f aca="false">IF(E250=0,0,B259*100/C259)</f>
        <v>50</v>
      </c>
      <c r="E259" s="241"/>
      <c r="F259" s="37"/>
      <c r="G259" s="37"/>
    </row>
  </sheetData>
  <sheetProtection sheet="true" password="e1a7" objects="true" scenarios="true"/>
  <protectedRanges>
    <protectedRange name="Range2"/>
    <protectedRange name="Range1"/>
  </protectedRanges>
  <mergeCells count="48">
    <mergeCell ref="A1:G1"/>
    <mergeCell ref="A2:F2"/>
    <mergeCell ref="B4:G4"/>
    <mergeCell ref="B5:G5"/>
    <mergeCell ref="B9:G9"/>
    <mergeCell ref="B10:G10"/>
    <mergeCell ref="B18:G18"/>
    <mergeCell ref="B21:G21"/>
    <mergeCell ref="B26:G26"/>
    <mergeCell ref="B28:G28"/>
    <mergeCell ref="B33:G33"/>
    <mergeCell ref="B34:G34"/>
    <mergeCell ref="B46:G46"/>
    <mergeCell ref="B57:G57"/>
    <mergeCell ref="B63:G63"/>
    <mergeCell ref="B67:G67"/>
    <mergeCell ref="B76:G76"/>
    <mergeCell ref="B77:G77"/>
    <mergeCell ref="B85:G85"/>
    <mergeCell ref="B92:G92"/>
    <mergeCell ref="B110:G110"/>
    <mergeCell ref="B113:G113"/>
    <mergeCell ref="B121:G121"/>
    <mergeCell ref="B125:G125"/>
    <mergeCell ref="B126:G126"/>
    <mergeCell ref="B129:G129"/>
    <mergeCell ref="B131:G131"/>
    <mergeCell ref="B133:G133"/>
    <mergeCell ref="B137:G137"/>
    <mergeCell ref="B141:G141"/>
    <mergeCell ref="B154:G154"/>
    <mergeCell ref="B155:G155"/>
    <mergeCell ref="B158:G158"/>
    <mergeCell ref="B166:G166"/>
    <mergeCell ref="B171:G171"/>
    <mergeCell ref="B178:G178"/>
    <mergeCell ref="B179:G179"/>
    <mergeCell ref="B181:G181"/>
    <mergeCell ref="B185:G185"/>
    <mergeCell ref="B201:G201"/>
    <mergeCell ref="B206:G206"/>
    <mergeCell ref="B210:G210"/>
    <mergeCell ref="B211:G211"/>
    <mergeCell ref="B217:G217"/>
    <mergeCell ref="B222:G222"/>
    <mergeCell ref="B225:G225"/>
    <mergeCell ref="A231:C231"/>
    <mergeCell ref="B233:C233"/>
  </mergeCells>
  <dataValidations count="1">
    <dataValidation allowBlank="true" operator="between" showDropDown="false" showErrorMessage="true" showInputMessage="true" sqref="D1:D259" type="list">
      <formula1>$L$1:$N$1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P273"/>
  <sheetViews>
    <sheetView windowProtection="false" showFormulas="false" showGridLines="true" showRowColHeaders="true" showZeros="true" rightToLeft="false" tabSelected="false" showOutlineSymbols="true" defaultGridColor="true" view="normal" topLeftCell="A215" colorId="64" zoomScale="75" zoomScaleNormal="75" zoomScalePageLayoutView="100" workbookViewId="0">
      <selection pane="topLeft" activeCell="A221" activeCellId="0" sqref="A221"/>
    </sheetView>
  </sheetViews>
  <sheetFormatPr defaultRowHeight="15"/>
  <cols>
    <col collapsed="false" hidden="false" max="1" min="1" style="1" width="16.2602040816327"/>
    <col collapsed="false" hidden="false" max="2" min="2" style="0" width="35.1071428571429"/>
    <col collapsed="false" hidden="false" max="3" min="3" style="135" width="30.3928571428571"/>
    <col collapsed="false" hidden="false" max="4" min="4" style="395" width="14.7244897959184"/>
    <col collapsed="false" hidden="false" max="5" min="5" style="0" width="17.6734693877551"/>
    <col collapsed="false" hidden="false" max="6" min="6" style="0" width="27.4489795918367"/>
    <col collapsed="false" hidden="false" max="7" min="7" style="0" width="22.265306122449"/>
    <col collapsed="false" hidden="false" max="9" min="8" style="3" width="8.60204081632653"/>
    <col collapsed="false" hidden="false" max="1025" min="10" style="0" width="8.60204081632653"/>
  </cols>
  <sheetData>
    <row r="1" customFormat="false" ht="33.75" hidden="false" customHeight="false" outlineLevel="0" collapsed="false">
      <c r="A1" s="4" t="s">
        <v>3630</v>
      </c>
      <c r="B1" s="4"/>
      <c r="C1" s="4"/>
      <c r="D1" s="4"/>
      <c r="E1" s="4"/>
      <c r="F1" s="4"/>
      <c r="G1" s="4"/>
      <c r="K1" s="3" t="n">
        <v>0</v>
      </c>
      <c r="L1" s="3" t="n">
        <v>1</v>
      </c>
      <c r="M1" s="3" t="n">
        <v>2</v>
      </c>
    </row>
    <row r="2" customFormat="false" ht="26.25" hidden="false" customHeight="false" outlineLevel="0" collapsed="false">
      <c r="A2" s="5" t="s">
        <v>3631</v>
      </c>
      <c r="B2" s="5"/>
      <c r="C2" s="5"/>
      <c r="D2" s="5"/>
      <c r="E2" s="5"/>
      <c r="F2" s="5"/>
      <c r="G2" s="248" t="n">
        <v>9</v>
      </c>
    </row>
    <row r="3" customFormat="false" ht="30" hidden="false" customHeight="false" outlineLevel="0" collapsed="false">
      <c r="A3" s="336" t="s">
        <v>1758</v>
      </c>
      <c r="B3" s="250" t="s">
        <v>3</v>
      </c>
      <c r="C3" s="142" t="s">
        <v>4</v>
      </c>
      <c r="D3" s="195" t="s">
        <v>3632</v>
      </c>
      <c r="E3" s="399" t="s">
        <v>6</v>
      </c>
      <c r="F3" s="195" t="s">
        <v>7</v>
      </c>
      <c r="G3" s="195" t="s">
        <v>8</v>
      </c>
    </row>
    <row r="4" customFormat="false" ht="21" hidden="false" customHeight="false" outlineLevel="0" collapsed="false">
      <c r="A4" s="230"/>
      <c r="B4" s="400" t="s">
        <v>10</v>
      </c>
      <c r="C4" s="400"/>
      <c r="D4" s="400"/>
      <c r="E4" s="400"/>
      <c r="F4" s="400"/>
      <c r="G4" s="400"/>
      <c r="H4" s="3" t="n">
        <f aca="false">H5+H8+H14</f>
        <v>14</v>
      </c>
      <c r="I4" s="3" t="n">
        <f aca="false">I5+I8+I14</f>
        <v>28</v>
      </c>
    </row>
    <row r="5" customFormat="false" ht="33" hidden="false" customHeight="true" outlineLevel="0" collapsed="false">
      <c r="A5" s="78" t="s">
        <v>973</v>
      </c>
      <c r="B5" s="160" t="s">
        <v>12</v>
      </c>
      <c r="C5" s="160"/>
      <c r="D5" s="160"/>
      <c r="E5" s="160"/>
      <c r="F5" s="160"/>
      <c r="G5" s="160"/>
      <c r="H5" s="3" t="n">
        <f aca="false">SUM(D6:D7)</f>
        <v>2</v>
      </c>
      <c r="I5" s="3" t="n">
        <f aca="false">COUNT(D6:D7)*2</f>
        <v>4</v>
      </c>
    </row>
    <row r="6" customFormat="false" ht="31.5" hidden="false" customHeight="false" outlineLevel="0" collapsed="false">
      <c r="A6" s="16" t="s">
        <v>1007</v>
      </c>
      <c r="B6" s="17" t="s">
        <v>37</v>
      </c>
      <c r="C6" s="85" t="s">
        <v>3633</v>
      </c>
      <c r="D6" s="45" t="n">
        <v>1</v>
      </c>
      <c r="E6" s="28" t="s">
        <v>265</v>
      </c>
      <c r="F6" s="37"/>
      <c r="G6" s="38"/>
    </row>
    <row r="7" customFormat="false" ht="45" hidden="false" customHeight="false" outlineLevel="0" collapsed="false">
      <c r="A7" s="16"/>
      <c r="B7" s="17"/>
      <c r="C7" s="85" t="s">
        <v>3634</v>
      </c>
      <c r="D7" s="45" t="n">
        <v>1</v>
      </c>
      <c r="E7" s="28" t="s">
        <v>265</v>
      </c>
      <c r="F7" s="85"/>
      <c r="G7" s="38"/>
    </row>
    <row r="8" customFormat="false" ht="42" hidden="false" customHeight="true" outlineLevel="0" collapsed="false">
      <c r="A8" s="16" t="s">
        <v>1045</v>
      </c>
      <c r="B8" s="160" t="s">
        <v>1046</v>
      </c>
      <c r="C8" s="160"/>
      <c r="D8" s="160"/>
      <c r="E8" s="160"/>
      <c r="F8" s="160"/>
      <c r="G8" s="160"/>
      <c r="H8" s="3" t="n">
        <f aca="false">SUM(D9:D13)</f>
        <v>5</v>
      </c>
      <c r="I8" s="3" t="n">
        <f aca="false">COUNT(D9:D13)*2</f>
        <v>10</v>
      </c>
    </row>
    <row r="9" customFormat="false" ht="99.75" hidden="false" customHeight="true" outlineLevel="0" collapsed="false">
      <c r="A9" s="16" t="s">
        <v>1047</v>
      </c>
      <c r="B9" s="17" t="s">
        <v>1048</v>
      </c>
      <c r="C9" s="85" t="s">
        <v>3635</v>
      </c>
      <c r="D9" s="45" t="n">
        <v>1</v>
      </c>
      <c r="E9" s="28" t="s">
        <v>51</v>
      </c>
      <c r="F9" s="85" t="s">
        <v>3636</v>
      </c>
      <c r="G9" s="38"/>
    </row>
    <row r="10" customFormat="false" ht="47.25" hidden="false" customHeight="false" outlineLevel="0" collapsed="false">
      <c r="A10" s="16" t="s">
        <v>1051</v>
      </c>
      <c r="B10" s="17" t="s">
        <v>1052</v>
      </c>
      <c r="C10" s="85" t="s">
        <v>3637</v>
      </c>
      <c r="D10" s="45" t="n">
        <v>1</v>
      </c>
      <c r="E10" s="28" t="s">
        <v>51</v>
      </c>
      <c r="F10" s="162" t="s">
        <v>3638</v>
      </c>
      <c r="G10" s="38"/>
    </row>
    <row r="11" customFormat="false" ht="47.25" hidden="false" customHeight="false" outlineLevel="0" collapsed="false">
      <c r="A11" s="16" t="s">
        <v>1054</v>
      </c>
      <c r="B11" s="17" t="s">
        <v>1055</v>
      </c>
      <c r="C11" s="42" t="s">
        <v>3639</v>
      </c>
      <c r="D11" s="2" t="n">
        <v>1</v>
      </c>
      <c r="E11" s="28" t="s">
        <v>51</v>
      </c>
      <c r="F11" s="162" t="s">
        <v>3640</v>
      </c>
      <c r="G11" s="38"/>
    </row>
    <row r="12" customFormat="false" ht="47.25" hidden="false" customHeight="false" outlineLevel="0" collapsed="false">
      <c r="A12" s="16" t="s">
        <v>1058</v>
      </c>
      <c r="B12" s="17" t="s">
        <v>1059</v>
      </c>
      <c r="C12" s="85" t="s">
        <v>3641</v>
      </c>
      <c r="D12" s="45" t="n">
        <v>1</v>
      </c>
      <c r="E12" s="28" t="s">
        <v>51</v>
      </c>
      <c r="F12" s="85" t="s">
        <v>3642</v>
      </c>
      <c r="G12" s="38"/>
    </row>
    <row r="13" customFormat="false" ht="30" hidden="false" customHeight="false" outlineLevel="0" collapsed="false">
      <c r="A13" s="16"/>
      <c r="B13" s="17"/>
      <c r="C13" s="85" t="s">
        <v>3643</v>
      </c>
      <c r="D13" s="45" t="n">
        <v>1</v>
      </c>
      <c r="E13" s="28" t="s">
        <v>51</v>
      </c>
      <c r="F13" s="85" t="s">
        <v>3644</v>
      </c>
      <c r="G13" s="38"/>
    </row>
    <row r="14" customFormat="false" ht="28.5" hidden="false" customHeight="true" outlineLevel="0" collapsed="false">
      <c r="A14" s="16" t="s">
        <v>3645</v>
      </c>
      <c r="B14" s="160" t="s">
        <v>3646</v>
      </c>
      <c r="C14" s="160"/>
      <c r="D14" s="160"/>
      <c r="E14" s="160"/>
      <c r="F14" s="160"/>
      <c r="G14" s="160"/>
      <c r="H14" s="3" t="n">
        <f aca="false">SUM(D15:D21)</f>
        <v>7</v>
      </c>
      <c r="I14" s="3" t="n">
        <f aca="false">COUNT(D15:D21)*2</f>
        <v>14</v>
      </c>
    </row>
    <row r="15" customFormat="false" ht="31.5" hidden="false" customHeight="false" outlineLevel="0" collapsed="false">
      <c r="A15" s="16" t="s">
        <v>3647</v>
      </c>
      <c r="B15" s="17" t="s">
        <v>3648</v>
      </c>
      <c r="C15" s="221" t="s">
        <v>3649</v>
      </c>
      <c r="D15" s="2" t="n">
        <v>1</v>
      </c>
      <c r="E15" s="232" t="s">
        <v>51</v>
      </c>
      <c r="F15" s="162" t="s">
        <v>3650</v>
      </c>
      <c r="G15" s="38"/>
    </row>
    <row r="16" customFormat="false" ht="15.75" hidden="false" customHeight="false" outlineLevel="0" collapsed="false">
      <c r="A16" s="16"/>
      <c r="B16" s="17"/>
      <c r="C16" s="234" t="s">
        <v>3651</v>
      </c>
      <c r="D16" s="2" t="n">
        <v>1</v>
      </c>
      <c r="E16" s="232" t="s">
        <v>51</v>
      </c>
      <c r="F16" s="162"/>
      <c r="G16" s="38"/>
    </row>
    <row r="17" customFormat="false" ht="15.75" hidden="false" customHeight="false" outlineLevel="0" collapsed="false">
      <c r="A17" s="16"/>
      <c r="B17" s="17"/>
      <c r="C17" s="234" t="s">
        <v>3652</v>
      </c>
      <c r="D17" s="2" t="n">
        <v>1</v>
      </c>
      <c r="E17" s="232" t="s">
        <v>51</v>
      </c>
      <c r="F17" s="162"/>
      <c r="G17" s="38"/>
    </row>
    <row r="18" customFormat="false" ht="15.75" hidden="false" customHeight="false" outlineLevel="0" collapsed="false">
      <c r="A18" s="16"/>
      <c r="B18" s="17"/>
      <c r="C18" s="234" t="s">
        <v>3653</v>
      </c>
      <c r="D18" s="2" t="n">
        <v>1</v>
      </c>
      <c r="E18" s="232" t="s">
        <v>51</v>
      </c>
      <c r="F18" s="162"/>
      <c r="G18" s="38"/>
    </row>
    <row r="19" customFormat="false" ht="15.75" hidden="false" customHeight="false" outlineLevel="0" collapsed="false">
      <c r="A19" s="16"/>
      <c r="B19" s="17"/>
      <c r="C19" s="234" t="s">
        <v>3654</v>
      </c>
      <c r="D19" s="2" t="n">
        <v>1</v>
      </c>
      <c r="E19" s="232" t="s">
        <v>51</v>
      </c>
      <c r="F19" s="162"/>
      <c r="G19" s="38"/>
    </row>
    <row r="20" customFormat="false" ht="15.75" hidden="false" customHeight="false" outlineLevel="0" collapsed="false">
      <c r="A20" s="16"/>
      <c r="B20" s="17"/>
      <c r="C20" s="221" t="s">
        <v>3655</v>
      </c>
      <c r="D20" s="2" t="n">
        <v>1</v>
      </c>
      <c r="E20" s="232" t="s">
        <v>51</v>
      </c>
      <c r="F20" s="231"/>
      <c r="G20" s="38"/>
    </row>
    <row r="21" customFormat="false" ht="15.75" hidden="false" customHeight="false" outlineLevel="0" collapsed="false">
      <c r="A21" s="16"/>
      <c r="B21" s="17"/>
      <c r="C21" s="221" t="s">
        <v>3656</v>
      </c>
      <c r="D21" s="2" t="n">
        <v>1</v>
      </c>
      <c r="E21" s="232" t="s">
        <v>51</v>
      </c>
      <c r="F21" s="231"/>
      <c r="G21" s="38"/>
    </row>
    <row r="22" customFormat="false" ht="21" hidden="false" customHeight="false" outlineLevel="0" collapsed="false">
      <c r="A22" s="78"/>
      <c r="B22" s="401" t="s">
        <v>76</v>
      </c>
      <c r="C22" s="401"/>
      <c r="D22" s="401"/>
      <c r="E22" s="401"/>
      <c r="F22" s="401"/>
      <c r="G22" s="401"/>
      <c r="H22" s="3" t="n">
        <f aca="false">H23+H29+H32+H34+H36</f>
        <v>14</v>
      </c>
      <c r="I22" s="3" t="n">
        <f aca="false">I23+I29+I32+I34+I36</f>
        <v>28</v>
      </c>
    </row>
    <row r="23" customFormat="false" ht="42" hidden="false" customHeight="true" outlineLevel="0" collapsed="false">
      <c r="A23" s="91" t="s">
        <v>1090</v>
      </c>
      <c r="B23" s="160" t="s">
        <v>78</v>
      </c>
      <c r="C23" s="160"/>
      <c r="D23" s="160"/>
      <c r="E23" s="160"/>
      <c r="F23" s="160"/>
      <c r="G23" s="160"/>
      <c r="H23" s="3" t="n">
        <f aca="false">SUM(D24:D28)</f>
        <v>5</v>
      </c>
      <c r="I23" s="3" t="n">
        <f aca="false">COUNT(D24:D28)*2</f>
        <v>10</v>
      </c>
    </row>
    <row r="24" customFormat="false" ht="45" hidden="false" customHeight="false" outlineLevel="0" collapsed="false">
      <c r="A24" s="16" t="s">
        <v>1091</v>
      </c>
      <c r="B24" s="211" t="s">
        <v>80</v>
      </c>
      <c r="C24" s="44" t="s">
        <v>3657</v>
      </c>
      <c r="D24" s="45" t="n">
        <v>1</v>
      </c>
      <c r="E24" s="28" t="s">
        <v>82</v>
      </c>
      <c r="F24" s="85" t="s">
        <v>3658</v>
      </c>
      <c r="G24" s="38"/>
    </row>
    <row r="25" customFormat="false" ht="47.25" hidden="false" customHeight="false" outlineLevel="0" collapsed="false">
      <c r="A25" s="16" t="s">
        <v>1095</v>
      </c>
      <c r="B25" s="211" t="s">
        <v>88</v>
      </c>
      <c r="C25" s="85" t="s">
        <v>3659</v>
      </c>
      <c r="D25" s="45" t="n">
        <v>1</v>
      </c>
      <c r="E25" s="28" t="s">
        <v>82</v>
      </c>
      <c r="F25" s="38"/>
      <c r="G25" s="38"/>
    </row>
    <row r="26" customFormat="false" ht="30" hidden="false" customHeight="false" outlineLevel="0" collapsed="false">
      <c r="A26" s="16"/>
      <c r="B26" s="211"/>
      <c r="C26" s="85" t="s">
        <v>3660</v>
      </c>
      <c r="D26" s="45" t="n">
        <v>1</v>
      </c>
      <c r="E26" s="28" t="s">
        <v>82</v>
      </c>
      <c r="F26" s="38"/>
      <c r="G26" s="38"/>
    </row>
    <row r="27" customFormat="false" ht="30" hidden="false" customHeight="false" outlineLevel="0" collapsed="false">
      <c r="A27" s="16"/>
      <c r="B27" s="211"/>
      <c r="C27" s="85" t="s">
        <v>3661</v>
      </c>
      <c r="D27" s="45" t="n">
        <v>1</v>
      </c>
      <c r="E27" s="28" t="s">
        <v>82</v>
      </c>
      <c r="F27" s="38"/>
      <c r="G27" s="38"/>
    </row>
    <row r="28" customFormat="false" ht="31.5" hidden="false" customHeight="false" outlineLevel="0" collapsed="false">
      <c r="A28" s="16" t="s">
        <v>1110</v>
      </c>
      <c r="B28" s="211" t="s">
        <v>94</v>
      </c>
      <c r="C28" s="27" t="s">
        <v>95</v>
      </c>
      <c r="D28" s="45" t="n">
        <v>1</v>
      </c>
      <c r="E28" s="28" t="s">
        <v>82</v>
      </c>
      <c r="F28" s="38"/>
      <c r="G28" s="38"/>
    </row>
    <row r="29" customFormat="false" ht="69" hidden="false" customHeight="true" outlineLevel="0" collapsed="false">
      <c r="A29" s="16" t="s">
        <v>1115</v>
      </c>
      <c r="B29" s="29" t="s">
        <v>2886</v>
      </c>
      <c r="C29" s="29"/>
      <c r="D29" s="29"/>
      <c r="E29" s="29"/>
      <c r="F29" s="29"/>
      <c r="G29" s="29"/>
      <c r="H29" s="3" t="n">
        <f aca="false">SUM(D30:D31)</f>
        <v>2</v>
      </c>
      <c r="I29" s="3" t="n">
        <f aca="false">COUNT(D30:D31)*2</f>
        <v>4</v>
      </c>
    </row>
    <row r="30" customFormat="false" ht="45" hidden="false" customHeight="false" outlineLevel="0" collapsed="false">
      <c r="A30" s="16" t="s">
        <v>1117</v>
      </c>
      <c r="B30" s="213" t="s">
        <v>103</v>
      </c>
      <c r="C30" s="42" t="s">
        <v>3662</v>
      </c>
      <c r="D30" s="45" t="n">
        <v>1</v>
      </c>
      <c r="E30" s="28" t="s">
        <v>82</v>
      </c>
      <c r="F30" s="38"/>
      <c r="G30" s="38"/>
    </row>
    <row r="31" customFormat="false" ht="47.25" hidden="false" customHeight="false" outlineLevel="0" collapsed="false">
      <c r="A31" s="16" t="s">
        <v>1122</v>
      </c>
      <c r="B31" s="214" t="s">
        <v>3663</v>
      </c>
      <c r="C31" s="85" t="s">
        <v>3664</v>
      </c>
      <c r="D31" s="45" t="n">
        <v>1</v>
      </c>
      <c r="E31" s="28" t="s">
        <v>82</v>
      </c>
      <c r="F31" s="85" t="s">
        <v>3665</v>
      </c>
      <c r="G31" s="38"/>
    </row>
    <row r="32" customFormat="false" ht="37.5" hidden="false" customHeight="true" outlineLevel="0" collapsed="false">
      <c r="A32" s="16" t="s">
        <v>1127</v>
      </c>
      <c r="B32" s="160" t="s">
        <v>121</v>
      </c>
      <c r="C32" s="160"/>
      <c r="D32" s="160"/>
      <c r="E32" s="160"/>
      <c r="F32" s="160"/>
      <c r="G32" s="160"/>
      <c r="H32" s="3" t="n">
        <f aca="false">SUM(D33)</f>
        <v>1</v>
      </c>
      <c r="I32" s="3" t="n">
        <f aca="false">COUNT(D33)*2</f>
        <v>2</v>
      </c>
    </row>
    <row r="33" customFormat="false" ht="47.25" hidden="false" customHeight="false" outlineLevel="0" collapsed="false">
      <c r="A33" s="16" t="s">
        <v>1134</v>
      </c>
      <c r="B33" s="213" t="s">
        <v>131</v>
      </c>
      <c r="C33" s="21" t="s">
        <v>132</v>
      </c>
      <c r="D33" s="45" t="n">
        <v>1</v>
      </c>
      <c r="E33" s="28" t="s">
        <v>153</v>
      </c>
      <c r="F33" s="38"/>
      <c r="G33" s="38"/>
    </row>
    <row r="34" customFormat="false" ht="61.5" hidden="false" customHeight="true" outlineLevel="0" collapsed="false">
      <c r="A34" s="16" t="s">
        <v>1140</v>
      </c>
      <c r="B34" s="313" t="s">
        <v>138</v>
      </c>
      <c r="C34" s="313"/>
      <c r="D34" s="313"/>
      <c r="E34" s="313"/>
      <c r="F34" s="313"/>
      <c r="G34" s="313"/>
      <c r="H34" s="3" t="n">
        <f aca="false">SUM(D35)</f>
        <v>1</v>
      </c>
      <c r="I34" s="3" t="n">
        <f aca="false">COUNT(D35)*2</f>
        <v>2</v>
      </c>
    </row>
    <row r="35" customFormat="false" ht="75" hidden="false" customHeight="false" outlineLevel="0" collapsed="false">
      <c r="A35" s="16" t="s">
        <v>1149</v>
      </c>
      <c r="B35" s="39" t="s">
        <v>151</v>
      </c>
      <c r="C35" s="42" t="s">
        <v>3666</v>
      </c>
      <c r="D35" s="45" t="n">
        <v>1</v>
      </c>
      <c r="E35" s="28" t="s">
        <v>380</v>
      </c>
      <c r="F35" s="38"/>
      <c r="G35" s="38"/>
    </row>
    <row r="36" customFormat="false" ht="45" hidden="false" customHeight="true" outlineLevel="0" collapsed="false">
      <c r="A36" s="16" t="s">
        <v>1155</v>
      </c>
      <c r="B36" s="160" t="s">
        <v>1156</v>
      </c>
      <c r="C36" s="160"/>
      <c r="D36" s="160"/>
      <c r="E36" s="160"/>
      <c r="F36" s="160"/>
      <c r="G36" s="160"/>
      <c r="H36" s="3" t="n">
        <f aca="false">SUM(D37:D41)</f>
        <v>5</v>
      </c>
      <c r="I36" s="3" t="n">
        <f aca="false">COUNT(D37:D41)*2</f>
        <v>10</v>
      </c>
    </row>
    <row r="37" customFormat="false" ht="63" hidden="false" customHeight="false" outlineLevel="0" collapsed="false">
      <c r="A37" s="16" t="s">
        <v>161</v>
      </c>
      <c r="B37" s="213" t="s">
        <v>162</v>
      </c>
      <c r="C37" s="40" t="s">
        <v>3667</v>
      </c>
      <c r="D37" s="45" t="n">
        <v>1</v>
      </c>
      <c r="E37" s="28" t="s">
        <v>164</v>
      </c>
      <c r="F37" s="38"/>
      <c r="G37" s="38"/>
    </row>
    <row r="38" customFormat="false" ht="47.25" hidden="false" customHeight="false" outlineLevel="0" collapsed="false">
      <c r="A38" s="16" t="s">
        <v>1159</v>
      </c>
      <c r="B38" s="213" t="s">
        <v>166</v>
      </c>
      <c r="C38" s="40" t="s">
        <v>3668</v>
      </c>
      <c r="D38" s="45" t="n">
        <v>1</v>
      </c>
      <c r="E38" s="28" t="s">
        <v>51</v>
      </c>
      <c r="F38" s="38"/>
      <c r="G38" s="38"/>
    </row>
    <row r="39" customFormat="false" ht="60" hidden="false" customHeight="false" outlineLevel="0" collapsed="false">
      <c r="A39" s="16"/>
      <c r="B39" s="213"/>
      <c r="C39" s="21" t="s">
        <v>3669</v>
      </c>
      <c r="D39" s="45" t="n">
        <v>1</v>
      </c>
      <c r="E39" s="28" t="s">
        <v>164</v>
      </c>
      <c r="F39" s="38"/>
      <c r="G39" s="38"/>
    </row>
    <row r="40" customFormat="false" ht="63" hidden="false" customHeight="false" outlineLevel="0" collapsed="false">
      <c r="A40" s="16" t="s">
        <v>1164</v>
      </c>
      <c r="B40" s="213" t="s">
        <v>2320</v>
      </c>
      <c r="C40" s="40" t="s">
        <v>3670</v>
      </c>
      <c r="D40" s="45" t="n">
        <v>1</v>
      </c>
      <c r="E40" s="28" t="s">
        <v>1167</v>
      </c>
      <c r="F40" s="85" t="s">
        <v>3671</v>
      </c>
      <c r="G40" s="38"/>
    </row>
    <row r="41" customFormat="false" ht="63" hidden="false" customHeight="false" outlineLevel="0" collapsed="false">
      <c r="A41" s="16" t="s">
        <v>1168</v>
      </c>
      <c r="B41" s="213" t="s">
        <v>1169</v>
      </c>
      <c r="C41" s="40" t="s">
        <v>3672</v>
      </c>
      <c r="D41" s="45" t="n">
        <v>1</v>
      </c>
      <c r="E41" s="28" t="s">
        <v>1167</v>
      </c>
      <c r="F41" s="38"/>
      <c r="G41" s="38"/>
    </row>
    <row r="42" customFormat="false" ht="21" hidden="false" customHeight="false" outlineLevel="0" collapsed="false">
      <c r="A42" s="78"/>
      <c r="B42" s="401" t="s">
        <v>171</v>
      </c>
      <c r="C42" s="401"/>
      <c r="D42" s="401"/>
      <c r="E42" s="401"/>
      <c r="F42" s="401"/>
      <c r="G42" s="401"/>
      <c r="H42" s="3" t="n">
        <f aca="false">H43+H56+H66+H74+H95</f>
        <v>51</v>
      </c>
      <c r="I42" s="3" t="n">
        <f aca="false">I43+I56+I66+I74+I95</f>
        <v>102</v>
      </c>
    </row>
    <row r="43" customFormat="false" ht="47.25" hidden="false" customHeight="true" outlineLevel="0" collapsed="false">
      <c r="A43" s="16" t="s">
        <v>1171</v>
      </c>
      <c r="B43" s="29" t="s">
        <v>173</v>
      </c>
      <c r="C43" s="29"/>
      <c r="D43" s="29"/>
      <c r="E43" s="29"/>
      <c r="F43" s="29"/>
      <c r="G43" s="29"/>
      <c r="H43" s="3" t="n">
        <f aca="false">SUM(D44:D55)</f>
        <v>12</v>
      </c>
      <c r="I43" s="3" t="n">
        <f aca="false">COUNT(D44:D55)*2</f>
        <v>24</v>
      </c>
    </row>
    <row r="44" customFormat="false" ht="45" hidden="false" customHeight="false" outlineLevel="0" collapsed="false">
      <c r="A44" s="16" t="s">
        <v>1172</v>
      </c>
      <c r="B44" s="41" t="s">
        <v>175</v>
      </c>
      <c r="C44" s="42" t="s">
        <v>3673</v>
      </c>
      <c r="D44" s="2" t="n">
        <v>1</v>
      </c>
      <c r="E44" s="232" t="s">
        <v>82</v>
      </c>
      <c r="F44" s="162" t="s">
        <v>3674</v>
      </c>
      <c r="G44" s="38"/>
    </row>
    <row r="45" customFormat="false" ht="30" hidden="false" customHeight="false" outlineLevel="0" collapsed="false">
      <c r="A45" s="16"/>
      <c r="B45" s="41"/>
      <c r="C45" s="42" t="s">
        <v>3675</v>
      </c>
      <c r="D45" s="2" t="n">
        <v>1</v>
      </c>
      <c r="E45" s="232" t="s">
        <v>82</v>
      </c>
      <c r="F45" s="162"/>
      <c r="G45" s="38"/>
    </row>
    <row r="46" customFormat="false" ht="31.5" hidden="false" customHeight="false" outlineLevel="0" collapsed="false">
      <c r="A46" s="16" t="s">
        <v>1177</v>
      </c>
      <c r="B46" s="43" t="s">
        <v>178</v>
      </c>
      <c r="C46" s="42" t="s">
        <v>3676</v>
      </c>
      <c r="D46" s="45" t="n">
        <v>1</v>
      </c>
      <c r="E46" s="232" t="s">
        <v>82</v>
      </c>
      <c r="F46" s="38"/>
      <c r="G46" s="38"/>
    </row>
    <row r="47" customFormat="false" ht="31.5" hidden="false" customHeight="false" outlineLevel="0" collapsed="false">
      <c r="A47" s="16" t="s">
        <v>1187</v>
      </c>
      <c r="B47" s="41" t="s">
        <v>184</v>
      </c>
      <c r="C47" s="42" t="s">
        <v>3677</v>
      </c>
      <c r="D47" s="2" t="n">
        <v>1</v>
      </c>
      <c r="E47" s="232" t="s">
        <v>82</v>
      </c>
      <c r="F47" s="38"/>
      <c r="G47" s="38"/>
    </row>
    <row r="48" customFormat="false" ht="30" hidden="false" customHeight="false" outlineLevel="0" collapsed="false">
      <c r="A48" s="16"/>
      <c r="B48" s="41"/>
      <c r="C48" s="42" t="s">
        <v>3678</v>
      </c>
      <c r="D48" s="2" t="n">
        <v>1</v>
      </c>
      <c r="E48" s="232" t="s">
        <v>82</v>
      </c>
      <c r="F48" s="162" t="s">
        <v>3679</v>
      </c>
      <c r="G48" s="38"/>
    </row>
    <row r="49" customFormat="false" ht="30" hidden="false" customHeight="false" outlineLevel="0" collapsed="false">
      <c r="A49" s="16"/>
      <c r="B49" s="41"/>
      <c r="C49" s="42" t="s">
        <v>3680</v>
      </c>
      <c r="D49" s="2" t="n">
        <v>1</v>
      </c>
      <c r="E49" s="232" t="s">
        <v>82</v>
      </c>
      <c r="F49" s="38"/>
      <c r="G49" s="38"/>
    </row>
    <row r="50" customFormat="false" ht="30" hidden="false" customHeight="false" outlineLevel="0" collapsed="false">
      <c r="A50" s="16"/>
      <c r="B50" s="41"/>
      <c r="C50" s="42" t="s">
        <v>3681</v>
      </c>
      <c r="D50" s="2" t="n">
        <v>1</v>
      </c>
      <c r="E50" s="232" t="s">
        <v>82</v>
      </c>
      <c r="F50" s="38"/>
      <c r="G50" s="38"/>
    </row>
    <row r="51" customFormat="false" ht="30" hidden="false" customHeight="false" outlineLevel="0" collapsed="false">
      <c r="A51" s="16"/>
      <c r="B51" s="41"/>
      <c r="C51" s="42" t="s">
        <v>3682</v>
      </c>
      <c r="D51" s="2" t="n">
        <v>1</v>
      </c>
      <c r="E51" s="232" t="s">
        <v>82</v>
      </c>
      <c r="F51" s="38"/>
      <c r="G51" s="38"/>
    </row>
    <row r="52" customFormat="false" ht="47.25" hidden="false" customHeight="false" outlineLevel="0" collapsed="false">
      <c r="A52" s="16" t="s">
        <v>1193</v>
      </c>
      <c r="B52" s="41" t="s">
        <v>202</v>
      </c>
      <c r="C52" s="42" t="s">
        <v>3683</v>
      </c>
      <c r="D52" s="45" t="n">
        <v>1</v>
      </c>
      <c r="E52" s="232" t="s">
        <v>82</v>
      </c>
      <c r="F52" s="38"/>
      <c r="G52" s="38"/>
    </row>
    <row r="53" customFormat="false" ht="47.25" hidden="false" customHeight="false" outlineLevel="0" collapsed="false">
      <c r="A53" s="16" t="s">
        <v>1195</v>
      </c>
      <c r="B53" s="41" t="s">
        <v>206</v>
      </c>
      <c r="C53" s="42" t="s">
        <v>1196</v>
      </c>
      <c r="D53" s="45" t="n">
        <v>1</v>
      </c>
      <c r="E53" s="232" t="s">
        <v>82</v>
      </c>
      <c r="F53" s="38"/>
      <c r="G53" s="38"/>
    </row>
    <row r="54" customFormat="false" ht="31.5" hidden="false" customHeight="false" outlineLevel="0" collapsed="false">
      <c r="A54" s="16" t="s">
        <v>1197</v>
      </c>
      <c r="B54" s="41" t="s">
        <v>210</v>
      </c>
      <c r="C54" s="42" t="s">
        <v>3684</v>
      </c>
      <c r="D54" s="45" t="n">
        <v>1</v>
      </c>
      <c r="E54" s="232" t="s">
        <v>82</v>
      </c>
      <c r="F54" s="38"/>
      <c r="G54" s="38"/>
    </row>
    <row r="55" customFormat="false" ht="78.75" hidden="false" customHeight="false" outlineLevel="0" collapsed="false">
      <c r="A55" s="16" t="s">
        <v>1200</v>
      </c>
      <c r="B55" s="41" t="s">
        <v>214</v>
      </c>
      <c r="C55" s="42" t="s">
        <v>3685</v>
      </c>
      <c r="D55" s="45" t="n">
        <v>1</v>
      </c>
      <c r="E55" s="232" t="s">
        <v>82</v>
      </c>
      <c r="F55" s="85" t="s">
        <v>3686</v>
      </c>
      <c r="G55" s="38"/>
    </row>
    <row r="56" customFormat="false" ht="42" hidden="false" customHeight="true" outlineLevel="0" collapsed="false">
      <c r="A56" s="16" t="s">
        <v>1205</v>
      </c>
      <c r="B56" s="160" t="s">
        <v>220</v>
      </c>
      <c r="C56" s="160"/>
      <c r="D56" s="160"/>
      <c r="E56" s="160"/>
      <c r="F56" s="160"/>
      <c r="G56" s="160"/>
      <c r="H56" s="3" t="n">
        <f aca="false">SUM(D57:D65)</f>
        <v>9</v>
      </c>
      <c r="I56" s="3" t="n">
        <f aca="false">COUNT(D57:D65)*2</f>
        <v>18</v>
      </c>
    </row>
    <row r="57" customFormat="false" ht="90" hidden="false" customHeight="false" outlineLevel="0" collapsed="false">
      <c r="A57" s="16" t="s">
        <v>221</v>
      </c>
      <c r="B57" s="168" t="s">
        <v>222</v>
      </c>
      <c r="C57" s="21" t="s">
        <v>223</v>
      </c>
      <c r="D57" s="32" t="n">
        <v>1</v>
      </c>
      <c r="E57" s="28" t="s">
        <v>82</v>
      </c>
      <c r="F57" s="21" t="s">
        <v>3687</v>
      </c>
      <c r="G57" s="38"/>
    </row>
    <row r="58" customFormat="false" ht="45" hidden="false" customHeight="false" outlineLevel="0" collapsed="false">
      <c r="A58" s="16" t="s">
        <v>1207</v>
      </c>
      <c r="B58" s="43" t="s">
        <v>226</v>
      </c>
      <c r="C58" s="40" t="s">
        <v>3688</v>
      </c>
      <c r="D58" s="45" t="n">
        <v>1</v>
      </c>
      <c r="E58" s="28" t="s">
        <v>82</v>
      </c>
      <c r="F58" s="38"/>
      <c r="G58" s="38"/>
    </row>
    <row r="59" customFormat="false" ht="30" hidden="false" customHeight="false" outlineLevel="0" collapsed="false">
      <c r="A59" s="16"/>
      <c r="B59" s="53"/>
      <c r="C59" s="42" t="s">
        <v>3689</v>
      </c>
      <c r="D59" s="45" t="n">
        <v>1</v>
      </c>
      <c r="E59" s="28" t="s">
        <v>82</v>
      </c>
      <c r="F59" s="38"/>
      <c r="G59" s="38"/>
    </row>
    <row r="60" customFormat="false" ht="31.5" hidden="false" customHeight="false" outlineLevel="0" collapsed="false">
      <c r="A60" s="16" t="s">
        <v>228</v>
      </c>
      <c r="B60" s="169" t="s">
        <v>229</v>
      </c>
      <c r="C60" s="221" t="s">
        <v>3690</v>
      </c>
      <c r="D60" s="45" t="n">
        <v>1</v>
      </c>
      <c r="E60" s="28" t="s">
        <v>82</v>
      </c>
      <c r="F60" s="38"/>
      <c r="G60" s="38"/>
    </row>
    <row r="61" customFormat="false" ht="45" hidden="false" customHeight="false" outlineLevel="0" collapsed="false">
      <c r="A61" s="16"/>
      <c r="B61" s="57"/>
      <c r="C61" s="221" t="s">
        <v>3691</v>
      </c>
      <c r="D61" s="45" t="n">
        <v>1</v>
      </c>
      <c r="E61" s="28" t="s">
        <v>82</v>
      </c>
      <c r="F61" s="38"/>
      <c r="G61" s="38"/>
    </row>
    <row r="62" customFormat="false" ht="45" hidden="false" customHeight="false" outlineLevel="0" collapsed="false">
      <c r="A62" s="16" t="s">
        <v>232</v>
      </c>
      <c r="B62" s="168" t="s">
        <v>233</v>
      </c>
      <c r="C62" s="221" t="s">
        <v>3692</v>
      </c>
      <c r="D62" s="45" t="n">
        <v>1</v>
      </c>
      <c r="E62" s="28" t="s">
        <v>110</v>
      </c>
      <c r="F62" s="38"/>
      <c r="G62" s="38"/>
    </row>
    <row r="63" customFormat="false" ht="45" hidden="false" customHeight="false" outlineLevel="0" collapsed="false">
      <c r="A63" s="16" t="s">
        <v>235</v>
      </c>
      <c r="B63" s="170" t="s">
        <v>236</v>
      </c>
      <c r="C63" s="362" t="s">
        <v>3693</v>
      </c>
      <c r="D63" s="45" t="n">
        <v>1</v>
      </c>
      <c r="E63" s="28" t="s">
        <v>108</v>
      </c>
      <c r="F63" s="38"/>
      <c r="G63" s="38"/>
    </row>
    <row r="64" customFormat="false" ht="75" hidden="false" customHeight="false" outlineLevel="0" collapsed="false">
      <c r="A64" s="16"/>
      <c r="B64" s="170"/>
      <c r="C64" s="42" t="s">
        <v>3694</v>
      </c>
      <c r="D64" s="45" t="n">
        <v>1</v>
      </c>
      <c r="E64" s="28" t="s">
        <v>108</v>
      </c>
      <c r="F64" s="38"/>
      <c r="G64" s="38"/>
    </row>
    <row r="65" customFormat="false" ht="63" hidden="false" customHeight="false" outlineLevel="0" collapsed="false">
      <c r="A65" s="16" t="s">
        <v>239</v>
      </c>
      <c r="B65" s="168" t="s">
        <v>240</v>
      </c>
      <c r="C65" s="21" t="s">
        <v>3695</v>
      </c>
      <c r="D65" s="45" t="n">
        <v>1</v>
      </c>
      <c r="E65" s="28" t="s">
        <v>39</v>
      </c>
      <c r="F65" s="38"/>
      <c r="G65" s="38"/>
    </row>
    <row r="66" customFormat="false" ht="44.25" hidden="false" customHeight="true" outlineLevel="0" collapsed="false">
      <c r="A66" s="16" t="s">
        <v>242</v>
      </c>
      <c r="B66" s="29" t="s">
        <v>243</v>
      </c>
      <c r="C66" s="29"/>
      <c r="D66" s="29"/>
      <c r="E66" s="29"/>
      <c r="F66" s="29"/>
      <c r="G66" s="29"/>
      <c r="H66" s="3" t="n">
        <f aca="false">SUM(D67:D73)</f>
        <v>7</v>
      </c>
      <c r="I66" s="3" t="n">
        <f aca="false">COUNT(D67:D73)*2</f>
        <v>14</v>
      </c>
    </row>
    <row r="67" customFormat="false" ht="47.25" hidden="false" customHeight="false" outlineLevel="0" collapsed="false">
      <c r="A67" s="16" t="s">
        <v>1223</v>
      </c>
      <c r="B67" s="156" t="s">
        <v>256</v>
      </c>
      <c r="C67" s="38" t="s">
        <v>3696</v>
      </c>
      <c r="D67" s="45" t="n">
        <v>1</v>
      </c>
      <c r="E67" s="28" t="s">
        <v>265</v>
      </c>
      <c r="F67" s="38"/>
      <c r="G67" s="38"/>
    </row>
    <row r="68" customFormat="false" ht="31.5" hidden="false" customHeight="false" outlineLevel="0" collapsed="false">
      <c r="A68" s="16" t="s">
        <v>262</v>
      </c>
      <c r="B68" s="156" t="s">
        <v>263</v>
      </c>
      <c r="C68" s="42" t="s">
        <v>3697</v>
      </c>
      <c r="D68" s="402" t="n">
        <v>1</v>
      </c>
      <c r="E68" s="28" t="s">
        <v>265</v>
      </c>
      <c r="F68" s="162"/>
      <c r="G68" s="38"/>
    </row>
    <row r="69" customFormat="false" ht="30" hidden="false" customHeight="false" outlineLevel="0" collapsed="false">
      <c r="A69" s="16"/>
      <c r="B69" s="156"/>
      <c r="C69" s="42" t="s">
        <v>3698</v>
      </c>
      <c r="D69" s="402" t="n">
        <v>1</v>
      </c>
      <c r="E69" s="28" t="s">
        <v>265</v>
      </c>
      <c r="F69" s="162"/>
      <c r="G69" s="38"/>
    </row>
    <row r="70" customFormat="false" ht="15.75" hidden="false" customHeight="false" outlineLevel="0" collapsed="false">
      <c r="A70" s="16"/>
      <c r="B70" s="156"/>
      <c r="C70" s="85" t="s">
        <v>3699</v>
      </c>
      <c r="D70" s="45" t="n">
        <v>1</v>
      </c>
      <c r="E70" s="28" t="s">
        <v>265</v>
      </c>
      <c r="F70" s="162"/>
      <c r="G70" s="38"/>
    </row>
    <row r="71" customFormat="false" ht="15.75" hidden="false" customHeight="false" outlineLevel="0" collapsed="false">
      <c r="A71" s="16"/>
      <c r="B71" s="156"/>
      <c r="C71" s="42" t="s">
        <v>3700</v>
      </c>
      <c r="D71" s="45" t="n">
        <v>1</v>
      </c>
      <c r="E71" s="28" t="s">
        <v>265</v>
      </c>
      <c r="F71" s="162"/>
      <c r="G71" s="38"/>
    </row>
    <row r="72" customFormat="false" ht="45" hidden="false" customHeight="false" outlineLevel="0" collapsed="false">
      <c r="A72" s="16" t="s">
        <v>271</v>
      </c>
      <c r="B72" s="403" t="s">
        <v>272</v>
      </c>
      <c r="C72" s="70" t="s">
        <v>3701</v>
      </c>
      <c r="D72" s="200" t="n">
        <v>1</v>
      </c>
      <c r="E72" s="28" t="s">
        <v>265</v>
      </c>
      <c r="F72" s="37"/>
      <c r="G72" s="318"/>
    </row>
    <row r="73" customFormat="false" ht="30" hidden="false" customHeight="false" outlineLevel="0" collapsed="false">
      <c r="A73" s="16"/>
      <c r="B73" s="61"/>
      <c r="C73" s="85" t="s">
        <v>3702</v>
      </c>
      <c r="D73" s="45" t="n">
        <v>1</v>
      </c>
      <c r="E73" s="28" t="s">
        <v>265</v>
      </c>
      <c r="F73" s="38"/>
      <c r="G73" s="38"/>
    </row>
    <row r="74" customFormat="false" ht="34.5" hidden="false" customHeight="true" outlineLevel="0" collapsed="false">
      <c r="A74" s="16" t="s">
        <v>1242</v>
      </c>
      <c r="B74" s="160" t="s">
        <v>277</v>
      </c>
      <c r="C74" s="160"/>
      <c r="D74" s="160"/>
      <c r="E74" s="160"/>
      <c r="F74" s="160"/>
      <c r="G74" s="160"/>
      <c r="H74" s="3" t="n">
        <f aca="false">SUM(D75:D94)</f>
        <v>20</v>
      </c>
      <c r="I74" s="3" t="n">
        <f aca="false">COUNT(D75:D94)*2</f>
        <v>40</v>
      </c>
    </row>
    <row r="75" customFormat="false" ht="31.5" hidden="false" customHeight="false" outlineLevel="0" collapsed="false">
      <c r="A75" s="16" t="s">
        <v>1243</v>
      </c>
      <c r="B75" s="156" t="s">
        <v>279</v>
      </c>
      <c r="C75" s="42" t="s">
        <v>3703</v>
      </c>
      <c r="D75" s="2" t="n">
        <v>1</v>
      </c>
      <c r="E75" s="232" t="s">
        <v>108</v>
      </c>
      <c r="F75" s="162" t="s">
        <v>3704</v>
      </c>
      <c r="G75" s="38"/>
    </row>
    <row r="76" customFormat="false" ht="15.75" hidden="false" customHeight="false" outlineLevel="0" collapsed="false">
      <c r="A76" s="16"/>
      <c r="B76" s="156"/>
      <c r="C76" s="234" t="s">
        <v>3705</v>
      </c>
      <c r="D76" s="2" t="n">
        <v>1</v>
      </c>
      <c r="E76" s="232" t="s">
        <v>108</v>
      </c>
      <c r="F76" s="162" t="s">
        <v>3704</v>
      </c>
      <c r="G76" s="38"/>
    </row>
    <row r="77" customFormat="false" ht="15.75" hidden="false" customHeight="false" outlineLevel="0" collapsed="false">
      <c r="A77" s="16"/>
      <c r="B77" s="156"/>
      <c r="C77" s="234" t="s">
        <v>3706</v>
      </c>
      <c r="D77" s="2" t="n">
        <v>1</v>
      </c>
      <c r="E77" s="232" t="s">
        <v>108</v>
      </c>
      <c r="F77" s="162" t="s">
        <v>3704</v>
      </c>
      <c r="G77" s="38"/>
    </row>
    <row r="78" customFormat="false" ht="15.75" hidden="false" customHeight="false" outlineLevel="0" collapsed="false">
      <c r="A78" s="16"/>
      <c r="B78" s="156"/>
      <c r="C78" s="234" t="s">
        <v>1894</v>
      </c>
      <c r="D78" s="2" t="n">
        <v>1</v>
      </c>
      <c r="E78" s="232" t="s">
        <v>108</v>
      </c>
      <c r="F78" s="162" t="s">
        <v>3704</v>
      </c>
      <c r="G78" s="38"/>
    </row>
    <row r="79" customFormat="false" ht="15.75" hidden="false" customHeight="false" outlineLevel="0" collapsed="false">
      <c r="A79" s="16"/>
      <c r="B79" s="156"/>
      <c r="C79" s="234" t="s">
        <v>3707</v>
      </c>
      <c r="D79" s="2" t="n">
        <v>1</v>
      </c>
      <c r="E79" s="232" t="s">
        <v>108</v>
      </c>
      <c r="F79" s="162" t="s">
        <v>3704</v>
      </c>
      <c r="G79" s="38"/>
    </row>
    <row r="80" customFormat="false" ht="15.75" hidden="false" customHeight="false" outlineLevel="0" collapsed="false">
      <c r="A80" s="16"/>
      <c r="B80" s="156"/>
      <c r="C80" s="42" t="s">
        <v>3708</v>
      </c>
      <c r="D80" s="2" t="n">
        <v>1</v>
      </c>
      <c r="E80" s="232" t="s">
        <v>108</v>
      </c>
      <c r="F80" s="162" t="s">
        <v>3704</v>
      </c>
      <c r="G80" s="38"/>
    </row>
    <row r="81" customFormat="false" ht="15.75" hidden="false" customHeight="false" outlineLevel="0" collapsed="false">
      <c r="A81" s="16"/>
      <c r="B81" s="156"/>
      <c r="C81" s="234" t="s">
        <v>3709</v>
      </c>
      <c r="D81" s="2" t="n">
        <v>1</v>
      </c>
      <c r="E81" s="232" t="s">
        <v>108</v>
      </c>
      <c r="F81" s="162" t="s">
        <v>3704</v>
      </c>
      <c r="G81" s="38"/>
    </row>
    <row r="82" customFormat="false" ht="15.75" hidden="false" customHeight="false" outlineLevel="0" collapsed="false">
      <c r="A82" s="16"/>
      <c r="B82" s="156"/>
      <c r="C82" s="234" t="s">
        <v>3710</v>
      </c>
      <c r="D82" s="2" t="n">
        <v>1</v>
      </c>
      <c r="E82" s="232" t="s">
        <v>108</v>
      </c>
      <c r="F82" s="162" t="s">
        <v>3704</v>
      </c>
      <c r="G82" s="38"/>
    </row>
    <row r="83" customFormat="false" ht="15.75" hidden="false" customHeight="false" outlineLevel="0" collapsed="false">
      <c r="A83" s="16"/>
      <c r="B83" s="156"/>
      <c r="C83" s="42" t="s">
        <v>3711</v>
      </c>
      <c r="D83" s="2" t="n">
        <v>1</v>
      </c>
      <c r="E83" s="232" t="s">
        <v>108</v>
      </c>
      <c r="F83" s="162" t="s">
        <v>3704</v>
      </c>
      <c r="G83" s="38"/>
    </row>
    <row r="84" customFormat="false" ht="30" hidden="false" customHeight="false" outlineLevel="0" collapsed="false">
      <c r="A84" s="16"/>
      <c r="B84" s="156"/>
      <c r="C84" s="42" t="s">
        <v>3712</v>
      </c>
      <c r="D84" s="2" t="n">
        <v>1</v>
      </c>
      <c r="E84" s="232" t="s">
        <v>108</v>
      </c>
      <c r="F84" s="162" t="s">
        <v>3704</v>
      </c>
      <c r="G84" s="38"/>
    </row>
    <row r="85" customFormat="false" ht="45" hidden="false" customHeight="false" outlineLevel="0" collapsed="false">
      <c r="A85" s="16"/>
      <c r="B85" s="156"/>
      <c r="C85" s="42" t="s">
        <v>3713</v>
      </c>
      <c r="D85" s="2" t="n">
        <v>1</v>
      </c>
      <c r="E85" s="232" t="s">
        <v>108</v>
      </c>
      <c r="F85" s="162" t="s">
        <v>3704</v>
      </c>
      <c r="G85" s="38"/>
    </row>
    <row r="86" customFormat="false" ht="30" hidden="false" customHeight="false" outlineLevel="0" collapsed="false">
      <c r="A86" s="16"/>
      <c r="B86" s="156"/>
      <c r="C86" s="42" t="s">
        <v>3714</v>
      </c>
      <c r="D86" s="2" t="n">
        <v>1</v>
      </c>
      <c r="E86" s="232" t="s">
        <v>108</v>
      </c>
      <c r="F86" s="162" t="s">
        <v>3704</v>
      </c>
      <c r="G86" s="38"/>
    </row>
    <row r="87" customFormat="false" ht="30" hidden="false" customHeight="false" outlineLevel="0" collapsed="false">
      <c r="A87" s="16"/>
      <c r="B87" s="156"/>
      <c r="C87" s="42" t="s">
        <v>3715</v>
      </c>
      <c r="D87" s="2" t="n">
        <v>1</v>
      </c>
      <c r="E87" s="232" t="s">
        <v>108</v>
      </c>
      <c r="F87" s="162" t="s">
        <v>3704</v>
      </c>
      <c r="G87" s="38"/>
    </row>
    <row r="88" customFormat="false" ht="30" hidden="false" customHeight="false" outlineLevel="0" collapsed="false">
      <c r="A88" s="16"/>
      <c r="B88" s="156"/>
      <c r="C88" s="42" t="s">
        <v>3716</v>
      </c>
      <c r="D88" s="2" t="n">
        <v>1</v>
      </c>
      <c r="E88" s="232" t="s">
        <v>108</v>
      </c>
      <c r="F88" s="162" t="s">
        <v>3704</v>
      </c>
      <c r="G88" s="38"/>
    </row>
    <row r="89" customFormat="false" ht="15.75" hidden="false" customHeight="false" outlineLevel="0" collapsed="false">
      <c r="A89" s="16"/>
      <c r="B89" s="156"/>
      <c r="C89" s="42" t="s">
        <v>3717</v>
      </c>
      <c r="D89" s="2" t="n">
        <v>1</v>
      </c>
      <c r="E89" s="232" t="s">
        <v>108</v>
      </c>
      <c r="F89" s="162" t="s">
        <v>3704</v>
      </c>
      <c r="G89" s="38"/>
    </row>
    <row r="90" customFormat="false" ht="15.75" hidden="false" customHeight="false" outlineLevel="0" collapsed="false">
      <c r="A90" s="16"/>
      <c r="B90" s="156"/>
      <c r="C90" s="42" t="s">
        <v>3718</v>
      </c>
      <c r="D90" s="2" t="n">
        <v>1</v>
      </c>
      <c r="E90" s="232" t="s">
        <v>108</v>
      </c>
      <c r="F90" s="162" t="s">
        <v>3704</v>
      </c>
      <c r="G90" s="38"/>
    </row>
    <row r="91" customFormat="false" ht="15.75" hidden="false" customHeight="false" outlineLevel="0" collapsed="false">
      <c r="A91" s="16"/>
      <c r="B91" s="156"/>
      <c r="C91" s="42" t="s">
        <v>3719</v>
      </c>
      <c r="D91" s="2" t="n">
        <v>1</v>
      </c>
      <c r="E91" s="232" t="s">
        <v>108</v>
      </c>
      <c r="F91" s="162" t="s">
        <v>3704</v>
      </c>
      <c r="G91" s="38"/>
    </row>
    <row r="92" customFormat="false" ht="15.75" hidden="false" customHeight="false" outlineLevel="0" collapsed="false">
      <c r="A92" s="16"/>
      <c r="B92" s="156"/>
      <c r="C92" s="42" t="s">
        <v>3720</v>
      </c>
      <c r="D92" s="2" t="n">
        <v>1</v>
      </c>
      <c r="E92" s="232" t="s">
        <v>108</v>
      </c>
      <c r="F92" s="162" t="s">
        <v>3704</v>
      </c>
      <c r="G92" s="38"/>
    </row>
    <row r="93" customFormat="false" ht="30" hidden="false" customHeight="false" outlineLevel="0" collapsed="false">
      <c r="A93" s="16"/>
      <c r="B93" s="156"/>
      <c r="C93" s="42" t="s">
        <v>3721</v>
      </c>
      <c r="D93" s="2" t="n">
        <v>1</v>
      </c>
      <c r="E93" s="232" t="s">
        <v>108</v>
      </c>
      <c r="F93" s="162" t="s">
        <v>3704</v>
      </c>
      <c r="G93" s="38"/>
    </row>
    <row r="94" customFormat="false" ht="31.5" hidden="false" customHeight="false" outlineLevel="0" collapsed="false">
      <c r="A94" s="16" t="s">
        <v>1247</v>
      </c>
      <c r="B94" s="156" t="s">
        <v>299</v>
      </c>
      <c r="C94" s="85" t="s">
        <v>3722</v>
      </c>
      <c r="D94" s="402" t="n">
        <v>1</v>
      </c>
      <c r="E94" s="232" t="s">
        <v>108</v>
      </c>
      <c r="F94" s="162" t="s">
        <v>3723</v>
      </c>
      <c r="G94" s="38"/>
    </row>
    <row r="95" customFormat="false" ht="35.25" hidden="false" customHeight="true" outlineLevel="0" collapsed="false">
      <c r="A95" s="16" t="s">
        <v>1254</v>
      </c>
      <c r="B95" s="160" t="s">
        <v>309</v>
      </c>
      <c r="C95" s="160"/>
      <c r="D95" s="160"/>
      <c r="E95" s="160"/>
      <c r="F95" s="160"/>
      <c r="G95" s="160"/>
      <c r="H95" s="3" t="n">
        <f aca="false">SUM(D96:D98)</f>
        <v>3</v>
      </c>
      <c r="I95" s="3" t="n">
        <f aca="false">COUNT(D96:D98)*2</f>
        <v>6</v>
      </c>
    </row>
    <row r="96" customFormat="false" ht="31.5" hidden="false" customHeight="false" outlineLevel="0" collapsed="false">
      <c r="A96" s="16" t="s">
        <v>1265</v>
      </c>
      <c r="B96" s="156" t="s">
        <v>330</v>
      </c>
      <c r="C96" s="190" t="s">
        <v>3724</v>
      </c>
      <c r="D96" s="2" t="n">
        <v>1</v>
      </c>
      <c r="E96" s="232" t="s">
        <v>82</v>
      </c>
      <c r="F96" s="162" t="s">
        <v>3725</v>
      </c>
      <c r="G96" s="38"/>
    </row>
    <row r="97" customFormat="false" ht="45" hidden="false" customHeight="false" outlineLevel="0" collapsed="false">
      <c r="A97" s="16" t="s">
        <v>333</v>
      </c>
      <c r="B97" s="156" t="s">
        <v>334</v>
      </c>
      <c r="C97" s="17" t="s">
        <v>1267</v>
      </c>
      <c r="D97" s="45" t="n">
        <v>1</v>
      </c>
      <c r="E97" s="232" t="s">
        <v>82</v>
      </c>
      <c r="F97" s="21" t="s">
        <v>1268</v>
      </c>
      <c r="G97" s="38"/>
    </row>
    <row r="98" customFormat="false" ht="47.25" hidden="false" customHeight="false" outlineLevel="0" collapsed="false">
      <c r="A98" s="16" t="s">
        <v>1270</v>
      </c>
      <c r="B98" s="156" t="s">
        <v>3726</v>
      </c>
      <c r="C98" s="42" t="s">
        <v>3727</v>
      </c>
      <c r="D98" s="2" t="n">
        <v>1</v>
      </c>
      <c r="E98" s="232" t="s">
        <v>82</v>
      </c>
      <c r="F98" s="162" t="s">
        <v>3728</v>
      </c>
      <c r="G98" s="38"/>
    </row>
    <row r="99" customFormat="false" ht="21" hidden="false" customHeight="false" outlineLevel="0" collapsed="false">
      <c r="A99" s="78"/>
      <c r="B99" s="401" t="s">
        <v>346</v>
      </c>
      <c r="C99" s="401"/>
      <c r="D99" s="401"/>
      <c r="E99" s="401"/>
      <c r="F99" s="401"/>
      <c r="G99" s="401"/>
      <c r="H99" s="3" t="n">
        <f aca="false">H100+H103+H143+H154+H157+H159</f>
        <v>58</v>
      </c>
      <c r="I99" s="3" t="n">
        <f aca="false">I100+I103+I143+I154+I157+I159</f>
        <v>116</v>
      </c>
    </row>
    <row r="100" customFormat="false" ht="51" hidden="false" customHeight="true" outlineLevel="0" collapsed="false">
      <c r="A100" s="16" t="s">
        <v>1275</v>
      </c>
      <c r="B100" s="160" t="s">
        <v>348</v>
      </c>
      <c r="C100" s="160"/>
      <c r="D100" s="160"/>
      <c r="E100" s="160"/>
      <c r="F100" s="160"/>
      <c r="G100" s="160"/>
      <c r="H100" s="3" t="n">
        <f aca="false">SUM(D101:D102)</f>
        <v>2</v>
      </c>
      <c r="I100" s="3" t="n">
        <f aca="false">COUNT(D101:D102)*2</f>
        <v>4</v>
      </c>
    </row>
    <row r="101" customFormat="false" ht="47.25" hidden="false" customHeight="false" outlineLevel="0" collapsed="false">
      <c r="A101" s="16" t="s">
        <v>1277</v>
      </c>
      <c r="B101" s="61" t="s">
        <v>355</v>
      </c>
      <c r="C101" s="21" t="s">
        <v>3729</v>
      </c>
      <c r="D101" s="45" t="n">
        <v>1</v>
      </c>
      <c r="E101" s="28" t="s">
        <v>357</v>
      </c>
      <c r="F101" s="85" t="s">
        <v>3730</v>
      </c>
      <c r="G101" s="38"/>
    </row>
    <row r="102" customFormat="false" ht="47.25" hidden="false" customHeight="false" outlineLevel="0" collapsed="false">
      <c r="A102" s="16" t="s">
        <v>1930</v>
      </c>
      <c r="B102" s="61" t="s">
        <v>360</v>
      </c>
      <c r="C102" s="85" t="s">
        <v>3731</v>
      </c>
      <c r="D102" s="45" t="n">
        <v>1</v>
      </c>
      <c r="E102" s="28" t="s">
        <v>110</v>
      </c>
      <c r="F102" s="38"/>
      <c r="G102" s="38"/>
    </row>
    <row r="103" customFormat="false" ht="39.75" hidden="false" customHeight="true" outlineLevel="0" collapsed="false">
      <c r="A103" s="16" t="s">
        <v>1279</v>
      </c>
      <c r="B103" s="160" t="s">
        <v>364</v>
      </c>
      <c r="C103" s="160"/>
      <c r="D103" s="160"/>
      <c r="E103" s="160"/>
      <c r="F103" s="160"/>
      <c r="G103" s="160"/>
      <c r="H103" s="3" t="n">
        <f aca="false">SUM(D104:D142)</f>
        <v>39</v>
      </c>
      <c r="I103" s="3" t="n">
        <f aca="false">COUNT(D104:D142)*2</f>
        <v>78</v>
      </c>
    </row>
    <row r="104" customFormat="false" ht="60" hidden="false" customHeight="false" outlineLevel="0" collapsed="false">
      <c r="A104" s="16" t="s">
        <v>1280</v>
      </c>
      <c r="B104" s="61" t="s">
        <v>1281</v>
      </c>
      <c r="C104" s="52" t="s">
        <v>3732</v>
      </c>
      <c r="D104" s="45" t="n">
        <v>1</v>
      </c>
      <c r="E104" s="28" t="s">
        <v>112</v>
      </c>
      <c r="F104" s="38"/>
      <c r="G104" s="38"/>
    </row>
    <row r="105" customFormat="false" ht="75" hidden="false" customHeight="false" outlineLevel="0" collapsed="false">
      <c r="A105" s="16"/>
      <c r="B105" s="61"/>
      <c r="C105" s="42" t="s">
        <v>3733</v>
      </c>
      <c r="D105" s="45" t="n">
        <v>1</v>
      </c>
      <c r="E105" s="28" t="s">
        <v>112</v>
      </c>
      <c r="F105" s="38"/>
      <c r="G105" s="38"/>
    </row>
    <row r="106" customFormat="false" ht="45" hidden="false" customHeight="false" outlineLevel="0" collapsed="false">
      <c r="A106" s="16"/>
      <c r="B106" s="61"/>
      <c r="C106" s="42" t="s">
        <v>3734</v>
      </c>
      <c r="D106" s="45" t="n">
        <v>1</v>
      </c>
      <c r="E106" s="28" t="s">
        <v>112</v>
      </c>
      <c r="F106" s="38"/>
      <c r="G106" s="38"/>
    </row>
    <row r="107" customFormat="false" ht="45" hidden="false" customHeight="false" outlineLevel="0" collapsed="false">
      <c r="A107" s="16" t="s">
        <v>3735</v>
      </c>
      <c r="B107" s="57" t="s">
        <v>3736</v>
      </c>
      <c r="C107" s="85" t="s">
        <v>3737</v>
      </c>
      <c r="D107" s="45" t="n">
        <v>1</v>
      </c>
      <c r="E107" s="28" t="s">
        <v>112</v>
      </c>
      <c r="F107" s="38"/>
      <c r="G107" s="38"/>
    </row>
    <row r="108" customFormat="false" ht="45" hidden="false" customHeight="false" outlineLevel="0" collapsed="false">
      <c r="A108" s="16"/>
      <c r="B108" s="57"/>
      <c r="C108" s="42" t="s">
        <v>3738</v>
      </c>
      <c r="D108" s="45" t="n">
        <v>1</v>
      </c>
      <c r="E108" s="28" t="s">
        <v>112</v>
      </c>
      <c r="F108" s="38"/>
      <c r="G108" s="38"/>
    </row>
    <row r="109" customFormat="false" ht="45" hidden="false" customHeight="false" outlineLevel="0" collapsed="false">
      <c r="A109" s="16" t="s">
        <v>1284</v>
      </c>
      <c r="B109" s="61" t="s">
        <v>366</v>
      </c>
      <c r="C109" s="42" t="s">
        <v>3739</v>
      </c>
      <c r="D109" s="2" t="n">
        <v>1</v>
      </c>
      <c r="E109" s="232" t="s">
        <v>82</v>
      </c>
      <c r="F109" s="231"/>
      <c r="G109" s="38"/>
    </row>
    <row r="110" customFormat="false" ht="45" hidden="false" customHeight="false" outlineLevel="0" collapsed="false">
      <c r="A110" s="16"/>
      <c r="B110" s="61"/>
      <c r="C110" s="42" t="s">
        <v>3740</v>
      </c>
      <c r="D110" s="2" t="n">
        <v>1</v>
      </c>
      <c r="E110" s="232" t="s">
        <v>82</v>
      </c>
      <c r="F110" s="162" t="s">
        <v>3741</v>
      </c>
      <c r="G110" s="38"/>
    </row>
    <row r="111" customFormat="false" ht="45" hidden="false" customHeight="false" outlineLevel="0" collapsed="false">
      <c r="A111" s="16"/>
      <c r="B111" s="61"/>
      <c r="C111" s="42" t="s">
        <v>3742</v>
      </c>
      <c r="D111" s="2" t="n">
        <v>1</v>
      </c>
      <c r="E111" s="232" t="s">
        <v>82</v>
      </c>
      <c r="F111" s="162"/>
      <c r="G111" s="38"/>
    </row>
    <row r="112" customFormat="false" ht="30" hidden="false" customHeight="false" outlineLevel="0" collapsed="false">
      <c r="A112" s="16"/>
      <c r="B112" s="61"/>
      <c r="C112" s="42" t="s">
        <v>3743</v>
      </c>
      <c r="D112" s="2" t="n">
        <v>1</v>
      </c>
      <c r="E112" s="232" t="s">
        <v>82</v>
      </c>
      <c r="F112" s="162"/>
      <c r="G112" s="38"/>
    </row>
    <row r="113" customFormat="false" ht="30" hidden="false" customHeight="false" outlineLevel="0" collapsed="false">
      <c r="A113" s="16"/>
      <c r="B113" s="61"/>
      <c r="C113" s="404" t="s">
        <v>3744</v>
      </c>
      <c r="D113" s="2" t="n">
        <v>1</v>
      </c>
      <c r="E113" s="232" t="s">
        <v>82</v>
      </c>
      <c r="F113" s="162"/>
      <c r="G113" s="38"/>
    </row>
    <row r="114" customFormat="false" ht="45" hidden="false" customHeight="false" outlineLevel="0" collapsed="false">
      <c r="A114" s="16"/>
      <c r="B114" s="61"/>
      <c r="C114" s="42" t="s">
        <v>3745</v>
      </c>
      <c r="D114" s="2" t="n">
        <v>1</v>
      </c>
      <c r="E114" s="232" t="s">
        <v>82</v>
      </c>
      <c r="F114" s="231"/>
      <c r="G114" s="38"/>
    </row>
    <row r="115" customFormat="false" ht="30" hidden="false" customHeight="false" outlineLevel="0" collapsed="false">
      <c r="A115" s="16"/>
      <c r="B115" s="61"/>
      <c r="C115" s="42" t="s">
        <v>3746</v>
      </c>
      <c r="D115" s="2" t="n">
        <v>1</v>
      </c>
      <c r="E115" s="232" t="s">
        <v>82</v>
      </c>
      <c r="F115" s="231"/>
      <c r="G115" s="38"/>
    </row>
    <row r="116" customFormat="false" ht="30" hidden="false" customHeight="false" outlineLevel="0" collapsed="false">
      <c r="A116" s="16"/>
      <c r="B116" s="61"/>
      <c r="C116" s="42" t="s">
        <v>3747</v>
      </c>
      <c r="D116" s="2" t="n">
        <v>1</v>
      </c>
      <c r="E116" s="232" t="s">
        <v>110</v>
      </c>
      <c r="F116" s="162"/>
      <c r="G116" s="38"/>
    </row>
    <row r="117" customFormat="false" ht="60" hidden="false" customHeight="false" outlineLevel="0" collapsed="false">
      <c r="A117" s="16"/>
      <c r="B117" s="61"/>
      <c r="C117" s="42" t="s">
        <v>3748</v>
      </c>
      <c r="D117" s="2" t="n">
        <v>1</v>
      </c>
      <c r="E117" s="232" t="s">
        <v>108</v>
      </c>
      <c r="F117" s="162" t="s">
        <v>3749</v>
      </c>
      <c r="G117" s="38"/>
    </row>
    <row r="118" customFormat="false" ht="30" hidden="false" customHeight="false" outlineLevel="0" collapsed="false">
      <c r="A118" s="16"/>
      <c r="B118" s="61"/>
      <c r="C118" s="42" t="s">
        <v>3750</v>
      </c>
      <c r="D118" s="2" t="n">
        <v>1</v>
      </c>
      <c r="E118" s="232" t="s">
        <v>82</v>
      </c>
      <c r="F118" s="162" t="s">
        <v>3751</v>
      </c>
      <c r="G118" s="38"/>
    </row>
    <row r="119" customFormat="false" ht="45" hidden="false" customHeight="false" outlineLevel="0" collapsed="false">
      <c r="A119" s="16" t="s">
        <v>1286</v>
      </c>
      <c r="B119" s="61" t="s">
        <v>370</v>
      </c>
      <c r="C119" s="42" t="s">
        <v>3752</v>
      </c>
      <c r="D119" s="45" t="n">
        <v>1</v>
      </c>
      <c r="E119" s="28" t="s">
        <v>112</v>
      </c>
      <c r="F119" s="38"/>
      <c r="G119" s="38"/>
    </row>
    <row r="120" customFormat="false" ht="30" hidden="false" customHeight="false" outlineLevel="0" collapsed="false">
      <c r="A120" s="16"/>
      <c r="B120" s="61"/>
      <c r="C120" s="42" t="s">
        <v>3753</v>
      </c>
      <c r="D120" s="45" t="n">
        <v>1</v>
      </c>
      <c r="E120" s="28" t="s">
        <v>112</v>
      </c>
      <c r="F120" s="38"/>
      <c r="G120" s="38"/>
    </row>
    <row r="121" customFormat="false" ht="60" hidden="false" customHeight="false" outlineLevel="0" collapsed="false">
      <c r="A121" s="16"/>
      <c r="B121" s="61"/>
      <c r="C121" s="42" t="s">
        <v>3754</v>
      </c>
      <c r="D121" s="45" t="n">
        <v>1</v>
      </c>
      <c r="E121" s="28" t="s">
        <v>112</v>
      </c>
      <c r="F121" s="38"/>
      <c r="G121" s="38"/>
    </row>
    <row r="122" customFormat="false" ht="30" hidden="false" customHeight="false" outlineLevel="0" collapsed="false">
      <c r="A122" s="16"/>
      <c r="B122" s="61"/>
      <c r="C122" s="42" t="s">
        <v>3755</v>
      </c>
      <c r="D122" s="45" t="n">
        <v>1</v>
      </c>
      <c r="E122" s="28" t="s">
        <v>112</v>
      </c>
      <c r="F122" s="38"/>
      <c r="G122" s="38"/>
    </row>
    <row r="123" customFormat="false" ht="47.25" hidden="false" customHeight="false" outlineLevel="0" collapsed="false">
      <c r="A123" s="16" t="s">
        <v>1289</v>
      </c>
      <c r="B123" s="57" t="s">
        <v>374</v>
      </c>
      <c r="C123" s="85" t="s">
        <v>3756</v>
      </c>
      <c r="D123" s="45" t="n">
        <v>1</v>
      </c>
      <c r="E123" s="28" t="s">
        <v>112</v>
      </c>
      <c r="F123" s="38"/>
      <c r="G123" s="38"/>
    </row>
    <row r="124" customFormat="false" ht="15.75" hidden="false" customHeight="false" outlineLevel="0" collapsed="false">
      <c r="A124" s="16"/>
      <c r="B124" s="57"/>
      <c r="C124" s="85" t="s">
        <v>3757</v>
      </c>
      <c r="D124" s="45" t="n">
        <v>1</v>
      </c>
      <c r="E124" s="28" t="s">
        <v>99</v>
      </c>
      <c r="F124" s="38"/>
      <c r="G124" s="38"/>
    </row>
    <row r="125" customFormat="false" ht="30" hidden="false" customHeight="false" outlineLevel="0" collapsed="false">
      <c r="A125" s="16"/>
      <c r="B125" s="57"/>
      <c r="C125" s="85" t="s">
        <v>3758</v>
      </c>
      <c r="D125" s="45" t="n">
        <v>1</v>
      </c>
      <c r="E125" s="28" t="s">
        <v>82</v>
      </c>
      <c r="F125" s="38"/>
      <c r="G125" s="38"/>
    </row>
    <row r="126" customFormat="false" ht="45" hidden="false" customHeight="false" outlineLevel="0" collapsed="false">
      <c r="A126" s="16"/>
      <c r="B126" s="57"/>
      <c r="C126" s="23" t="s">
        <v>3759</v>
      </c>
      <c r="D126" s="32" t="n">
        <v>1</v>
      </c>
      <c r="E126" s="92" t="s">
        <v>99</v>
      </c>
      <c r="F126" s="92"/>
      <c r="G126" s="92"/>
    </row>
    <row r="127" customFormat="false" ht="30" hidden="false" customHeight="false" outlineLevel="0" collapsed="false">
      <c r="A127" s="16"/>
      <c r="B127" s="57"/>
      <c r="C127" s="23" t="s">
        <v>3760</v>
      </c>
      <c r="D127" s="149" t="n">
        <v>1</v>
      </c>
      <c r="E127" s="24" t="s">
        <v>476</v>
      </c>
      <c r="F127" s="24"/>
      <c r="G127" s="24"/>
    </row>
    <row r="128" customFormat="false" ht="30" hidden="false" customHeight="false" outlineLevel="0" collapsed="false">
      <c r="A128" s="16"/>
      <c r="B128" s="57"/>
      <c r="C128" s="40" t="s">
        <v>3761</v>
      </c>
      <c r="D128" s="184" t="n">
        <v>1</v>
      </c>
      <c r="E128" s="24" t="s">
        <v>108</v>
      </c>
      <c r="F128" s="178"/>
      <c r="G128" s="178"/>
    </row>
    <row r="129" customFormat="false" ht="30" hidden="false" customHeight="false" outlineLevel="0" collapsed="false">
      <c r="A129" s="16"/>
      <c r="B129" s="57"/>
      <c r="C129" s="40" t="s">
        <v>3762</v>
      </c>
      <c r="D129" s="184" t="n">
        <v>1</v>
      </c>
      <c r="E129" s="24" t="s">
        <v>108</v>
      </c>
      <c r="F129" s="178"/>
      <c r="G129" s="178"/>
    </row>
    <row r="130" customFormat="false" ht="45" hidden="false" customHeight="false" outlineLevel="0" collapsed="false">
      <c r="A130" s="16" t="s">
        <v>1292</v>
      </c>
      <c r="B130" s="85" t="s">
        <v>377</v>
      </c>
      <c r="C130" s="42" t="s">
        <v>3763</v>
      </c>
      <c r="D130" s="45" t="n">
        <v>1</v>
      </c>
      <c r="E130" s="28" t="s">
        <v>112</v>
      </c>
      <c r="F130" s="38"/>
      <c r="G130" s="38"/>
    </row>
    <row r="131" customFormat="false" ht="47.25" hidden="false" customHeight="false" outlineLevel="0" collapsed="false">
      <c r="A131" s="16" t="s">
        <v>1294</v>
      </c>
      <c r="B131" s="61" t="s">
        <v>383</v>
      </c>
      <c r="C131" s="42" t="s">
        <v>3764</v>
      </c>
      <c r="D131" s="2" t="n">
        <v>1</v>
      </c>
      <c r="E131" s="232" t="s">
        <v>82</v>
      </c>
      <c r="F131" s="162" t="s">
        <v>3765</v>
      </c>
      <c r="G131" s="38"/>
    </row>
    <row r="132" customFormat="false" ht="45" hidden="false" customHeight="false" outlineLevel="0" collapsed="false">
      <c r="A132" s="16"/>
      <c r="B132" s="61"/>
      <c r="C132" s="42" t="s">
        <v>3766</v>
      </c>
      <c r="D132" s="2" t="n">
        <v>1</v>
      </c>
      <c r="E132" s="232" t="s">
        <v>82</v>
      </c>
      <c r="F132" s="162"/>
      <c r="G132" s="38"/>
    </row>
    <row r="133" customFormat="false" ht="45" hidden="false" customHeight="false" outlineLevel="0" collapsed="false">
      <c r="A133" s="16"/>
      <c r="B133" s="61"/>
      <c r="C133" s="42" t="s">
        <v>3767</v>
      </c>
      <c r="D133" s="2" t="n">
        <v>1</v>
      </c>
      <c r="E133" s="232" t="s">
        <v>82</v>
      </c>
      <c r="F133" s="231"/>
      <c r="G133" s="38"/>
    </row>
    <row r="134" customFormat="false" ht="79.5" hidden="false" customHeight="false" outlineLevel="0" collapsed="false">
      <c r="A134" s="16"/>
      <c r="B134" s="61"/>
      <c r="C134" s="42" t="s">
        <v>3768</v>
      </c>
      <c r="D134" s="2" t="n">
        <v>1</v>
      </c>
      <c r="E134" s="232" t="s">
        <v>82</v>
      </c>
      <c r="F134" s="162" t="s">
        <v>3769</v>
      </c>
      <c r="G134" s="38"/>
    </row>
    <row r="135" customFormat="false" ht="64.5" hidden="false" customHeight="false" outlineLevel="0" collapsed="false">
      <c r="A135" s="16"/>
      <c r="B135" s="61"/>
      <c r="C135" s="42" t="s">
        <v>3770</v>
      </c>
      <c r="D135" s="2" t="n">
        <v>1</v>
      </c>
      <c r="E135" s="232" t="s">
        <v>82</v>
      </c>
      <c r="F135" s="162" t="s">
        <v>3771</v>
      </c>
      <c r="G135" s="38"/>
    </row>
    <row r="136" customFormat="false" ht="30" hidden="false" customHeight="false" outlineLevel="0" collapsed="false">
      <c r="A136" s="16"/>
      <c r="B136" s="61"/>
      <c r="C136" s="42" t="s">
        <v>3772</v>
      </c>
      <c r="D136" s="2" t="n">
        <v>1</v>
      </c>
      <c r="E136" s="232" t="s">
        <v>82</v>
      </c>
      <c r="F136" s="231"/>
      <c r="G136" s="38"/>
    </row>
    <row r="137" customFormat="false" ht="30" hidden="false" customHeight="false" outlineLevel="0" collapsed="false">
      <c r="A137" s="16"/>
      <c r="B137" s="61"/>
      <c r="C137" s="42" t="s">
        <v>3773</v>
      </c>
      <c r="D137" s="2" t="n">
        <v>1</v>
      </c>
      <c r="E137" s="232" t="s">
        <v>265</v>
      </c>
      <c r="F137" s="231"/>
      <c r="G137" s="38"/>
    </row>
    <row r="138" customFormat="false" ht="30" hidden="false" customHeight="false" outlineLevel="0" collapsed="false">
      <c r="A138" s="16"/>
      <c r="B138" s="61"/>
      <c r="C138" s="85" t="s">
        <v>3774</v>
      </c>
      <c r="D138" s="2" t="n">
        <v>1</v>
      </c>
      <c r="E138" s="232" t="s">
        <v>265</v>
      </c>
      <c r="F138" s="231"/>
      <c r="G138" s="38"/>
    </row>
    <row r="139" customFormat="false" ht="60" hidden="false" customHeight="false" outlineLevel="0" collapsed="false">
      <c r="A139" s="16" t="s">
        <v>2387</v>
      </c>
      <c r="B139" s="61" t="s">
        <v>387</v>
      </c>
      <c r="C139" s="42" t="s">
        <v>3775</v>
      </c>
      <c r="D139" s="2" t="n">
        <v>1</v>
      </c>
      <c r="E139" s="232" t="s">
        <v>82</v>
      </c>
      <c r="F139" s="162" t="s">
        <v>3776</v>
      </c>
      <c r="G139" s="38"/>
    </row>
    <row r="140" customFormat="false" ht="45" hidden="false" customHeight="false" outlineLevel="0" collapsed="false">
      <c r="A140" s="16"/>
      <c r="B140" s="61"/>
      <c r="C140" s="178" t="s">
        <v>3777</v>
      </c>
      <c r="D140" s="2" t="n">
        <v>1</v>
      </c>
      <c r="E140" s="232" t="s">
        <v>108</v>
      </c>
      <c r="F140" s="231"/>
      <c r="G140" s="38"/>
    </row>
    <row r="141" customFormat="false" ht="30" hidden="false" customHeight="false" outlineLevel="0" collapsed="false">
      <c r="A141" s="16"/>
      <c r="B141" s="61"/>
      <c r="C141" s="42" t="s">
        <v>3778</v>
      </c>
      <c r="D141" s="2" t="n">
        <v>1</v>
      </c>
      <c r="E141" s="232" t="s">
        <v>112</v>
      </c>
      <c r="F141" s="162" t="s">
        <v>3779</v>
      </c>
      <c r="G141" s="38"/>
    </row>
    <row r="142" customFormat="false" ht="45" hidden="false" customHeight="false" outlineLevel="0" collapsed="false">
      <c r="A142" s="16"/>
      <c r="B142" s="61"/>
      <c r="C142" s="42" t="s">
        <v>3780</v>
      </c>
      <c r="D142" s="2" t="n">
        <v>1</v>
      </c>
      <c r="E142" s="232" t="s">
        <v>476</v>
      </c>
      <c r="F142" s="162"/>
      <c r="G142" s="38"/>
    </row>
    <row r="143" customFormat="false" ht="39.75" hidden="false" customHeight="true" outlineLevel="0" collapsed="false">
      <c r="A143" s="16" t="s">
        <v>1298</v>
      </c>
      <c r="B143" s="160" t="s">
        <v>3781</v>
      </c>
      <c r="C143" s="160"/>
      <c r="D143" s="160"/>
      <c r="E143" s="160"/>
      <c r="F143" s="160"/>
      <c r="G143" s="160"/>
      <c r="H143" s="3" t="n">
        <f aca="false">SUM(D144:D153)</f>
        <v>10</v>
      </c>
      <c r="I143" s="3" t="n">
        <f aca="false">COUNT(D144:D153)*2</f>
        <v>20</v>
      </c>
    </row>
    <row r="144" customFormat="false" ht="31.5" hidden="false" customHeight="false" outlineLevel="0" collapsed="false">
      <c r="A144" s="16" t="s">
        <v>391</v>
      </c>
      <c r="B144" s="17" t="s">
        <v>392</v>
      </c>
      <c r="C144" s="174" t="s">
        <v>393</v>
      </c>
      <c r="D144" s="45" t="n">
        <v>1</v>
      </c>
      <c r="E144" s="28" t="s">
        <v>82</v>
      </c>
      <c r="F144" s="38"/>
      <c r="G144" s="38"/>
    </row>
    <row r="145" customFormat="false" ht="30" hidden="false" customHeight="false" outlineLevel="0" collapsed="false">
      <c r="A145" s="16"/>
      <c r="B145" s="17"/>
      <c r="C145" s="42" t="s">
        <v>394</v>
      </c>
      <c r="D145" s="45" t="n">
        <v>1</v>
      </c>
      <c r="E145" s="28" t="s">
        <v>82</v>
      </c>
      <c r="F145" s="38"/>
      <c r="G145" s="38"/>
    </row>
    <row r="146" customFormat="false" ht="54" hidden="false" customHeight="true" outlineLevel="0" collapsed="false">
      <c r="A146" s="16" t="s">
        <v>397</v>
      </c>
      <c r="B146" s="34" t="s">
        <v>398</v>
      </c>
      <c r="C146" s="42" t="s">
        <v>1302</v>
      </c>
      <c r="D146" s="45" t="n">
        <v>1</v>
      </c>
      <c r="E146" s="28" t="s">
        <v>82</v>
      </c>
      <c r="F146" s="38"/>
      <c r="G146" s="38"/>
    </row>
    <row r="147" customFormat="false" ht="77.25" hidden="false" customHeight="true" outlineLevel="0" collapsed="false">
      <c r="A147" s="16"/>
      <c r="B147" s="37"/>
      <c r="C147" s="42" t="s">
        <v>1304</v>
      </c>
      <c r="D147" s="2" t="n">
        <v>1</v>
      </c>
      <c r="E147" s="28" t="s">
        <v>82</v>
      </c>
      <c r="F147" s="162" t="s">
        <v>400</v>
      </c>
      <c r="G147" s="38"/>
    </row>
    <row r="148" customFormat="false" ht="39.75" hidden="false" customHeight="true" outlineLevel="0" collapsed="false">
      <c r="A148" s="16"/>
      <c r="B148" s="34"/>
      <c r="C148" s="21" t="s">
        <v>401</v>
      </c>
      <c r="D148" s="32" t="n">
        <v>1</v>
      </c>
      <c r="E148" s="28" t="s">
        <v>82</v>
      </c>
      <c r="F148" s="21"/>
      <c r="G148" s="38"/>
    </row>
    <row r="149" customFormat="false" ht="72.75" hidden="false" customHeight="true" outlineLevel="0" collapsed="false">
      <c r="A149" s="16" t="s">
        <v>402</v>
      </c>
      <c r="B149" s="17" t="s">
        <v>403</v>
      </c>
      <c r="C149" s="85" t="s">
        <v>3782</v>
      </c>
      <c r="D149" s="32" t="n">
        <v>1</v>
      </c>
      <c r="E149" s="28" t="s">
        <v>82</v>
      </c>
      <c r="F149" s="21" t="s">
        <v>3783</v>
      </c>
      <c r="G149" s="38"/>
    </row>
    <row r="150" customFormat="false" ht="82.5" hidden="false" customHeight="true" outlineLevel="0" collapsed="false">
      <c r="A150" s="16" t="s">
        <v>1308</v>
      </c>
      <c r="B150" s="17" t="s">
        <v>406</v>
      </c>
      <c r="C150" s="24" t="s">
        <v>1309</v>
      </c>
      <c r="D150" s="45" t="n">
        <v>1</v>
      </c>
      <c r="E150" s="28" t="s">
        <v>82</v>
      </c>
      <c r="F150" s="38"/>
      <c r="G150" s="38"/>
    </row>
    <row r="151" customFormat="false" ht="47.25" hidden="false" customHeight="false" outlineLevel="0" collapsed="false">
      <c r="A151" s="16" t="s">
        <v>1310</v>
      </c>
      <c r="B151" s="61" t="s">
        <v>409</v>
      </c>
      <c r="C151" s="40" t="s">
        <v>3784</v>
      </c>
      <c r="D151" s="2" t="n">
        <v>1</v>
      </c>
      <c r="E151" s="232" t="s">
        <v>82</v>
      </c>
      <c r="F151" s="162"/>
      <c r="G151" s="38"/>
    </row>
    <row r="152" customFormat="false" ht="75" hidden="false" customHeight="false" outlineLevel="0" collapsed="false">
      <c r="A152" s="16" t="s">
        <v>416</v>
      </c>
      <c r="B152" s="61" t="s">
        <v>417</v>
      </c>
      <c r="C152" s="21" t="s">
        <v>3785</v>
      </c>
      <c r="D152" s="32" t="n">
        <v>1</v>
      </c>
      <c r="E152" s="232" t="s">
        <v>265</v>
      </c>
      <c r="F152" s="21" t="s">
        <v>420</v>
      </c>
      <c r="G152" s="38"/>
    </row>
    <row r="153" customFormat="false" ht="31.5" hidden="false" customHeight="false" outlineLevel="0" collapsed="false">
      <c r="A153" s="16" t="s">
        <v>1319</v>
      </c>
      <c r="B153" s="61" t="s">
        <v>422</v>
      </c>
      <c r="C153" s="42" t="s">
        <v>3786</v>
      </c>
      <c r="D153" s="45" t="n">
        <v>1</v>
      </c>
      <c r="E153" s="28" t="s">
        <v>82</v>
      </c>
      <c r="F153" s="38"/>
      <c r="G153" s="38"/>
    </row>
    <row r="154" customFormat="false" ht="41.25" hidden="false" customHeight="true" outlineLevel="0" collapsed="false">
      <c r="A154" s="16" t="s">
        <v>429</v>
      </c>
      <c r="B154" s="29" t="s">
        <v>430</v>
      </c>
      <c r="C154" s="29"/>
      <c r="D154" s="29"/>
      <c r="E154" s="29"/>
      <c r="F154" s="29"/>
      <c r="G154" s="29"/>
      <c r="H154" s="3" t="n">
        <f aca="false">SUM(D155:D156)</f>
        <v>2</v>
      </c>
      <c r="I154" s="3" t="n">
        <f aca="false">COUNT(D155:D156)*2</f>
        <v>4</v>
      </c>
    </row>
    <row r="155" customFormat="false" ht="47.25" hidden="false" customHeight="false" outlineLevel="0" collapsed="false">
      <c r="A155" s="16" t="s">
        <v>1323</v>
      </c>
      <c r="B155" s="17" t="s">
        <v>435</v>
      </c>
      <c r="C155" s="85" t="s">
        <v>3787</v>
      </c>
      <c r="D155" s="45" t="n">
        <v>1</v>
      </c>
      <c r="E155" s="28" t="s">
        <v>110</v>
      </c>
      <c r="F155" s="38"/>
      <c r="G155" s="38"/>
    </row>
    <row r="156" customFormat="false" ht="30" hidden="false" customHeight="false" outlineLevel="0" collapsed="false">
      <c r="A156" s="16"/>
      <c r="B156" s="17"/>
      <c r="C156" s="85" t="s">
        <v>3788</v>
      </c>
      <c r="D156" s="45" t="n">
        <v>1</v>
      </c>
      <c r="E156" s="28" t="s">
        <v>110</v>
      </c>
      <c r="F156" s="38"/>
      <c r="G156" s="38"/>
    </row>
    <row r="157" customFormat="false" ht="49.5" hidden="false" customHeight="true" outlineLevel="0" collapsed="false">
      <c r="A157" s="16" t="s">
        <v>3327</v>
      </c>
      <c r="B157" s="160" t="s">
        <v>451</v>
      </c>
      <c r="C157" s="160"/>
      <c r="D157" s="160"/>
      <c r="E157" s="160"/>
      <c r="F157" s="160"/>
      <c r="G157" s="160"/>
      <c r="H157" s="3" t="n">
        <f aca="false">SUM(D158)</f>
        <v>1</v>
      </c>
      <c r="I157" s="3" t="n">
        <f aca="false">COUNT(D158)*2</f>
        <v>2</v>
      </c>
    </row>
    <row r="158" customFormat="false" ht="47.25" hidden="false" customHeight="false" outlineLevel="0" collapsed="false">
      <c r="A158" s="16" t="s">
        <v>3559</v>
      </c>
      <c r="B158" s="61" t="s">
        <v>453</v>
      </c>
      <c r="C158" s="221" t="s">
        <v>3789</v>
      </c>
      <c r="D158" s="45" t="n">
        <v>1</v>
      </c>
      <c r="E158" s="28" t="s">
        <v>476</v>
      </c>
      <c r="F158" s="38"/>
      <c r="G158" s="38"/>
    </row>
    <row r="159" customFormat="false" ht="39" hidden="false" customHeight="true" outlineLevel="0" collapsed="false">
      <c r="A159" s="16" t="s">
        <v>1327</v>
      </c>
      <c r="B159" s="160" t="s">
        <v>459</v>
      </c>
      <c r="C159" s="160"/>
      <c r="D159" s="160"/>
      <c r="E159" s="160"/>
      <c r="F159" s="160"/>
      <c r="G159" s="160"/>
      <c r="H159" s="3" t="n">
        <f aca="false">SUM(D160:D163)</f>
        <v>4</v>
      </c>
      <c r="I159" s="3" t="n">
        <f aca="false">COUNT(D160:D163)*2</f>
        <v>8</v>
      </c>
    </row>
    <row r="160" customFormat="false" ht="47.25" hidden="false" customHeight="false" outlineLevel="0" collapsed="false">
      <c r="A160" s="16" t="s">
        <v>1328</v>
      </c>
      <c r="B160" s="61" t="s">
        <v>461</v>
      </c>
      <c r="C160" s="61" t="s">
        <v>3790</v>
      </c>
      <c r="D160" s="45" t="n">
        <v>1</v>
      </c>
      <c r="E160" s="28" t="s">
        <v>149</v>
      </c>
      <c r="F160" s="38"/>
      <c r="G160" s="38"/>
    </row>
    <row r="161" customFormat="false" ht="60" hidden="false" customHeight="false" outlineLevel="0" collapsed="false">
      <c r="A161" s="16" t="s">
        <v>1329</v>
      </c>
      <c r="B161" s="61" t="s">
        <v>464</v>
      </c>
      <c r="C161" s="21" t="s">
        <v>3791</v>
      </c>
      <c r="D161" s="32" t="n">
        <v>1</v>
      </c>
      <c r="E161" s="28" t="s">
        <v>112</v>
      </c>
      <c r="F161" s="21" t="s">
        <v>3792</v>
      </c>
      <c r="G161" s="38"/>
    </row>
    <row r="162" customFormat="false" ht="30" hidden="false" customHeight="false" outlineLevel="0" collapsed="false">
      <c r="A162" s="16"/>
      <c r="B162" s="61"/>
      <c r="C162" s="21" t="s">
        <v>1330</v>
      </c>
      <c r="D162" s="32" t="n">
        <v>1</v>
      </c>
      <c r="E162" s="28" t="s">
        <v>149</v>
      </c>
      <c r="F162" s="28"/>
      <c r="G162" s="38"/>
    </row>
    <row r="163" customFormat="false" ht="63" hidden="false" customHeight="false" outlineLevel="0" collapsed="false">
      <c r="A163" s="16" t="s">
        <v>1331</v>
      </c>
      <c r="B163" s="61" t="s">
        <v>468</v>
      </c>
      <c r="C163" s="42" t="s">
        <v>3793</v>
      </c>
      <c r="D163" s="45" t="n">
        <v>1</v>
      </c>
      <c r="E163" s="28" t="s">
        <v>82</v>
      </c>
      <c r="F163" s="38"/>
      <c r="G163" s="38"/>
    </row>
    <row r="164" customFormat="false" ht="21" hidden="false" customHeight="false" outlineLevel="0" collapsed="false">
      <c r="A164" s="78"/>
      <c r="B164" s="400" t="s">
        <v>470</v>
      </c>
      <c r="C164" s="400"/>
      <c r="D164" s="400"/>
      <c r="E164" s="400"/>
      <c r="F164" s="400"/>
      <c r="G164" s="400"/>
      <c r="H164" s="3" t="n">
        <f aca="false">H165+H171+H173+H178</f>
        <v>13</v>
      </c>
      <c r="I164" s="3" t="n">
        <f aca="false">I165+I171+I173+I178</f>
        <v>26</v>
      </c>
    </row>
    <row r="165" customFormat="false" ht="40.5" hidden="false" customHeight="true" outlineLevel="0" collapsed="false">
      <c r="A165" s="16" t="s">
        <v>1362</v>
      </c>
      <c r="B165" s="160" t="s">
        <v>559</v>
      </c>
      <c r="C165" s="160"/>
      <c r="D165" s="160"/>
      <c r="E165" s="160"/>
      <c r="F165" s="160"/>
      <c r="G165" s="160"/>
      <c r="H165" s="3" t="n">
        <f aca="false">SUM(D166:D170)</f>
        <v>5</v>
      </c>
      <c r="I165" s="3" t="n">
        <f aca="false">COUNT(D166:D170)*2</f>
        <v>10</v>
      </c>
    </row>
    <row r="166" customFormat="false" ht="30" hidden="false" customHeight="false" outlineLevel="0" collapsed="false">
      <c r="A166" s="16" t="s">
        <v>1363</v>
      </c>
      <c r="B166" s="85" t="s">
        <v>561</v>
      </c>
      <c r="C166" s="52" t="s">
        <v>3794</v>
      </c>
      <c r="D166" s="45" t="n">
        <v>1</v>
      </c>
      <c r="E166" s="17" t="s">
        <v>112</v>
      </c>
      <c r="F166" s="38"/>
      <c r="G166" s="38"/>
    </row>
    <row r="167" customFormat="false" ht="30" hidden="false" customHeight="false" outlineLevel="0" collapsed="false">
      <c r="A167" s="16"/>
      <c r="B167" s="85"/>
      <c r="C167" s="85" t="s">
        <v>3795</v>
      </c>
      <c r="D167" s="45" t="n">
        <v>1</v>
      </c>
      <c r="E167" s="21" t="s">
        <v>82</v>
      </c>
      <c r="F167" s="38"/>
      <c r="G167" s="38"/>
    </row>
    <row r="168" customFormat="false" ht="47.25" hidden="false" customHeight="false" outlineLevel="0" collapsed="false">
      <c r="A168" s="16"/>
      <c r="B168" s="85"/>
      <c r="C168" s="61" t="s">
        <v>3796</v>
      </c>
      <c r="D168" s="45" t="n">
        <v>1</v>
      </c>
      <c r="E168" s="17" t="s">
        <v>112</v>
      </c>
      <c r="F168" s="38"/>
      <c r="G168" s="38"/>
    </row>
    <row r="169" customFormat="false" ht="63" hidden="false" customHeight="false" outlineLevel="0" collapsed="false">
      <c r="A169" s="16"/>
      <c r="B169" s="85"/>
      <c r="C169" s="61" t="s">
        <v>3797</v>
      </c>
      <c r="D169" s="45" t="n">
        <v>1</v>
      </c>
      <c r="E169" s="17" t="s">
        <v>112</v>
      </c>
      <c r="F169" s="38"/>
      <c r="G169" s="38"/>
    </row>
    <row r="170" customFormat="false" ht="63" hidden="false" customHeight="false" outlineLevel="0" collapsed="false">
      <c r="A170" s="16"/>
      <c r="B170" s="85"/>
      <c r="C170" s="61" t="s">
        <v>3798</v>
      </c>
      <c r="D170" s="45" t="n">
        <v>1</v>
      </c>
      <c r="E170" s="17" t="s">
        <v>112</v>
      </c>
      <c r="F170" s="38"/>
      <c r="G170" s="38"/>
    </row>
    <row r="171" customFormat="false" ht="31.5" hidden="false" customHeight="true" outlineLevel="0" collapsed="false">
      <c r="A171" s="16" t="s">
        <v>1370</v>
      </c>
      <c r="B171" s="29" t="s">
        <v>569</v>
      </c>
      <c r="C171" s="29"/>
      <c r="D171" s="29"/>
      <c r="E171" s="29"/>
      <c r="F171" s="29"/>
      <c r="G171" s="29"/>
      <c r="H171" s="3" t="n">
        <f aca="false">SUM(D172)</f>
        <v>1</v>
      </c>
      <c r="I171" s="3" t="n">
        <f aca="false">COUNT(D172)*2</f>
        <v>2</v>
      </c>
    </row>
    <row r="172" customFormat="false" ht="47.25" hidden="false" customHeight="false" outlineLevel="0" collapsed="false">
      <c r="A172" s="16" t="s">
        <v>2024</v>
      </c>
      <c r="B172" s="17" t="s">
        <v>2025</v>
      </c>
      <c r="C172" s="85" t="s">
        <v>3799</v>
      </c>
      <c r="D172" s="45" t="n">
        <v>1</v>
      </c>
      <c r="E172" s="28" t="s">
        <v>112</v>
      </c>
      <c r="F172" s="38"/>
      <c r="G172" s="38"/>
    </row>
    <row r="173" customFormat="false" ht="42" hidden="false" customHeight="true" outlineLevel="0" collapsed="false">
      <c r="A173" s="16" t="s">
        <v>1374</v>
      </c>
      <c r="B173" s="160" t="s">
        <v>599</v>
      </c>
      <c r="C173" s="160"/>
      <c r="D173" s="160"/>
      <c r="E173" s="160"/>
      <c r="F173" s="160"/>
      <c r="G173" s="160"/>
      <c r="H173" s="3" t="n">
        <f aca="false">SUM(D174:D177)</f>
        <v>4</v>
      </c>
      <c r="I173" s="3" t="n">
        <f aca="false">COUNT(D174:D177)*2</f>
        <v>8</v>
      </c>
    </row>
    <row r="174" customFormat="false" ht="31.5" hidden="false" customHeight="false" outlineLevel="0" collapsed="false">
      <c r="A174" s="16" t="s">
        <v>1381</v>
      </c>
      <c r="B174" s="17" t="s">
        <v>617</v>
      </c>
      <c r="C174" s="42" t="s">
        <v>2038</v>
      </c>
      <c r="D174" s="45" t="n">
        <v>1</v>
      </c>
      <c r="E174" s="28" t="s">
        <v>99</v>
      </c>
      <c r="F174" s="85" t="s">
        <v>3800</v>
      </c>
      <c r="G174" s="38"/>
    </row>
    <row r="175" customFormat="false" ht="31.5" hidden="false" customHeight="false" outlineLevel="0" collapsed="false">
      <c r="A175" s="16" t="s">
        <v>1383</v>
      </c>
      <c r="B175" s="17" t="s">
        <v>621</v>
      </c>
      <c r="C175" s="85" t="s">
        <v>3801</v>
      </c>
      <c r="D175" s="45" t="n">
        <v>1</v>
      </c>
      <c r="E175" s="28" t="s">
        <v>476</v>
      </c>
      <c r="F175" s="38"/>
      <c r="G175" s="38"/>
    </row>
    <row r="176" customFormat="false" ht="30" hidden="false" customHeight="false" outlineLevel="0" collapsed="false">
      <c r="A176" s="16"/>
      <c r="B176" s="17"/>
      <c r="C176" s="85" t="s">
        <v>3802</v>
      </c>
      <c r="D176" s="45" t="n">
        <v>1</v>
      </c>
      <c r="E176" s="28" t="s">
        <v>476</v>
      </c>
      <c r="F176" s="38"/>
      <c r="G176" s="38"/>
    </row>
    <row r="177" customFormat="false" ht="47.25" hidden="false" customHeight="false" outlineLevel="0" collapsed="false">
      <c r="A177" s="16" t="s">
        <v>1386</v>
      </c>
      <c r="B177" s="17" t="s">
        <v>626</v>
      </c>
      <c r="C177" s="85" t="s">
        <v>3803</v>
      </c>
      <c r="D177" s="45" t="n">
        <v>1</v>
      </c>
      <c r="E177" s="28" t="s">
        <v>82</v>
      </c>
      <c r="F177" s="38"/>
      <c r="G177" s="38"/>
    </row>
    <row r="178" customFormat="false" ht="47.25" hidden="false" customHeight="true" outlineLevel="0" collapsed="false">
      <c r="A178" s="16" t="s">
        <v>1388</v>
      </c>
      <c r="B178" s="29" t="s">
        <v>650</v>
      </c>
      <c r="C178" s="29"/>
      <c r="D178" s="29"/>
      <c r="E178" s="29"/>
      <c r="F178" s="29"/>
      <c r="G178" s="29"/>
      <c r="H178" s="3" t="n">
        <f aca="false">SUM(D179:D181)</f>
        <v>3</v>
      </c>
      <c r="I178" s="3" t="n">
        <f aca="false">COUNT(D179:D181)*2</f>
        <v>6</v>
      </c>
    </row>
    <row r="179" customFormat="false" ht="31.5" hidden="false" customHeight="false" outlineLevel="0" collapsed="false">
      <c r="A179" s="16" t="s">
        <v>1389</v>
      </c>
      <c r="B179" s="17" t="s">
        <v>665</v>
      </c>
      <c r="C179" s="21" t="s">
        <v>671</v>
      </c>
      <c r="D179" s="45" t="n">
        <v>1</v>
      </c>
      <c r="E179" s="104" t="s">
        <v>265</v>
      </c>
      <c r="F179" s="38"/>
      <c r="G179" s="38"/>
    </row>
    <row r="180" customFormat="false" ht="30" hidden="false" customHeight="false" outlineLevel="0" collapsed="false">
      <c r="A180" s="16"/>
      <c r="B180" s="17"/>
      <c r="C180" s="21" t="s">
        <v>1390</v>
      </c>
      <c r="D180" s="45" t="n">
        <v>1</v>
      </c>
      <c r="E180" s="28" t="s">
        <v>265</v>
      </c>
      <c r="F180" s="38"/>
      <c r="G180" s="38"/>
    </row>
    <row r="181" customFormat="false" ht="30" hidden="false" customHeight="false" outlineLevel="0" collapsed="false">
      <c r="A181" s="16"/>
      <c r="B181" s="17"/>
      <c r="C181" s="132" t="s">
        <v>3804</v>
      </c>
      <c r="D181" s="45" t="n">
        <v>1</v>
      </c>
      <c r="E181" s="28" t="s">
        <v>265</v>
      </c>
      <c r="F181" s="38"/>
      <c r="G181" s="38"/>
    </row>
    <row r="182" customFormat="false" ht="21" hidden="false" customHeight="false" outlineLevel="0" collapsed="false">
      <c r="A182" s="405"/>
      <c r="B182" s="401" t="s">
        <v>727</v>
      </c>
      <c r="C182" s="401"/>
      <c r="D182" s="401"/>
      <c r="E182" s="401"/>
      <c r="F182" s="401"/>
      <c r="G182" s="401"/>
      <c r="H182" s="3" t="n">
        <f aca="false">H183+H187+H189</f>
        <v>7</v>
      </c>
      <c r="I182" s="3" t="n">
        <f aca="false">I183+I187+I189</f>
        <v>14</v>
      </c>
    </row>
    <row r="183" customFormat="false" ht="37.5" hidden="false" customHeight="true" outlineLevel="0" collapsed="false">
      <c r="A183" s="406" t="s">
        <v>1603</v>
      </c>
      <c r="B183" s="160" t="s">
        <v>729</v>
      </c>
      <c r="C183" s="160"/>
      <c r="D183" s="160"/>
      <c r="E183" s="160"/>
      <c r="F183" s="160"/>
      <c r="G183" s="160"/>
      <c r="H183" s="3" t="n">
        <f aca="false">SUM(D184:D186)</f>
        <v>3</v>
      </c>
      <c r="I183" s="3" t="n">
        <f aca="false">COUNT(D184:D186)*2</f>
        <v>6</v>
      </c>
    </row>
    <row r="184" customFormat="false" ht="47.25" hidden="false" customHeight="false" outlineLevel="0" collapsed="false">
      <c r="A184" s="406" t="s">
        <v>1604</v>
      </c>
      <c r="B184" s="61" t="s">
        <v>3805</v>
      </c>
      <c r="C184" s="21" t="s">
        <v>732</v>
      </c>
      <c r="D184" s="407" t="n">
        <v>1</v>
      </c>
      <c r="E184" s="232" t="s">
        <v>265</v>
      </c>
      <c r="F184" s="154" t="s">
        <v>3806</v>
      </c>
      <c r="G184" s="231"/>
    </row>
    <row r="185" customFormat="false" ht="30" hidden="false" customHeight="false" outlineLevel="0" collapsed="false">
      <c r="A185" s="406"/>
      <c r="B185" s="61"/>
      <c r="C185" s="21" t="s">
        <v>3807</v>
      </c>
      <c r="D185" s="407" t="n">
        <v>1</v>
      </c>
      <c r="E185" s="232" t="s">
        <v>265</v>
      </c>
      <c r="F185" s="232"/>
      <c r="G185" s="231"/>
    </row>
    <row r="186" customFormat="false" ht="31.5" hidden="false" customHeight="false" outlineLevel="0" collapsed="false">
      <c r="A186" s="406" t="s">
        <v>739</v>
      </c>
      <c r="B186" s="190" t="s">
        <v>740</v>
      </c>
      <c r="C186" s="24" t="s">
        <v>3808</v>
      </c>
      <c r="D186" s="2" t="n">
        <v>1</v>
      </c>
      <c r="E186" s="232" t="s">
        <v>265</v>
      </c>
      <c r="F186" s="231"/>
      <c r="G186" s="231"/>
    </row>
    <row r="187" customFormat="false" ht="38.25" hidden="false" customHeight="true" outlineLevel="0" collapsed="false">
      <c r="A187" s="408" t="s">
        <v>1628</v>
      </c>
      <c r="B187" s="160" t="s">
        <v>801</v>
      </c>
      <c r="C187" s="160"/>
      <c r="D187" s="160"/>
      <c r="E187" s="160"/>
      <c r="F187" s="160"/>
      <c r="G187" s="160"/>
      <c r="H187" s="3" t="n">
        <f aca="false">SUM(D188)</f>
        <v>1</v>
      </c>
      <c r="I187" s="3" t="n">
        <f aca="false">COUNT(D188)*2</f>
        <v>2</v>
      </c>
    </row>
    <row r="188" customFormat="false" ht="45" hidden="false" customHeight="false" outlineLevel="0" collapsed="false">
      <c r="A188" s="406" t="s">
        <v>1633</v>
      </c>
      <c r="B188" s="42" t="s">
        <v>806</v>
      </c>
      <c r="C188" s="21" t="s">
        <v>809</v>
      </c>
      <c r="D188" s="407" t="n">
        <v>1</v>
      </c>
      <c r="E188" s="232" t="s">
        <v>110</v>
      </c>
      <c r="F188" s="154" t="s">
        <v>810</v>
      </c>
      <c r="G188" s="231"/>
    </row>
    <row r="189" customFormat="false" ht="35.25" hidden="false" customHeight="true" outlineLevel="0" collapsed="false">
      <c r="A189" s="406" t="s">
        <v>1640</v>
      </c>
      <c r="B189" s="160" t="s">
        <v>825</v>
      </c>
      <c r="C189" s="160"/>
      <c r="D189" s="160"/>
      <c r="E189" s="160"/>
      <c r="F189" s="160"/>
      <c r="G189" s="160"/>
      <c r="H189" s="3" t="n">
        <f aca="false">SUM(D190:D192)</f>
        <v>3</v>
      </c>
      <c r="I189" s="3" t="n">
        <f aca="false">COUNT(D190:D192)*2</f>
        <v>6</v>
      </c>
    </row>
    <row r="190" customFormat="false" ht="45" hidden="false" customHeight="false" outlineLevel="0" collapsed="false">
      <c r="A190" s="406" t="s">
        <v>1641</v>
      </c>
      <c r="B190" s="153" t="s">
        <v>827</v>
      </c>
      <c r="C190" s="85" t="s">
        <v>3809</v>
      </c>
      <c r="D190" s="2" t="n">
        <v>1</v>
      </c>
      <c r="E190" s="232" t="s">
        <v>82</v>
      </c>
      <c r="F190" s="231"/>
      <c r="G190" s="231"/>
    </row>
    <row r="191" customFormat="false" ht="30" hidden="false" customHeight="false" outlineLevel="0" collapsed="false">
      <c r="A191" s="406"/>
      <c r="B191" s="153"/>
      <c r="C191" s="21" t="s">
        <v>832</v>
      </c>
      <c r="D191" s="2" t="n">
        <v>1</v>
      </c>
      <c r="E191" s="232" t="s">
        <v>82</v>
      </c>
      <c r="F191" s="231"/>
      <c r="G191" s="231"/>
    </row>
    <row r="192" customFormat="false" ht="31.5" hidden="false" customHeight="false" outlineLevel="0" collapsed="false">
      <c r="A192" s="406" t="s">
        <v>1646</v>
      </c>
      <c r="B192" s="153" t="s">
        <v>847</v>
      </c>
      <c r="C192" s="409" t="s">
        <v>3810</v>
      </c>
      <c r="D192" s="2" t="n">
        <v>1</v>
      </c>
      <c r="E192" s="235" t="s">
        <v>51</v>
      </c>
      <c r="F192" s="231"/>
      <c r="G192" s="231"/>
    </row>
    <row r="193" customFormat="false" ht="21" hidden="false" customHeight="false" outlineLevel="0" collapsed="false">
      <c r="A193" s="78"/>
      <c r="B193" s="401" t="s">
        <v>1648</v>
      </c>
      <c r="C193" s="401"/>
      <c r="D193" s="401"/>
      <c r="E193" s="401"/>
      <c r="F193" s="401"/>
      <c r="G193" s="401"/>
      <c r="H193" s="3" t="n">
        <f aca="false">H194+H198+H216+H223+H227</f>
        <v>35</v>
      </c>
      <c r="I193" s="3" t="n">
        <f aca="false">I194+I198+I216+I223+I227</f>
        <v>70</v>
      </c>
    </row>
    <row r="194" customFormat="false" ht="44.25" hidden="false" customHeight="true" outlineLevel="0" collapsed="false">
      <c r="A194" s="16" t="s">
        <v>1660</v>
      </c>
      <c r="B194" s="160" t="s">
        <v>854</v>
      </c>
      <c r="C194" s="160"/>
      <c r="D194" s="160"/>
      <c r="E194" s="160"/>
      <c r="F194" s="160"/>
      <c r="G194" s="160"/>
      <c r="H194" s="3" t="n">
        <f aca="false">SUM(D195:D197)</f>
        <v>3</v>
      </c>
      <c r="I194" s="3" t="n">
        <f aca="false">COUNT(D195:D197)*2</f>
        <v>6</v>
      </c>
    </row>
    <row r="195" customFormat="false" ht="47.25" hidden="false" customHeight="false" outlineLevel="0" collapsed="false">
      <c r="A195" s="16" t="s">
        <v>1661</v>
      </c>
      <c r="B195" s="153" t="s">
        <v>856</v>
      </c>
      <c r="C195" s="85" t="s">
        <v>3811</v>
      </c>
      <c r="D195" s="45" t="n">
        <v>1</v>
      </c>
      <c r="E195" s="28" t="s">
        <v>265</v>
      </c>
      <c r="F195" s="38"/>
      <c r="G195" s="38"/>
    </row>
    <row r="196" customFormat="false" ht="47.25" hidden="false" customHeight="false" outlineLevel="0" collapsed="false">
      <c r="A196" s="16" t="s">
        <v>1665</v>
      </c>
      <c r="B196" s="61" t="s">
        <v>863</v>
      </c>
      <c r="C196" s="153" t="s">
        <v>864</v>
      </c>
      <c r="D196" s="45" t="n">
        <v>1</v>
      </c>
      <c r="E196" s="28" t="s">
        <v>265</v>
      </c>
      <c r="F196" s="38"/>
      <c r="G196" s="38"/>
    </row>
    <row r="197" customFormat="false" ht="47.25" hidden="false" customHeight="false" outlineLevel="0" collapsed="false">
      <c r="A197" s="16"/>
      <c r="B197" s="61"/>
      <c r="C197" s="153" t="s">
        <v>865</v>
      </c>
      <c r="D197" s="45" t="n">
        <v>1</v>
      </c>
      <c r="E197" s="28" t="s">
        <v>149</v>
      </c>
      <c r="F197" s="38"/>
      <c r="G197" s="38"/>
    </row>
    <row r="198" customFormat="false" ht="47.25" hidden="false" customHeight="true" outlineLevel="0" collapsed="false">
      <c r="A198" s="16" t="s">
        <v>1666</v>
      </c>
      <c r="B198" s="160" t="s">
        <v>3403</v>
      </c>
      <c r="C198" s="160"/>
      <c r="D198" s="160"/>
      <c r="E198" s="160"/>
      <c r="F198" s="160"/>
      <c r="G198" s="160"/>
      <c r="H198" s="3" t="n">
        <f aca="false">SUM(D199:D215)</f>
        <v>17</v>
      </c>
      <c r="I198" s="3" t="n">
        <f aca="false">COUNT(D199:D215)*2</f>
        <v>34</v>
      </c>
    </row>
    <row r="199" customFormat="false" ht="45" hidden="false" customHeight="false" outlineLevel="0" collapsed="false">
      <c r="A199" s="16" t="s">
        <v>1667</v>
      </c>
      <c r="B199" s="153" t="s">
        <v>869</v>
      </c>
      <c r="C199" s="52" t="s">
        <v>870</v>
      </c>
      <c r="D199" s="45" t="n">
        <v>1</v>
      </c>
      <c r="E199" s="28" t="s">
        <v>476</v>
      </c>
      <c r="F199" s="38"/>
      <c r="G199" s="38"/>
    </row>
    <row r="200" customFormat="false" ht="30" hidden="false" customHeight="false" outlineLevel="0" collapsed="false">
      <c r="A200" s="16"/>
      <c r="B200" s="153"/>
      <c r="C200" s="21" t="s">
        <v>871</v>
      </c>
      <c r="D200" s="32" t="n">
        <v>1</v>
      </c>
      <c r="E200" s="28" t="s">
        <v>108</v>
      </c>
      <c r="F200" s="38"/>
      <c r="G200" s="38"/>
    </row>
    <row r="201" customFormat="false" ht="60" hidden="false" customHeight="false" outlineLevel="0" collapsed="false">
      <c r="A201" s="16" t="s">
        <v>1668</v>
      </c>
      <c r="B201" s="153" t="s">
        <v>873</v>
      </c>
      <c r="C201" s="42" t="s">
        <v>3812</v>
      </c>
      <c r="D201" s="45" t="n">
        <v>1</v>
      </c>
      <c r="E201" s="28" t="s">
        <v>476</v>
      </c>
      <c r="F201" s="38"/>
      <c r="G201" s="38"/>
    </row>
    <row r="202" customFormat="false" ht="45" hidden="false" customHeight="false" outlineLevel="0" collapsed="false">
      <c r="A202" s="16"/>
      <c r="B202" s="153"/>
      <c r="C202" s="42" t="s">
        <v>3813</v>
      </c>
      <c r="D202" s="45" t="n">
        <v>1</v>
      </c>
      <c r="E202" s="28" t="s">
        <v>476</v>
      </c>
      <c r="F202" s="38"/>
      <c r="G202" s="38"/>
    </row>
    <row r="203" customFormat="false" ht="45" hidden="false" customHeight="false" outlineLevel="0" collapsed="false">
      <c r="A203" s="16"/>
      <c r="B203" s="153"/>
      <c r="C203" s="42" t="s">
        <v>3814</v>
      </c>
      <c r="D203" s="45" t="n">
        <v>1</v>
      </c>
      <c r="E203" s="28" t="s">
        <v>476</v>
      </c>
      <c r="F203" s="38"/>
      <c r="G203" s="38"/>
    </row>
    <row r="204" customFormat="false" ht="30" hidden="false" customHeight="false" outlineLevel="0" collapsed="false">
      <c r="A204" s="16"/>
      <c r="B204" s="153"/>
      <c r="C204" s="42" t="s">
        <v>3815</v>
      </c>
      <c r="D204" s="45" t="n">
        <v>1</v>
      </c>
      <c r="E204" s="28" t="s">
        <v>476</v>
      </c>
      <c r="F204" s="38"/>
      <c r="G204" s="38"/>
    </row>
    <row r="205" customFormat="false" ht="45" hidden="false" customHeight="false" outlineLevel="0" collapsed="false">
      <c r="A205" s="16"/>
      <c r="B205" s="153"/>
      <c r="C205" s="42" t="s">
        <v>3816</v>
      </c>
      <c r="D205" s="45" t="n">
        <v>1</v>
      </c>
      <c r="E205" s="28" t="s">
        <v>476</v>
      </c>
      <c r="F205" s="38"/>
      <c r="G205" s="38"/>
    </row>
    <row r="206" customFormat="false" ht="45" hidden="false" customHeight="false" outlineLevel="0" collapsed="false">
      <c r="A206" s="16"/>
      <c r="B206" s="153"/>
      <c r="C206" s="42" t="s">
        <v>3817</v>
      </c>
      <c r="D206" s="45" t="n">
        <v>1</v>
      </c>
      <c r="E206" s="28" t="s">
        <v>476</v>
      </c>
      <c r="F206" s="38"/>
      <c r="G206" s="38"/>
    </row>
    <row r="207" customFormat="false" ht="45" hidden="false" customHeight="false" outlineLevel="0" collapsed="false">
      <c r="A207" s="16"/>
      <c r="B207" s="153"/>
      <c r="C207" s="42" t="s">
        <v>3818</v>
      </c>
      <c r="D207" s="45" t="n">
        <v>1</v>
      </c>
      <c r="E207" s="28" t="s">
        <v>476</v>
      </c>
      <c r="F207" s="38"/>
      <c r="G207" s="38"/>
    </row>
    <row r="208" customFormat="false" ht="45" hidden="false" customHeight="false" outlineLevel="0" collapsed="false">
      <c r="A208" s="16"/>
      <c r="B208" s="153"/>
      <c r="C208" s="42" t="s">
        <v>3819</v>
      </c>
      <c r="D208" s="45" t="n">
        <v>1</v>
      </c>
      <c r="E208" s="28" t="s">
        <v>476</v>
      </c>
      <c r="F208" s="38"/>
      <c r="G208" s="38"/>
    </row>
    <row r="209" customFormat="false" ht="60" hidden="false" customHeight="false" outlineLevel="0" collapsed="false">
      <c r="A209" s="16"/>
      <c r="B209" s="153"/>
      <c r="C209" s="42" t="s">
        <v>3820</v>
      </c>
      <c r="D209" s="45" t="n">
        <v>1</v>
      </c>
      <c r="E209" s="28" t="s">
        <v>476</v>
      </c>
      <c r="F209" s="38"/>
      <c r="G209" s="38"/>
    </row>
    <row r="210" customFormat="false" ht="60" hidden="false" customHeight="false" outlineLevel="0" collapsed="false">
      <c r="A210" s="16"/>
      <c r="B210" s="153"/>
      <c r="C210" s="42" t="s">
        <v>3821</v>
      </c>
      <c r="D210" s="45" t="n">
        <v>1</v>
      </c>
      <c r="E210" s="28" t="s">
        <v>476</v>
      </c>
      <c r="F210" s="38"/>
      <c r="G210" s="38"/>
    </row>
    <row r="211" customFormat="false" ht="45" hidden="false" customHeight="false" outlineLevel="0" collapsed="false">
      <c r="A211" s="16"/>
      <c r="B211" s="153"/>
      <c r="C211" s="42" t="s">
        <v>3822</v>
      </c>
      <c r="D211" s="45" t="n">
        <v>1</v>
      </c>
      <c r="E211" s="28" t="s">
        <v>476</v>
      </c>
      <c r="F211" s="38"/>
      <c r="G211" s="38"/>
    </row>
    <row r="212" customFormat="false" ht="45" hidden="false" customHeight="false" outlineLevel="0" collapsed="false">
      <c r="A212" s="16"/>
      <c r="B212" s="153"/>
      <c r="C212" s="42" t="s">
        <v>3823</v>
      </c>
      <c r="D212" s="45" t="n">
        <v>1</v>
      </c>
      <c r="E212" s="28" t="s">
        <v>476</v>
      </c>
      <c r="F212" s="38"/>
      <c r="G212" s="38"/>
    </row>
    <row r="213" customFormat="false" ht="60" hidden="false" customHeight="false" outlineLevel="0" collapsed="false">
      <c r="A213" s="16"/>
      <c r="B213" s="153"/>
      <c r="C213" s="42" t="s">
        <v>3824</v>
      </c>
      <c r="D213" s="45" t="n">
        <v>1</v>
      </c>
      <c r="E213" s="28" t="s">
        <v>476</v>
      </c>
      <c r="F213" s="38"/>
      <c r="G213" s="38"/>
    </row>
    <row r="214" customFormat="false" ht="31.5" hidden="false" customHeight="false" outlineLevel="0" collapsed="false">
      <c r="A214" s="16" t="s">
        <v>1680</v>
      </c>
      <c r="B214" s="153" t="s">
        <v>887</v>
      </c>
      <c r="C214" s="42" t="s">
        <v>3825</v>
      </c>
      <c r="D214" s="45" t="n">
        <v>1</v>
      </c>
      <c r="E214" s="28" t="s">
        <v>265</v>
      </c>
      <c r="F214" s="38"/>
      <c r="G214" s="38"/>
    </row>
    <row r="215" customFormat="false" ht="45" hidden="false" customHeight="false" outlineLevel="0" collapsed="false">
      <c r="A215" s="16" t="s">
        <v>1682</v>
      </c>
      <c r="B215" s="153" t="s">
        <v>890</v>
      </c>
      <c r="C215" s="42" t="s">
        <v>891</v>
      </c>
      <c r="D215" s="45" t="n">
        <v>1</v>
      </c>
      <c r="E215" s="28" t="s">
        <v>82</v>
      </c>
      <c r="F215" s="85" t="s">
        <v>3826</v>
      </c>
      <c r="G215" s="38"/>
    </row>
    <row r="216" s="327" customFormat="true" ht="39.75" hidden="false" customHeight="true" outlineLevel="0" collapsed="false">
      <c r="A216" s="16" t="s">
        <v>1684</v>
      </c>
      <c r="B216" s="410" t="s">
        <v>1685</v>
      </c>
      <c r="C216" s="410"/>
      <c r="D216" s="410"/>
      <c r="E216" s="410"/>
      <c r="F216" s="410"/>
      <c r="G216" s="410"/>
      <c r="H216" s="411" t="n">
        <f aca="false">SUM(D217:D222)</f>
        <v>6</v>
      </c>
      <c r="I216" s="411" t="n">
        <f aca="false">COUNT(D217:D222)*2</f>
        <v>12</v>
      </c>
      <c r="J216" s="412"/>
      <c r="K216" s="412"/>
      <c r="L216" s="412"/>
      <c r="M216" s="412"/>
      <c r="N216" s="412"/>
      <c r="O216" s="412"/>
      <c r="P216" s="412"/>
    </row>
    <row r="217" customFormat="false" ht="31.5" hidden="false" customHeight="false" outlineLevel="0" collapsed="false">
      <c r="A217" s="16" t="s">
        <v>1686</v>
      </c>
      <c r="B217" s="34" t="s">
        <v>1687</v>
      </c>
      <c r="C217" s="212" t="s">
        <v>1688</v>
      </c>
      <c r="D217" s="63" t="n">
        <v>1</v>
      </c>
      <c r="E217" s="215" t="s">
        <v>112</v>
      </c>
      <c r="F217" s="215"/>
      <c r="G217" s="413"/>
      <c r="H217" s="411"/>
      <c r="I217" s="411"/>
      <c r="J217" s="412"/>
      <c r="K217" s="412"/>
      <c r="L217" s="412"/>
      <c r="M217" s="412"/>
      <c r="N217" s="412"/>
      <c r="O217" s="412"/>
      <c r="P217" s="412"/>
    </row>
    <row r="218" customFormat="false" ht="31.5" hidden="false" customHeight="false" outlineLevel="0" collapsed="false">
      <c r="A218" s="16" t="s">
        <v>1689</v>
      </c>
      <c r="B218" s="34" t="s">
        <v>1690</v>
      </c>
      <c r="C218" s="212" t="s">
        <v>3827</v>
      </c>
      <c r="D218" s="63" t="n">
        <v>1</v>
      </c>
      <c r="E218" s="215" t="s">
        <v>112</v>
      </c>
      <c r="F218" s="215"/>
      <c r="G218" s="413"/>
      <c r="H218" s="411"/>
      <c r="I218" s="411"/>
      <c r="J218" s="412"/>
      <c r="K218" s="412"/>
      <c r="L218" s="412"/>
      <c r="M218" s="412"/>
      <c r="N218" s="412"/>
      <c r="O218" s="412"/>
      <c r="P218" s="412"/>
    </row>
    <row r="219" customFormat="false" ht="30" hidden="false" customHeight="false" outlineLevel="0" collapsed="false">
      <c r="A219" s="16"/>
      <c r="B219" s="34"/>
      <c r="C219" s="212" t="s">
        <v>3828</v>
      </c>
      <c r="D219" s="63" t="n">
        <v>1</v>
      </c>
      <c r="E219" s="215" t="s">
        <v>112</v>
      </c>
      <c r="F219" s="215"/>
      <c r="G219" s="413"/>
      <c r="H219" s="411"/>
      <c r="I219" s="411"/>
      <c r="J219" s="412"/>
      <c r="K219" s="412"/>
      <c r="L219" s="412"/>
      <c r="M219" s="412"/>
      <c r="N219" s="412"/>
      <c r="O219" s="412"/>
      <c r="P219" s="412"/>
    </row>
    <row r="220" customFormat="false" ht="47.25" hidden="false" customHeight="false" outlineLevel="0" collapsed="false">
      <c r="A220" s="16" t="s">
        <v>1693</v>
      </c>
      <c r="B220" s="34" t="s">
        <v>1694</v>
      </c>
      <c r="C220" s="414" t="s">
        <v>1695</v>
      </c>
      <c r="D220" s="63" t="n">
        <v>1</v>
      </c>
      <c r="E220" s="215" t="s">
        <v>112</v>
      </c>
      <c r="F220" s="215"/>
      <c r="G220" s="413"/>
      <c r="H220" s="411"/>
      <c r="I220" s="411"/>
      <c r="J220" s="412"/>
      <c r="K220" s="412"/>
      <c r="L220" s="412"/>
      <c r="M220" s="412"/>
      <c r="N220" s="412"/>
      <c r="O220" s="412"/>
      <c r="P220" s="412"/>
    </row>
    <row r="221" customFormat="false" ht="25" hidden="false" customHeight="false" outlineLevel="0" collapsed="false">
      <c r="A221" s="16" t="s">
        <v>1696</v>
      </c>
      <c r="B221" s="34" t="s">
        <v>1697</v>
      </c>
      <c r="C221" s="65" t="s">
        <v>2570</v>
      </c>
      <c r="D221" s="63" t="n">
        <v>1</v>
      </c>
      <c r="E221" s="215" t="s">
        <v>112</v>
      </c>
      <c r="F221" s="215"/>
      <c r="G221" s="413"/>
      <c r="H221" s="411"/>
      <c r="I221" s="411"/>
      <c r="J221" s="412"/>
      <c r="K221" s="412"/>
      <c r="L221" s="412"/>
      <c r="M221" s="412"/>
      <c r="N221" s="412"/>
      <c r="O221" s="412"/>
      <c r="P221" s="412"/>
    </row>
    <row r="222" customFormat="false" ht="47.25" hidden="false" customHeight="false" outlineLevel="0" collapsed="false">
      <c r="A222" s="16" t="s">
        <v>1699</v>
      </c>
      <c r="B222" s="34" t="s">
        <v>1700</v>
      </c>
      <c r="C222" s="212" t="s">
        <v>3829</v>
      </c>
      <c r="D222" s="63" t="n">
        <v>1</v>
      </c>
      <c r="E222" s="215" t="s">
        <v>112</v>
      </c>
      <c r="F222" s="215"/>
      <c r="G222" s="413"/>
      <c r="H222" s="411"/>
      <c r="I222" s="411"/>
      <c r="J222" s="412"/>
      <c r="K222" s="412"/>
      <c r="L222" s="412"/>
      <c r="M222" s="412"/>
      <c r="N222" s="412"/>
      <c r="O222" s="412"/>
      <c r="P222" s="412"/>
    </row>
    <row r="223" customFormat="false" ht="42.75" hidden="false" customHeight="true" outlineLevel="0" collapsed="false">
      <c r="A223" s="16" t="s">
        <v>1702</v>
      </c>
      <c r="B223" s="410" t="s">
        <v>894</v>
      </c>
      <c r="C223" s="410"/>
      <c r="D223" s="410"/>
      <c r="E223" s="410"/>
      <c r="F223" s="410"/>
      <c r="G223" s="410"/>
      <c r="H223" s="411" t="n">
        <f aca="false">SUM(D224:D226)</f>
        <v>3</v>
      </c>
      <c r="I223" s="411" t="n">
        <f aca="false">COUNT(D224:D226)*2</f>
        <v>6</v>
      </c>
      <c r="J223" s="412"/>
      <c r="K223" s="412"/>
      <c r="L223" s="412"/>
      <c r="M223" s="412"/>
      <c r="N223" s="412"/>
      <c r="O223" s="412"/>
      <c r="P223" s="412"/>
    </row>
    <row r="224" customFormat="false" ht="63" hidden="false" customHeight="false" outlineLevel="0" collapsed="false">
      <c r="A224" s="16" t="s">
        <v>1703</v>
      </c>
      <c r="B224" s="34" t="s">
        <v>896</v>
      </c>
      <c r="C224" s="212" t="s">
        <v>3830</v>
      </c>
      <c r="D224" s="63" t="n">
        <v>1</v>
      </c>
      <c r="E224" s="215" t="s">
        <v>112</v>
      </c>
      <c r="F224" s="415"/>
      <c r="G224" s="416"/>
      <c r="H224" s="411"/>
      <c r="I224" s="411"/>
      <c r="J224" s="412"/>
      <c r="K224" s="412"/>
      <c r="L224" s="412"/>
      <c r="M224" s="412"/>
      <c r="N224" s="412"/>
      <c r="O224" s="412"/>
      <c r="P224" s="412"/>
    </row>
    <row r="225" customFormat="false" ht="47.25" hidden="false" customHeight="false" outlineLevel="0" collapsed="false">
      <c r="A225" s="16" t="s">
        <v>1705</v>
      </c>
      <c r="B225" s="34" t="s">
        <v>899</v>
      </c>
      <c r="C225" s="212" t="s">
        <v>900</v>
      </c>
      <c r="D225" s="63" t="n">
        <v>1</v>
      </c>
      <c r="E225" s="215" t="s">
        <v>149</v>
      </c>
      <c r="F225" s="415"/>
      <c r="G225" s="416"/>
      <c r="H225" s="411"/>
      <c r="I225" s="411"/>
      <c r="J225" s="412"/>
      <c r="K225" s="412"/>
      <c r="L225" s="412"/>
      <c r="M225" s="412"/>
      <c r="N225" s="412"/>
      <c r="O225" s="412"/>
      <c r="P225" s="412"/>
    </row>
    <row r="226" customFormat="false" ht="31.5" hidden="false" customHeight="false" outlineLevel="0" collapsed="false">
      <c r="A226" s="16" t="s">
        <v>901</v>
      </c>
      <c r="B226" s="34" t="s">
        <v>902</v>
      </c>
      <c r="C226" s="65" t="s">
        <v>903</v>
      </c>
      <c r="D226" s="63" t="n">
        <v>1</v>
      </c>
      <c r="E226" s="215" t="s">
        <v>265</v>
      </c>
      <c r="F226" s="415"/>
      <c r="G226" s="416"/>
      <c r="H226" s="411"/>
      <c r="I226" s="411"/>
      <c r="J226" s="412"/>
      <c r="K226" s="412"/>
      <c r="L226" s="412"/>
      <c r="M226" s="412"/>
      <c r="N226" s="412"/>
      <c r="O226" s="412"/>
      <c r="P226" s="412"/>
    </row>
    <row r="227" customFormat="false" ht="18.75" hidden="false" customHeight="true" outlineLevel="0" collapsed="false">
      <c r="A227" s="192" t="s">
        <v>1707</v>
      </c>
      <c r="B227" s="180" t="s">
        <v>1708</v>
      </c>
      <c r="C227" s="180"/>
      <c r="D227" s="180"/>
      <c r="E227" s="180"/>
      <c r="F227" s="180"/>
      <c r="G227" s="180"/>
      <c r="H227" s="411" t="n">
        <f aca="false">SUM(D228:D233)</f>
        <v>6</v>
      </c>
      <c r="I227" s="411" t="n">
        <f aca="false">COUNT(D228:D233)*2</f>
        <v>12</v>
      </c>
      <c r="J227" s="417"/>
      <c r="K227" s="417"/>
      <c r="L227" s="417"/>
      <c r="M227" s="417"/>
      <c r="N227" s="417"/>
      <c r="O227" s="417"/>
      <c r="P227" s="417"/>
    </row>
    <row r="228" customFormat="false" ht="31.5" hidden="false" customHeight="false" outlineLevel="0" collapsed="false">
      <c r="A228" s="16" t="s">
        <v>1709</v>
      </c>
      <c r="B228" s="153" t="s">
        <v>1710</v>
      </c>
      <c r="C228" s="38" t="s">
        <v>1711</v>
      </c>
      <c r="D228" s="45" t="n">
        <v>1</v>
      </c>
      <c r="E228" s="28" t="s">
        <v>265</v>
      </c>
      <c r="F228" s="38"/>
      <c r="G228" s="330"/>
      <c r="H228" s="418"/>
      <c r="I228" s="418"/>
      <c r="J228" s="231"/>
      <c r="K228" s="231"/>
      <c r="L228" s="231"/>
      <c r="M228" s="231"/>
      <c r="N228" s="231"/>
      <c r="O228" s="231"/>
      <c r="P228" s="231"/>
    </row>
    <row r="229" customFormat="false" ht="15.75" hidden="false" customHeight="false" outlineLevel="0" collapsed="false">
      <c r="A229" s="16"/>
      <c r="B229" s="153"/>
      <c r="C229" s="38" t="s">
        <v>1712</v>
      </c>
      <c r="D229" s="45" t="n">
        <v>1</v>
      </c>
      <c r="E229" s="28" t="s">
        <v>51</v>
      </c>
      <c r="F229" s="38"/>
      <c r="G229" s="330"/>
      <c r="H229" s="418"/>
      <c r="I229" s="418"/>
      <c r="J229" s="231"/>
      <c r="K229" s="231"/>
      <c r="L229" s="231"/>
      <c r="M229" s="231"/>
      <c r="N229" s="231"/>
      <c r="O229" s="231"/>
      <c r="P229" s="231"/>
    </row>
    <row r="230" customFormat="false" ht="15.75" hidden="false" customHeight="false" outlineLevel="0" collapsed="false">
      <c r="A230" s="16"/>
      <c r="B230" s="153"/>
      <c r="C230" s="38" t="s">
        <v>1713</v>
      </c>
      <c r="D230" s="45" t="n">
        <v>1</v>
      </c>
      <c r="E230" s="28" t="s">
        <v>51</v>
      </c>
      <c r="F230" s="38"/>
      <c r="G230" s="330"/>
      <c r="H230" s="418"/>
      <c r="I230" s="418"/>
      <c r="J230" s="231"/>
      <c r="K230" s="231"/>
      <c r="L230" s="231"/>
      <c r="M230" s="231"/>
      <c r="N230" s="231"/>
      <c r="O230" s="231"/>
      <c r="P230" s="231"/>
    </row>
    <row r="231" customFormat="false" ht="15.75" hidden="false" customHeight="false" outlineLevel="0" collapsed="false">
      <c r="A231" s="16"/>
      <c r="B231" s="153"/>
      <c r="C231" s="38" t="s">
        <v>1714</v>
      </c>
      <c r="D231" s="45" t="n">
        <v>1</v>
      </c>
      <c r="E231" s="28" t="s">
        <v>265</v>
      </c>
      <c r="F231" s="38"/>
      <c r="G231" s="330"/>
      <c r="H231" s="418"/>
      <c r="I231" s="418"/>
      <c r="J231" s="231"/>
      <c r="K231" s="231"/>
      <c r="L231" s="231"/>
      <c r="M231" s="231"/>
      <c r="N231" s="231"/>
      <c r="O231" s="231"/>
      <c r="P231" s="231"/>
    </row>
    <row r="232" customFormat="false" ht="31.5" hidden="false" customHeight="false" outlineLevel="0" collapsed="false">
      <c r="A232" s="16" t="s">
        <v>1715</v>
      </c>
      <c r="B232" s="153" t="s">
        <v>1716</v>
      </c>
      <c r="C232" s="38" t="s">
        <v>1717</v>
      </c>
      <c r="D232" s="45" t="n">
        <v>1</v>
      </c>
      <c r="E232" s="67" t="s">
        <v>265</v>
      </c>
      <c r="F232" s="38"/>
      <c r="G232" s="330"/>
      <c r="H232" s="418"/>
      <c r="I232" s="418"/>
      <c r="J232" s="231"/>
      <c r="K232" s="231"/>
      <c r="L232" s="231"/>
      <c r="M232" s="231"/>
      <c r="N232" s="231"/>
      <c r="O232" s="231"/>
      <c r="P232" s="231"/>
    </row>
    <row r="233" customFormat="false" ht="15.75" hidden="false" customHeight="false" outlineLevel="0" collapsed="false">
      <c r="A233" s="16"/>
      <c r="B233" s="153"/>
      <c r="C233" s="38" t="s">
        <v>1718</v>
      </c>
      <c r="D233" s="45" t="n">
        <v>1</v>
      </c>
      <c r="E233" s="67" t="s">
        <v>265</v>
      </c>
      <c r="F233" s="38"/>
      <c r="G233" s="330"/>
      <c r="H233" s="418"/>
      <c r="I233" s="418"/>
      <c r="J233" s="231"/>
      <c r="K233" s="231"/>
      <c r="L233" s="231"/>
      <c r="M233" s="231"/>
      <c r="N233" s="231"/>
      <c r="O233" s="231"/>
      <c r="P233" s="231"/>
    </row>
    <row r="234" customFormat="false" ht="21" hidden="false" customHeight="false" outlineLevel="0" collapsed="false">
      <c r="A234" s="78"/>
      <c r="B234" s="401" t="s">
        <v>904</v>
      </c>
      <c r="C234" s="401"/>
      <c r="D234" s="401"/>
      <c r="E234" s="401"/>
      <c r="F234" s="401"/>
      <c r="G234" s="401"/>
      <c r="H234" s="418" t="n">
        <f aca="false">H235+H238+H242+H247</f>
        <v>10</v>
      </c>
      <c r="I234" s="418" t="n">
        <f aca="false">I235+I238+I242+I247</f>
        <v>20</v>
      </c>
      <c r="J234" s="231"/>
      <c r="K234" s="231"/>
      <c r="L234" s="231"/>
      <c r="M234" s="231"/>
      <c r="N234" s="231"/>
      <c r="O234" s="231"/>
      <c r="P234" s="231"/>
    </row>
    <row r="235" customFormat="false" ht="39.75" hidden="false" customHeight="true" outlineLevel="0" collapsed="false">
      <c r="A235" s="16" t="s">
        <v>1719</v>
      </c>
      <c r="B235" s="329" t="s">
        <v>906</v>
      </c>
      <c r="C235" s="329"/>
      <c r="D235" s="329"/>
      <c r="E235" s="329"/>
      <c r="F235" s="329"/>
      <c r="G235" s="329"/>
      <c r="H235" s="418" t="n">
        <f aca="false">SUM(D236:D237)</f>
        <v>2</v>
      </c>
      <c r="I235" s="418" t="n">
        <f aca="false">COUNT(D236:D237)*2</f>
        <v>4</v>
      </c>
      <c r="J235" s="231"/>
      <c r="K235" s="231"/>
      <c r="L235" s="231"/>
      <c r="M235" s="231"/>
      <c r="N235" s="231"/>
      <c r="O235" s="231"/>
      <c r="P235" s="231"/>
    </row>
    <row r="236" customFormat="false" ht="30" hidden="false" customHeight="false" outlineLevel="0" collapsed="false">
      <c r="A236" s="16" t="s">
        <v>1720</v>
      </c>
      <c r="B236" s="85" t="s">
        <v>908</v>
      </c>
      <c r="C236" s="44" t="s">
        <v>3831</v>
      </c>
      <c r="D236" s="2" t="n">
        <v>1</v>
      </c>
      <c r="E236" s="232" t="s">
        <v>476</v>
      </c>
      <c r="F236" s="231"/>
      <c r="G236" s="231"/>
    </row>
    <row r="237" customFormat="false" ht="45" hidden="false" customHeight="false" outlineLevel="0" collapsed="false">
      <c r="A237" s="16" t="s">
        <v>1731</v>
      </c>
      <c r="B237" s="85" t="s">
        <v>919</v>
      </c>
      <c r="C237" s="40" t="s">
        <v>3832</v>
      </c>
      <c r="D237" s="2" t="n">
        <v>1</v>
      </c>
      <c r="E237" s="232" t="s">
        <v>476</v>
      </c>
      <c r="F237" s="231"/>
      <c r="G237" s="231"/>
    </row>
    <row r="238" customFormat="false" ht="42" hidden="false" customHeight="true" outlineLevel="0" collapsed="false">
      <c r="A238" s="16" t="s">
        <v>1733</v>
      </c>
      <c r="B238" s="419" t="s">
        <v>922</v>
      </c>
      <c r="C238" s="419"/>
      <c r="D238" s="419"/>
      <c r="E238" s="419"/>
      <c r="F238" s="419"/>
      <c r="G238" s="419"/>
      <c r="H238" s="3" t="n">
        <f aca="false">SUM(D239:D241)</f>
        <v>3</v>
      </c>
      <c r="I238" s="3" t="n">
        <f aca="false">COUNT(D239:D241)*2</f>
        <v>6</v>
      </c>
    </row>
    <row r="239" customFormat="false" ht="45" hidden="false" customHeight="false" outlineLevel="0" collapsed="false">
      <c r="A239" s="16" t="s">
        <v>1734</v>
      </c>
      <c r="B239" s="85" t="s">
        <v>924</v>
      </c>
      <c r="C239" s="420" t="s">
        <v>3833</v>
      </c>
      <c r="D239" s="2" t="n">
        <v>1</v>
      </c>
      <c r="E239" s="232" t="s">
        <v>476</v>
      </c>
      <c r="F239" s="231"/>
      <c r="G239" s="231"/>
    </row>
    <row r="240" customFormat="false" ht="30" hidden="false" customHeight="false" outlineLevel="0" collapsed="false">
      <c r="A240" s="16"/>
      <c r="B240" s="85"/>
      <c r="C240" s="421" t="s">
        <v>3834</v>
      </c>
      <c r="D240" s="2" t="n">
        <v>1</v>
      </c>
      <c r="E240" s="232" t="s">
        <v>476</v>
      </c>
      <c r="F240" s="231"/>
      <c r="G240" s="231"/>
    </row>
    <row r="241" customFormat="false" ht="30" hidden="false" customHeight="false" outlineLevel="0" collapsed="false">
      <c r="A241" s="16"/>
      <c r="B241" s="85"/>
      <c r="C241" s="421" t="s">
        <v>3835</v>
      </c>
      <c r="D241" s="2" t="n">
        <v>1</v>
      </c>
      <c r="E241" s="232" t="s">
        <v>476</v>
      </c>
      <c r="F241" s="231"/>
      <c r="G241" s="231"/>
    </row>
    <row r="242" customFormat="false" ht="37.5" hidden="false" customHeight="true" outlineLevel="0" collapsed="false">
      <c r="A242" s="16" t="s">
        <v>1736</v>
      </c>
      <c r="B242" s="160" t="s">
        <v>933</v>
      </c>
      <c r="C242" s="160"/>
      <c r="D242" s="160"/>
      <c r="E242" s="160"/>
      <c r="F242" s="160"/>
      <c r="G242" s="160"/>
      <c r="H242" s="3" t="n">
        <f aca="false">SUM(D243:D246)</f>
        <v>4</v>
      </c>
      <c r="I242" s="3" t="n">
        <f aca="false">COUNT(D243:D246)*2</f>
        <v>8</v>
      </c>
    </row>
    <row r="243" customFormat="false" ht="30" hidden="false" customHeight="false" outlineLevel="0" collapsed="false">
      <c r="A243" s="16" t="s">
        <v>1737</v>
      </c>
      <c r="B243" s="85" t="s">
        <v>935</v>
      </c>
      <c r="C243" s="44" t="s">
        <v>3836</v>
      </c>
      <c r="D243" s="2" t="n">
        <v>1</v>
      </c>
      <c r="E243" s="232" t="s">
        <v>476</v>
      </c>
      <c r="F243" s="231"/>
      <c r="G243" s="231"/>
    </row>
    <row r="244" customFormat="false" ht="30" hidden="false" customHeight="false" outlineLevel="0" collapsed="false">
      <c r="A244" s="16"/>
      <c r="B244" s="85"/>
      <c r="C244" s="44" t="s">
        <v>3837</v>
      </c>
      <c r="D244" s="2" t="n">
        <v>1</v>
      </c>
      <c r="E244" s="232" t="s">
        <v>476</v>
      </c>
      <c r="F244" s="231"/>
      <c r="G244" s="231"/>
    </row>
    <row r="245" customFormat="false" ht="45" hidden="false" customHeight="false" outlineLevel="0" collapsed="false">
      <c r="A245" s="16"/>
      <c r="B245" s="85"/>
      <c r="C245" s="21" t="s">
        <v>3838</v>
      </c>
      <c r="D245" s="2" t="n">
        <v>1</v>
      </c>
      <c r="E245" s="232" t="s">
        <v>476</v>
      </c>
      <c r="F245" s="162" t="s">
        <v>3839</v>
      </c>
      <c r="G245" s="231"/>
    </row>
    <row r="246" customFormat="false" ht="30" hidden="false" customHeight="false" outlineLevel="0" collapsed="false">
      <c r="A246" s="16"/>
      <c r="B246" s="85"/>
      <c r="C246" s="85" t="s">
        <v>3840</v>
      </c>
      <c r="D246" s="2" t="n">
        <v>1</v>
      </c>
      <c r="E246" s="232" t="s">
        <v>476</v>
      </c>
      <c r="F246" s="231"/>
      <c r="G246" s="231"/>
    </row>
    <row r="247" customFormat="false" ht="42.75" hidden="false" customHeight="true" outlineLevel="0" collapsed="false">
      <c r="A247" s="16" t="s">
        <v>1745</v>
      </c>
      <c r="B247" s="160" t="s">
        <v>940</v>
      </c>
      <c r="C247" s="160"/>
      <c r="D247" s="160"/>
      <c r="E247" s="160"/>
      <c r="F247" s="160"/>
      <c r="G247" s="160"/>
      <c r="H247" s="3" t="n">
        <f aca="false">SUM(D248)</f>
        <v>1</v>
      </c>
      <c r="I247" s="3" t="n">
        <f aca="false">COUNT(D248)*2</f>
        <v>2</v>
      </c>
    </row>
    <row r="248" customFormat="false" ht="30" hidden="false" customHeight="false" outlineLevel="0" collapsed="false">
      <c r="A248" s="16" t="s">
        <v>1746</v>
      </c>
      <c r="B248" s="85" t="s">
        <v>942</v>
      </c>
      <c r="C248" s="44" t="s">
        <v>3841</v>
      </c>
      <c r="D248" s="2" t="n">
        <v>1</v>
      </c>
      <c r="E248" s="232" t="s">
        <v>476</v>
      </c>
      <c r="F248" s="231"/>
      <c r="G248" s="231"/>
    </row>
    <row r="249" customFormat="false" ht="15" hidden="false" customHeight="false" outlineLevel="0" collapsed="false">
      <c r="A249" s="106"/>
      <c r="B249" s="37"/>
      <c r="C249" s="37"/>
      <c r="D249" s="200"/>
      <c r="E249" s="104"/>
      <c r="F249" s="37"/>
      <c r="G249" s="37"/>
    </row>
    <row r="250" customFormat="false" ht="15" hidden="false" customHeight="false" outlineLevel="0" collapsed="false">
      <c r="A250" s="106"/>
      <c r="B250" s="37"/>
      <c r="C250" s="37"/>
      <c r="D250" s="200"/>
      <c r="E250" s="104"/>
      <c r="F250" s="37"/>
      <c r="G250" s="37"/>
    </row>
    <row r="251" customFormat="false" ht="46.5" hidden="false" customHeight="true" outlineLevel="0" collapsed="false">
      <c r="A251" s="107" t="s">
        <v>3842</v>
      </c>
      <c r="B251" s="107"/>
      <c r="C251" s="107"/>
      <c r="D251" s="200"/>
      <c r="E251" s="104"/>
      <c r="F251" s="37"/>
      <c r="G251" s="37"/>
    </row>
    <row r="252" customFormat="false" ht="46.5" hidden="false" customHeight="false" outlineLevel="0" collapsed="false">
      <c r="A252" s="238"/>
      <c r="B252" s="109" t="s">
        <v>3843</v>
      </c>
      <c r="C252" s="239" t="n">
        <f aca="false">D273</f>
        <v>50</v>
      </c>
      <c r="D252" s="200"/>
      <c r="E252" s="104"/>
      <c r="F252" s="37"/>
      <c r="G252" s="37"/>
    </row>
    <row r="253" customFormat="false" ht="31.5" hidden="false" customHeight="true" outlineLevel="0" collapsed="false">
      <c r="A253" s="238"/>
      <c r="B253" s="240" t="s">
        <v>949</v>
      </c>
      <c r="C253" s="240"/>
      <c r="D253" s="200"/>
      <c r="E253" s="104"/>
      <c r="F253" s="37"/>
      <c r="G253" s="37"/>
    </row>
    <row r="254" customFormat="false" ht="21" hidden="false" customHeight="false" outlineLevel="0" collapsed="false">
      <c r="A254" s="16" t="s">
        <v>950</v>
      </c>
      <c r="B254" s="113" t="s">
        <v>951</v>
      </c>
      <c r="C254" s="224" t="n">
        <f aca="false">D265</f>
        <v>50</v>
      </c>
      <c r="D254" s="200"/>
      <c r="E254" s="104"/>
      <c r="F254" s="37"/>
      <c r="G254" s="37"/>
    </row>
    <row r="255" customFormat="false" ht="21" hidden="false" customHeight="false" outlineLevel="0" collapsed="false">
      <c r="A255" s="16" t="s">
        <v>952</v>
      </c>
      <c r="B255" s="113" t="s">
        <v>953</v>
      </c>
      <c r="C255" s="224" t="n">
        <f aca="false">D266</f>
        <v>50</v>
      </c>
      <c r="D255" s="200"/>
      <c r="E255" s="104"/>
      <c r="F255" s="37"/>
      <c r="G255" s="37"/>
    </row>
    <row r="256" customFormat="false" ht="21" hidden="false" customHeight="false" outlineLevel="0" collapsed="false">
      <c r="A256" s="16" t="s">
        <v>954</v>
      </c>
      <c r="B256" s="113" t="s">
        <v>955</v>
      </c>
      <c r="C256" s="224" t="n">
        <f aca="false">D267</f>
        <v>50</v>
      </c>
      <c r="D256" s="200"/>
      <c r="E256" s="104"/>
      <c r="F256" s="37"/>
      <c r="G256" s="37"/>
    </row>
    <row r="257" customFormat="false" ht="21" hidden="false" customHeight="false" outlineLevel="0" collapsed="false">
      <c r="A257" s="16" t="s">
        <v>956</v>
      </c>
      <c r="B257" s="113" t="s">
        <v>957</v>
      </c>
      <c r="C257" s="224" t="n">
        <f aca="false">D268</f>
        <v>50</v>
      </c>
      <c r="D257" s="200"/>
      <c r="E257" s="104"/>
      <c r="F257" s="37"/>
      <c r="G257" s="37"/>
    </row>
    <row r="258" customFormat="false" ht="21" hidden="false" customHeight="false" outlineLevel="0" collapsed="false">
      <c r="A258" s="16" t="s">
        <v>958</v>
      </c>
      <c r="B258" s="113" t="s">
        <v>959</v>
      </c>
      <c r="C258" s="224" t="n">
        <f aca="false">D269</f>
        <v>50</v>
      </c>
      <c r="D258" s="200"/>
      <c r="E258" s="104"/>
      <c r="F258" s="37"/>
      <c r="G258" s="37"/>
    </row>
    <row r="259" customFormat="false" ht="21" hidden="false" customHeight="false" outlineLevel="0" collapsed="false">
      <c r="A259" s="16" t="s">
        <v>960</v>
      </c>
      <c r="B259" s="113" t="s">
        <v>961</v>
      </c>
      <c r="C259" s="224" t="n">
        <f aca="false">D270</f>
        <v>50</v>
      </c>
      <c r="D259" s="200"/>
      <c r="E259" s="104"/>
      <c r="F259" s="37"/>
      <c r="G259" s="37"/>
    </row>
    <row r="260" customFormat="false" ht="21" hidden="false" customHeight="false" outlineLevel="0" collapsed="false">
      <c r="A260" s="16" t="s">
        <v>962</v>
      </c>
      <c r="B260" s="113" t="s">
        <v>963</v>
      </c>
      <c r="C260" s="224" t="n">
        <f aca="false">D271</f>
        <v>50</v>
      </c>
      <c r="D260" s="200"/>
      <c r="E260" s="104"/>
      <c r="F260" s="37"/>
      <c r="G260" s="37"/>
    </row>
    <row r="261" customFormat="false" ht="21" hidden="false" customHeight="false" outlineLevel="0" collapsed="false">
      <c r="A261" s="16" t="s">
        <v>964</v>
      </c>
      <c r="B261" s="113" t="s">
        <v>965</v>
      </c>
      <c r="C261" s="224" t="n">
        <f aca="false">D272</f>
        <v>50</v>
      </c>
      <c r="D261" s="200"/>
      <c r="E261" s="104"/>
      <c r="F261" s="37"/>
      <c r="G261" s="37"/>
    </row>
    <row r="262" customFormat="false" ht="15" hidden="false" customHeight="false" outlineLevel="0" collapsed="false">
      <c r="A262" s="106"/>
      <c r="B262" s="37"/>
      <c r="C262" s="37"/>
      <c r="D262" s="200"/>
      <c r="E262" s="104"/>
      <c r="F262" s="37"/>
      <c r="G262" s="37"/>
    </row>
    <row r="263" customFormat="false" ht="15" hidden="false" customHeight="false" outlineLevel="0" collapsed="false">
      <c r="A263" s="106"/>
      <c r="B263" s="241"/>
      <c r="C263" s="241"/>
      <c r="D263" s="242"/>
      <c r="E263" s="241"/>
      <c r="F263" s="37"/>
      <c r="G263" s="37"/>
    </row>
    <row r="264" customFormat="false" ht="15" hidden="false" customHeight="false" outlineLevel="0" collapsed="false">
      <c r="A264" s="106"/>
      <c r="B264" s="241" t="s">
        <v>966</v>
      </c>
      <c r="C264" s="241" t="s">
        <v>2258</v>
      </c>
      <c r="D264" s="242" t="s">
        <v>2589</v>
      </c>
      <c r="E264" s="241" t="n">
        <f aca="false">G2</f>
        <v>9</v>
      </c>
      <c r="F264" s="37"/>
      <c r="G264" s="37"/>
    </row>
    <row r="265" customFormat="false" ht="15" hidden="false" customHeight="false" outlineLevel="0" collapsed="false">
      <c r="A265" s="106" t="s">
        <v>950</v>
      </c>
      <c r="B265" s="241" t="n">
        <f aca="false">IF(E264=0,0,H4)</f>
        <v>14</v>
      </c>
      <c r="C265" s="241" t="n">
        <f aca="false">IF(E264=0,0,I4)</f>
        <v>28</v>
      </c>
      <c r="D265" s="242" t="n">
        <f aca="false">IF(E264=0,0,B265*100/C265)</f>
        <v>50</v>
      </c>
      <c r="E265" s="241"/>
      <c r="F265" s="37"/>
      <c r="G265" s="37"/>
    </row>
    <row r="266" customFormat="false" ht="15" hidden="false" customHeight="false" outlineLevel="0" collapsed="false">
      <c r="A266" s="106" t="s">
        <v>952</v>
      </c>
      <c r="B266" s="241" t="n">
        <f aca="false">IF(E264=0,0,H22)</f>
        <v>14</v>
      </c>
      <c r="C266" s="241" t="n">
        <f aca="false">IF(E264=0,0,I22)</f>
        <v>28</v>
      </c>
      <c r="D266" s="242" t="n">
        <f aca="false">IF(E264=0,0,B266*100/C266)</f>
        <v>50</v>
      </c>
      <c r="E266" s="241"/>
      <c r="F266" s="37"/>
      <c r="G266" s="37"/>
    </row>
    <row r="267" customFormat="false" ht="15" hidden="false" customHeight="false" outlineLevel="0" collapsed="false">
      <c r="A267" s="106" t="s">
        <v>954</v>
      </c>
      <c r="B267" s="241" t="n">
        <f aca="false">IF(E264=0,0,H42)</f>
        <v>51</v>
      </c>
      <c r="C267" s="241" t="n">
        <f aca="false">IF(E264=0,0,I42)</f>
        <v>102</v>
      </c>
      <c r="D267" s="242" t="n">
        <f aca="false">IF(E264=0,0,B267*100/C267)</f>
        <v>50</v>
      </c>
      <c r="E267" s="241"/>
      <c r="F267" s="37"/>
      <c r="G267" s="37"/>
    </row>
    <row r="268" customFormat="false" ht="15" hidden="false" customHeight="false" outlineLevel="0" collapsed="false">
      <c r="A268" s="106" t="s">
        <v>956</v>
      </c>
      <c r="B268" s="241" t="n">
        <f aca="false">IF(E264=0,0,H99)</f>
        <v>58</v>
      </c>
      <c r="C268" s="241" t="n">
        <f aca="false">IF(E264=0,0,I99)</f>
        <v>116</v>
      </c>
      <c r="D268" s="242" t="n">
        <f aca="false">IF(E264=0,0,B268*100/C268)</f>
        <v>50</v>
      </c>
      <c r="E268" s="241"/>
      <c r="F268" s="37"/>
      <c r="G268" s="37"/>
    </row>
    <row r="269" customFormat="false" ht="15" hidden="false" customHeight="false" outlineLevel="0" collapsed="false">
      <c r="A269" s="106" t="s">
        <v>958</v>
      </c>
      <c r="B269" s="244" t="n">
        <f aca="false">IF(E264=0,0,H164)</f>
        <v>13</v>
      </c>
      <c r="C269" s="244" t="n">
        <f aca="false">IF(E264=0,0,I164)</f>
        <v>26</v>
      </c>
      <c r="D269" s="242" t="n">
        <f aca="false">IF(E264=0,0,B269*100/C269)</f>
        <v>50</v>
      </c>
      <c r="E269" s="241"/>
      <c r="F269" s="37"/>
      <c r="G269" s="37"/>
    </row>
    <row r="270" customFormat="false" ht="15" hidden="false" customHeight="false" outlineLevel="0" collapsed="false">
      <c r="A270" s="106" t="s">
        <v>960</v>
      </c>
      <c r="B270" s="244" t="n">
        <f aca="false">IF(E264=0,0,H182)</f>
        <v>7</v>
      </c>
      <c r="C270" s="244" t="n">
        <f aca="false">IF(E264=0,0,I182)</f>
        <v>14</v>
      </c>
      <c r="D270" s="242" t="n">
        <f aca="false">IF(E264=0,0,B270*100/C270)</f>
        <v>50</v>
      </c>
      <c r="E270" s="241"/>
      <c r="F270" s="37"/>
      <c r="G270" s="37"/>
    </row>
    <row r="271" customFormat="false" ht="15" hidden="false" customHeight="false" outlineLevel="0" collapsed="false">
      <c r="A271" s="106" t="s">
        <v>962</v>
      </c>
      <c r="B271" s="244" t="n">
        <f aca="false">IF(E264=0,0,H193)</f>
        <v>35</v>
      </c>
      <c r="C271" s="244" t="n">
        <f aca="false">IF(E264=0,0,I193)</f>
        <v>70</v>
      </c>
      <c r="D271" s="242" t="n">
        <f aca="false">IF(E264=0,0,B271*100/C271)</f>
        <v>50</v>
      </c>
      <c r="E271" s="241"/>
      <c r="F271" s="37"/>
      <c r="G271" s="37"/>
    </row>
    <row r="272" customFormat="false" ht="15" hidden="false" customHeight="false" outlineLevel="0" collapsed="false">
      <c r="A272" s="106" t="s">
        <v>964</v>
      </c>
      <c r="B272" s="244" t="n">
        <f aca="false">IF(E264=0,0,H234)</f>
        <v>10</v>
      </c>
      <c r="C272" s="244" t="n">
        <f aca="false">IF(E264=0,0,I234)</f>
        <v>20</v>
      </c>
      <c r="D272" s="242" t="n">
        <f aca="false">IF(E264=0,0,B272*100/C272)</f>
        <v>50</v>
      </c>
      <c r="E272" s="241"/>
      <c r="F272" s="37"/>
      <c r="G272" s="37"/>
    </row>
    <row r="273" customFormat="false" ht="15" hidden="false" customHeight="false" outlineLevel="0" collapsed="false">
      <c r="A273" s="106" t="s">
        <v>968</v>
      </c>
      <c r="B273" s="241" t="n">
        <f aca="false">IF(G2=0,0,SUM(B265:B272))</f>
        <v>202</v>
      </c>
      <c r="C273" s="241" t="n">
        <f aca="false">IF(G2=0,0,SUM(C265:C272))</f>
        <v>404</v>
      </c>
      <c r="D273" s="242" t="n">
        <f aca="false">IF(E264=0,0,B273*100/C273)</f>
        <v>50</v>
      </c>
      <c r="E273" s="241"/>
      <c r="F273" s="37"/>
      <c r="G273" s="37"/>
    </row>
  </sheetData>
  <mergeCells count="47">
    <mergeCell ref="A1:G1"/>
    <mergeCell ref="A2:F2"/>
    <mergeCell ref="B4:G4"/>
    <mergeCell ref="B5:G5"/>
    <mergeCell ref="B8:G8"/>
    <mergeCell ref="B14:G14"/>
    <mergeCell ref="B22:G22"/>
    <mergeCell ref="B23:G23"/>
    <mergeCell ref="B29:G29"/>
    <mergeCell ref="B32:G32"/>
    <mergeCell ref="B34:G34"/>
    <mergeCell ref="B36:G36"/>
    <mergeCell ref="B42:G42"/>
    <mergeCell ref="B43:G43"/>
    <mergeCell ref="B56:G56"/>
    <mergeCell ref="B66:G66"/>
    <mergeCell ref="B74:G74"/>
    <mergeCell ref="B95:G95"/>
    <mergeCell ref="B99:G99"/>
    <mergeCell ref="B100:G100"/>
    <mergeCell ref="B103:G103"/>
    <mergeCell ref="B143:G143"/>
    <mergeCell ref="B154:G154"/>
    <mergeCell ref="B157:G157"/>
    <mergeCell ref="B159:G159"/>
    <mergeCell ref="B164:G164"/>
    <mergeCell ref="B165:G165"/>
    <mergeCell ref="B171:G171"/>
    <mergeCell ref="B173:G173"/>
    <mergeCell ref="B178:G178"/>
    <mergeCell ref="B182:G182"/>
    <mergeCell ref="B183:G183"/>
    <mergeCell ref="B187:G187"/>
    <mergeCell ref="B189:G189"/>
    <mergeCell ref="B193:G193"/>
    <mergeCell ref="B194:G194"/>
    <mergeCell ref="B198:G198"/>
    <mergeCell ref="B216:G216"/>
    <mergeCell ref="B223:G223"/>
    <mergeCell ref="B227:G227"/>
    <mergeCell ref="B234:G234"/>
    <mergeCell ref="B235:G235"/>
    <mergeCell ref="B238:G238"/>
    <mergeCell ref="B242:G242"/>
    <mergeCell ref="B247:G247"/>
    <mergeCell ref="A251:C251"/>
    <mergeCell ref="B253:C253"/>
  </mergeCells>
  <dataValidations count="1">
    <dataValidation allowBlank="true" operator="between" showDropDown="false" showErrorMessage="true" showInputMessage="true" sqref="D1:D273" type="list">
      <formula1>$K$1:$M$1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LibreOffice/5.2.2.2$MacOSX_X86_64 LibreOffice_project/8f96e87c890bf8fa77463cd4b640a2312823f3ad</Application>
  <Company>Sony India Pvt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2014-07-23T05:38:31Z</dcterms:created>
  <dc:creator>Valued Customer</dc:creator>
  <dc:description/>
  <dc:language>en-US</dc:language>
  <cp:lastModifiedBy/>
  <cp:lastPrinted>2014-10-28T11:06:46Z</cp:lastPrinted>
  <dcterms:modified xsi:type="dcterms:W3CDTF">2017-07-04T15:47:11Z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Sony India Pvt Ltd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