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72" windowWidth="15252" windowHeight="8676"/>
  </bookViews>
  <sheets>
    <sheet name="ICU" sheetId="1" r:id="rId1"/>
  </sheets>
  <definedNames>
    <definedName name="_xlnm._FilterDatabase" localSheetId="0" hidden="1">ICU!$A$3:$G$617</definedName>
    <definedName name="_xlnm.Print_Titles" localSheetId="0">ICU!$3:$3</definedName>
  </definedNames>
  <calcPr calcId="124519"/>
</workbook>
</file>

<file path=xl/calcChain.xml><?xml version="1.0" encoding="utf-8"?>
<calcChain xmlns="http://schemas.openxmlformats.org/spreadsheetml/2006/main">
  <c r="C624" i="1"/>
  <c r="C625"/>
  <c r="C626"/>
  <c r="C627"/>
  <c r="C628"/>
  <c r="C629"/>
  <c r="D634"/>
  <c r="D635"/>
  <c r="D636"/>
  <c r="D637"/>
  <c r="D638"/>
  <c r="D639"/>
  <c r="C639"/>
  <c r="B639"/>
  <c r="C638"/>
  <c r="B638"/>
  <c r="C637"/>
  <c r="B637"/>
  <c r="C636"/>
  <c r="B636"/>
  <c r="C635"/>
  <c r="B635"/>
  <c r="C634"/>
  <c r="B634"/>
  <c r="I231"/>
  <c r="H231"/>
  <c r="H86"/>
  <c r="I370"/>
  <c r="I542"/>
  <c r="I614"/>
  <c r="H614"/>
  <c r="I603"/>
  <c r="I593" s="1"/>
  <c r="C640" s="1"/>
  <c r="H603"/>
  <c r="H593" s="1"/>
  <c r="B640" s="1"/>
  <c r="I598"/>
  <c r="H598"/>
  <c r="I594"/>
  <c r="H594"/>
  <c r="I587"/>
  <c r="H587"/>
  <c r="I582"/>
  <c r="H582"/>
  <c r="I574"/>
  <c r="H574"/>
  <c r="I570"/>
  <c r="H570"/>
  <c r="I547"/>
  <c r="H547"/>
  <c r="H542"/>
  <c r="I536"/>
  <c r="I534" s="1"/>
  <c r="H536"/>
  <c r="I518"/>
  <c r="H518"/>
  <c r="I502"/>
  <c r="H502"/>
  <c r="I487"/>
  <c r="H487"/>
  <c r="I478"/>
  <c r="H478"/>
  <c r="I466"/>
  <c r="H466"/>
  <c r="I458"/>
  <c r="I457" s="1"/>
  <c r="H458"/>
  <c r="H457" s="1"/>
  <c r="I398"/>
  <c r="H398"/>
  <c r="I389"/>
  <c r="H389"/>
  <c r="I374"/>
  <c r="H374"/>
  <c r="H370"/>
  <c r="I363"/>
  <c r="H363"/>
  <c r="I350"/>
  <c r="H350"/>
  <c r="I338"/>
  <c r="H338"/>
  <c r="I329"/>
  <c r="H329"/>
  <c r="I317"/>
  <c r="H317"/>
  <c r="I311"/>
  <c r="H311"/>
  <c r="I308"/>
  <c r="H308"/>
  <c r="I298"/>
  <c r="H298"/>
  <c r="I284"/>
  <c r="H284"/>
  <c r="I275"/>
  <c r="H275"/>
  <c r="I266"/>
  <c r="I265" s="1"/>
  <c r="H266"/>
  <c r="H265" s="1"/>
  <c r="I262"/>
  <c r="H262"/>
  <c r="I257"/>
  <c r="H257"/>
  <c r="I242"/>
  <c r="H242"/>
  <c r="I237"/>
  <c r="H237"/>
  <c r="I218"/>
  <c r="H218"/>
  <c r="I207"/>
  <c r="H207"/>
  <c r="I193"/>
  <c r="H193"/>
  <c r="I184"/>
  <c r="I183" s="1"/>
  <c r="H184"/>
  <c r="H183" s="1"/>
  <c r="I170"/>
  <c r="H170"/>
  <c r="I157"/>
  <c r="H157"/>
  <c r="I140"/>
  <c r="H140"/>
  <c r="I132"/>
  <c r="H132"/>
  <c r="I121"/>
  <c r="H121"/>
  <c r="I102"/>
  <c r="I101" s="1"/>
  <c r="H102"/>
  <c r="H101" s="1"/>
  <c r="I94"/>
  <c r="H94"/>
  <c r="I86"/>
  <c r="I80"/>
  <c r="H80"/>
  <c r="I73"/>
  <c r="H73"/>
  <c r="I59"/>
  <c r="I58" s="1"/>
  <c r="H59"/>
  <c r="H58" s="1"/>
  <c r="I35"/>
  <c r="H35"/>
  <c r="I30"/>
  <c r="H30"/>
  <c r="I5"/>
  <c r="I4" s="1"/>
  <c r="C633" s="1"/>
  <c r="H5"/>
  <c r="H4" s="1"/>
  <c r="B633" s="1"/>
  <c r="D633" l="1"/>
  <c r="C623" s="1"/>
  <c r="C641"/>
  <c r="B641"/>
  <c r="D641" s="1"/>
  <c r="C621" s="1"/>
  <c r="D640"/>
  <c r="C630" s="1"/>
  <c r="H534"/>
</calcChain>
</file>

<file path=xl/sharedStrings.xml><?xml version="1.0" encoding="utf-8"?>
<sst xmlns="http://schemas.openxmlformats.org/spreadsheetml/2006/main" count="1748" uniqueCount="1350">
  <si>
    <t xml:space="preserve">National Quality Assurance Standards </t>
  </si>
  <si>
    <t xml:space="preserve">Checklist for Intensive Care Unit </t>
  </si>
  <si>
    <t xml:space="preserve">ME Statement </t>
  </si>
  <si>
    <t>Checkpoint</t>
  </si>
  <si>
    <t>Compliance 
Full/Partial/No</t>
  </si>
  <si>
    <t xml:space="preserve">Means of Verification </t>
  </si>
  <si>
    <t xml:space="preserve">Remarks </t>
  </si>
  <si>
    <t xml:space="preserve">Area of Concern - A Service Provision </t>
  </si>
  <si>
    <t>Standard A1</t>
  </si>
  <si>
    <t>Facility Provides Curative Services</t>
  </si>
  <si>
    <t>ME A1.1</t>
  </si>
  <si>
    <t>The facility provides General Medicine services</t>
  </si>
  <si>
    <t>Availability of Intensive care services  for medical cases</t>
  </si>
  <si>
    <t>SI/OB</t>
  </si>
  <si>
    <t>ME A1.2</t>
  </si>
  <si>
    <t>The facility provides General Surgery services</t>
  </si>
  <si>
    <t>Availability of Intensive care services for Surgical cases</t>
  </si>
  <si>
    <t>Major surgical cases including trauma</t>
  </si>
  <si>
    <t>ME A1.3</t>
  </si>
  <si>
    <t>The facility provides Obstetrics &amp; Gynaecology Services</t>
  </si>
  <si>
    <t>Availability of Intensive care services for Gynae and obstetrics cases</t>
  </si>
  <si>
    <t>ME A1.4</t>
  </si>
  <si>
    <t>The facility provides Paediatric Services</t>
  </si>
  <si>
    <t>ME A1.5</t>
  </si>
  <si>
    <t>The facility provides Ophthalmology Services</t>
  </si>
  <si>
    <t>ME A1.6</t>
  </si>
  <si>
    <t>The facility provides ENT Services</t>
  </si>
  <si>
    <t>ME A1.7</t>
  </si>
  <si>
    <t>The facility provides Orthopaedics Services</t>
  </si>
  <si>
    <t>ME A1.8</t>
  </si>
  <si>
    <t>The facility provides Skin &amp; VD Services</t>
  </si>
  <si>
    <t>ME A1.9</t>
  </si>
  <si>
    <t>The facility provides Psychiatry Services</t>
  </si>
  <si>
    <t xml:space="preserve"> </t>
  </si>
  <si>
    <t>ME A1.10</t>
  </si>
  <si>
    <t xml:space="preserve">The facility provides Dental Treatment Services </t>
  </si>
  <si>
    <t>ME A1.11</t>
  </si>
  <si>
    <t xml:space="preserve">The facility provides AYUSH Services </t>
  </si>
  <si>
    <t>ME A1.12</t>
  </si>
  <si>
    <t xml:space="preserve">The facility provides Physiotherapy Services </t>
  </si>
  <si>
    <t>ME A1.13</t>
  </si>
  <si>
    <t xml:space="preserve">The facility provides services for OPD procedures </t>
  </si>
  <si>
    <t>ME A1.14</t>
  </si>
  <si>
    <t xml:space="preserve">Services are available for the time period as mandated </t>
  </si>
  <si>
    <t>SI/RR</t>
  </si>
  <si>
    <t>ME A1.15</t>
  </si>
  <si>
    <t xml:space="preserve">The facility provides services for Super specialties, as mandated </t>
  </si>
  <si>
    <t>ME A1.16</t>
  </si>
  <si>
    <t xml:space="preserve">The facility provides Accident &amp; Emergency Services </t>
  </si>
  <si>
    <t>ME A1.17</t>
  </si>
  <si>
    <t>The facility provides Intensive care Services</t>
  </si>
  <si>
    <t>Availability of  Intensive care services.</t>
  </si>
  <si>
    <t>Intubation, Tracheotomy, Mechanical Ventilation, short term cardio respiratory support, Defibrillation, CPR, Mobilization, Chest Tube, ventilator</t>
  </si>
  <si>
    <t>ME A1.18</t>
  </si>
  <si>
    <t>The facility provides Blood bank &amp; transfusion services</t>
  </si>
  <si>
    <t>Standard A2</t>
  </si>
  <si>
    <t xml:space="preserve">Facility provides RMNCHA Services </t>
  </si>
  <si>
    <t>ME A2.1</t>
  </si>
  <si>
    <t xml:space="preserve">The facility provides Reproductive health  Services </t>
  </si>
  <si>
    <t>ME A2.2</t>
  </si>
  <si>
    <t xml:space="preserve">The facility provides Maternal health Services </t>
  </si>
  <si>
    <t>ME A2.3</t>
  </si>
  <si>
    <t xml:space="preserve">The facility provides Newborn health  Services </t>
  </si>
  <si>
    <t>ME A2.4</t>
  </si>
  <si>
    <t xml:space="preserve">The facility provides Child health Services </t>
  </si>
  <si>
    <t>ME A2.5</t>
  </si>
  <si>
    <t xml:space="preserve">The facility provides Adolescent health Services </t>
  </si>
  <si>
    <t>Standard A3</t>
  </si>
  <si>
    <t xml:space="preserve">Facility Provides diagnostic Services </t>
  </si>
  <si>
    <t>ME A3.1</t>
  </si>
  <si>
    <t xml:space="preserve">The facility provides Radiology Services </t>
  </si>
  <si>
    <t>Availability of Portable X ray services</t>
  </si>
  <si>
    <t>Availability of USG services</t>
  </si>
  <si>
    <t>ME A3.2</t>
  </si>
  <si>
    <t xml:space="preserve">The facility Provides Laboratory Services </t>
  </si>
  <si>
    <t>Functional side laboratory services are available</t>
  </si>
  <si>
    <t xml:space="preserve">ABG &amp; Electrolyte </t>
  </si>
  <si>
    <t>ME A3.3</t>
  </si>
  <si>
    <t>The facility provides other diagnostic services, as mandated</t>
  </si>
  <si>
    <t xml:space="preserve">Functional ECG Services are available </t>
  </si>
  <si>
    <t xml:space="preserve">12 lead ECG </t>
  </si>
  <si>
    <t>Standard A4</t>
  </si>
  <si>
    <t>Facility provides services as mandated in national Health Programs/ state scheme</t>
  </si>
  <si>
    <t>ME A4.1</t>
  </si>
  <si>
    <t xml:space="preserve">The facility provides services under National Vector Borne Disease Control Programme as per guidelines </t>
  </si>
  <si>
    <t>ME A4.2</t>
  </si>
  <si>
    <t xml:space="preserve">The facility provides services under Revised National TB Control Programme as per guidelines </t>
  </si>
  <si>
    <t>ME A4.3</t>
  </si>
  <si>
    <t>The facility provides services under National Leprosy Eradication Programme as per guidelines</t>
  </si>
  <si>
    <t>ME A4.4</t>
  </si>
  <si>
    <t>The facility provides services under National AIDS Control Programme as per guidelines</t>
  </si>
  <si>
    <t>ME A4.5</t>
  </si>
  <si>
    <t>ME A4.6</t>
  </si>
  <si>
    <t xml:space="preserve">The facility provides services under Mental Health Programme  as per guidelines </t>
  </si>
  <si>
    <t>ME A4.7</t>
  </si>
  <si>
    <t xml:space="preserve">The facility provides services under National Programme for the health care of the elderly as per guidelines </t>
  </si>
  <si>
    <t>ME A4.8</t>
  </si>
  <si>
    <t xml:space="preserve">The facility provides services under National Programme for Prevention and control of Cancer, Diabetes, Cardiovascular diseases &amp; Stroke (NPCDCS)  as per guidelines </t>
  </si>
  <si>
    <t>Availability of cardiac care unit</t>
  </si>
  <si>
    <t>ME A4.9</t>
  </si>
  <si>
    <t xml:space="preserve">The facility Provides services under Integrated Disease Surveillance Programme as per Guidelines </t>
  </si>
  <si>
    <t>ME A4.10</t>
  </si>
  <si>
    <t>The facility provide services under National health Programme for deafness</t>
  </si>
  <si>
    <t>ME A4.11</t>
  </si>
  <si>
    <t>The facility provides services as per State specific health programmes</t>
  </si>
  <si>
    <t>Standard A5</t>
  </si>
  <si>
    <t xml:space="preserve">Facility provides support services </t>
  </si>
  <si>
    <t>ME A5.1</t>
  </si>
  <si>
    <t>The facility provides dietary services</t>
  </si>
  <si>
    <t>ME A5.2</t>
  </si>
  <si>
    <t xml:space="preserve">The facility provides laundry services </t>
  </si>
  <si>
    <t>ME A5.3</t>
  </si>
  <si>
    <t xml:space="preserve">The facility provides security services </t>
  </si>
  <si>
    <t>ME A5.4</t>
  </si>
  <si>
    <t xml:space="preserve">The facility provides housekeeping services </t>
  </si>
  <si>
    <t>ME A5.5</t>
  </si>
  <si>
    <t xml:space="preserve">The facility ensures maintenance services </t>
  </si>
  <si>
    <t>ME A5.6</t>
  </si>
  <si>
    <t>The facility provides pharmacy services</t>
  </si>
  <si>
    <t>ME A5.7</t>
  </si>
  <si>
    <t>The facility has services of medical record department</t>
  </si>
  <si>
    <t>Standard A6</t>
  </si>
  <si>
    <t>Health services provided at the facility are appropriate to community needs.</t>
  </si>
  <si>
    <t>ME A6.1</t>
  </si>
  <si>
    <t xml:space="preserve">The facility provides curatives &amp; preventive services for the health problems and diseases, prevalent locally. </t>
  </si>
  <si>
    <t>ME A6.2</t>
  </si>
  <si>
    <t xml:space="preserve">There is process for consulting community/ or their representatives when planning or revising scope of services of the facility </t>
  </si>
  <si>
    <t>Area of Concern - B Patient Rights</t>
  </si>
  <si>
    <t>Standard B1</t>
  </si>
  <si>
    <t xml:space="preserve">Facility provides the information to care seekers, attendants &amp; community about the available  services  and their modalities </t>
  </si>
  <si>
    <t>ME B1.1</t>
  </si>
  <si>
    <t xml:space="preserve">The facility has uniform and user-friendly signage system </t>
  </si>
  <si>
    <t xml:space="preserve">Availability  departmental signage's </t>
  </si>
  <si>
    <t>OB</t>
  </si>
  <si>
    <t xml:space="preserve">(Numbering, main department and internal sectional signage </t>
  </si>
  <si>
    <t>Availability of Directional  Signage's</t>
  </si>
  <si>
    <t>Signage for restricted area</t>
  </si>
  <si>
    <t>ME B1.2</t>
  </si>
  <si>
    <t xml:space="preserve">The facility displays the services and entitlements available in its departments </t>
  </si>
  <si>
    <t>Services provision in ICU are displayed</t>
  </si>
  <si>
    <t>Important  numbers including ambulance, blood bank and referral centres displayed</t>
  </si>
  <si>
    <t>ME B1.3</t>
  </si>
  <si>
    <t xml:space="preserve">The facility has established citizen charter, which is followed at all levels </t>
  </si>
  <si>
    <t>ME B1.4</t>
  </si>
  <si>
    <t xml:space="preserve">User charges are displayed and communicated to patients effectively </t>
  </si>
  <si>
    <t xml:space="preserve">User charges in r/o lCU services are displayed </t>
  </si>
  <si>
    <t>ME B1.5</t>
  </si>
  <si>
    <t>Patients &amp; visitors are sensitised and educated through appropriate IEC / BCC approaches</t>
  </si>
  <si>
    <t>IEC material  displayed in waiting area</t>
  </si>
  <si>
    <t>ME B1.6</t>
  </si>
  <si>
    <t xml:space="preserve">Information is available in local language and easy to understand </t>
  </si>
  <si>
    <t>Signage's and information  are available in local language</t>
  </si>
  <si>
    <t>ME B1.7</t>
  </si>
  <si>
    <t xml:space="preserve">The facility provides information to patients and visitor through an exclusive set-up. </t>
  </si>
  <si>
    <t>ME B1.8</t>
  </si>
  <si>
    <t xml:space="preserve">The facility ensures access to clinical records of patients to entitled personnel </t>
  </si>
  <si>
    <t>Discharge summery  is given to the patient</t>
  </si>
  <si>
    <t>Standard B2</t>
  </si>
  <si>
    <t>ME B2.1</t>
  </si>
  <si>
    <t>Services are provided in manner that are sensitive to gender</t>
  </si>
  <si>
    <t xml:space="preserve">Availability of female staff if a male doctor examination a female patients </t>
  </si>
  <si>
    <t>OB/SI</t>
  </si>
  <si>
    <t>ME B2.2</t>
  </si>
  <si>
    <t xml:space="preserve">Religious and cultural preferences of patients and attendants are taken into consideration while delivering services  </t>
  </si>
  <si>
    <t>ME B2.3</t>
  </si>
  <si>
    <t xml:space="preserve">Access to facility is provided without any physical barrier &amp; and friendly to people with disabilities </t>
  </si>
  <si>
    <t>Availability of Wheel chair or stretcher for easy Access to the ICU</t>
  </si>
  <si>
    <t xml:space="preserve">ICU is connected to lift/ramp </t>
  </si>
  <si>
    <t>for easy , safe and fast transport of bed/trolley of critically sick patient</t>
  </si>
  <si>
    <t>ME B2.4</t>
  </si>
  <si>
    <t xml:space="preserve">There is no discrimination on basis of social and economic status of the patients </t>
  </si>
  <si>
    <t>ME B2.5</t>
  </si>
  <si>
    <t xml:space="preserve">There is affirmative actions to ensure that vulnerable sections can access services   </t>
  </si>
  <si>
    <t>Standard B3</t>
  </si>
  <si>
    <t>Facility maintains the privacy, confidentiality &amp; Dignity of patient and related information.</t>
  </si>
  <si>
    <t>ME B3.1</t>
  </si>
  <si>
    <t xml:space="preserve">Adequate visual privacy is provided at every point of care </t>
  </si>
  <si>
    <t xml:space="preserve">Availability of screen </t>
  </si>
  <si>
    <t>ME B3.2</t>
  </si>
  <si>
    <t xml:space="preserve">Confidentiality of patients records and clinical information is maintained </t>
  </si>
  <si>
    <t>Patient Records are kept at secure place beyond access to general staff/visitors</t>
  </si>
  <si>
    <t xml:space="preserve">SI/OB </t>
  </si>
  <si>
    <t xml:space="preserve">No information regarding patient  identity and details are unnecessary displayed </t>
  </si>
  <si>
    <t>ME B3.3</t>
  </si>
  <si>
    <t xml:space="preserve">The facility ensures the behaviours of staff is dignified and respectful, while delivering the services </t>
  </si>
  <si>
    <t>Behaviour of staff is empathetic and courteous</t>
  </si>
  <si>
    <t>PI/OB</t>
  </si>
  <si>
    <t>ME B3.4</t>
  </si>
  <si>
    <t>The facility ensures privacy and confidentiality to every patient, especially of those conditions having social stigma, and also safeguards vulnerable groups</t>
  </si>
  <si>
    <t>Privacy and confidentiality of HIV cases</t>
  </si>
  <si>
    <t>Standard B4</t>
  </si>
  <si>
    <t xml:space="preserve">Facility has defined and established procedures for informing and involving patient and their families about treatment and obtaining informed consent wherever it is required.   </t>
  </si>
  <si>
    <t>ME B4.1</t>
  </si>
  <si>
    <t xml:space="preserve">There is established procedures for taking informed consent before treatment and procedures </t>
  </si>
  <si>
    <t>Informed consent for ICU</t>
  </si>
  <si>
    <t xml:space="preserve">SI/RR </t>
  </si>
  <si>
    <t>Admission, intubation, blood transfusion</t>
  </si>
  <si>
    <t>ME B4.2</t>
  </si>
  <si>
    <t xml:space="preserve">Patient is informed about his/her rights  and responsibilities </t>
  </si>
  <si>
    <t>ME B4.3</t>
  </si>
  <si>
    <t>Staff are aware of Patients rights responsibilities</t>
  </si>
  <si>
    <t>Staff is aware of patients  rights  and responsibilities</t>
  </si>
  <si>
    <t>SI</t>
  </si>
  <si>
    <t>ME B4.4</t>
  </si>
  <si>
    <t xml:space="preserve">Information about the treatment is shared with patients or attendants, regularly </t>
  </si>
  <si>
    <t>ICU has system in place to communicate with patient/ their family member the nature and seriousness of the illness at least once in day</t>
  </si>
  <si>
    <t>PI/SI</t>
  </si>
  <si>
    <t>ME B4.5</t>
  </si>
  <si>
    <t>The facility has defined and established grievance redressal system in place</t>
  </si>
  <si>
    <t>Availability of complaint box and display of process for grievance re addressal and whom to contact is displayed</t>
  </si>
  <si>
    <t>Standard B5</t>
  </si>
  <si>
    <t>Facility ensures that there are no financial barrier to access and that there is financial protection given from cost of care.</t>
  </si>
  <si>
    <t>ME B5.1</t>
  </si>
  <si>
    <t>The facility provides cashless services to pregnant women, mothers and neonates as per prevalent government schemes</t>
  </si>
  <si>
    <t>ICU services are free for JSSK beneficiaries</t>
  </si>
  <si>
    <t>ME B5.2</t>
  </si>
  <si>
    <t>The facility ensures that drugs prescribed are available at Pharmacy and wards</t>
  </si>
  <si>
    <t>ME B5.3</t>
  </si>
  <si>
    <t xml:space="preserve">It is ensured that facilities for the prescribed investigations are available at the facility </t>
  </si>
  <si>
    <t>ME B5.4</t>
  </si>
  <si>
    <t xml:space="preserve">The facility provide free of cost treatment to Below poverty line patients without administrative hassles </t>
  </si>
  <si>
    <t>ICU services are free for BPL patients</t>
  </si>
  <si>
    <t>PI/SI/RR</t>
  </si>
  <si>
    <t>ME B5.5</t>
  </si>
  <si>
    <t xml:space="preserve">The facility ensures timely reimbursement of financial entitlements and reimbursement to the patients </t>
  </si>
  <si>
    <t>ME B5.6</t>
  </si>
  <si>
    <t>The facility ensure implementation of health insurance schemes as per National /state scheme</t>
  </si>
  <si>
    <t>Area of Concern - C Inputs</t>
  </si>
  <si>
    <t>Standard C1</t>
  </si>
  <si>
    <t>The facility has infrastructure for delivery of assured services, and available infrastructure meets the prevalent norms</t>
  </si>
  <si>
    <t>ME C1.1</t>
  </si>
  <si>
    <t xml:space="preserve">Departments have adequate space as per patient or work load  </t>
  </si>
  <si>
    <t xml:space="preserve">ICU has adequate space as per requirement </t>
  </si>
  <si>
    <t xml:space="preserve">Availability of adequate waiting area
</t>
  </si>
  <si>
    <t>ME C1.2</t>
  </si>
  <si>
    <t xml:space="preserve">Patient amenities are provide as per patient load </t>
  </si>
  <si>
    <t xml:space="preserve">Availability of seating arrangement </t>
  </si>
  <si>
    <t xml:space="preserve">Availability of cold  Drinking water </t>
  </si>
  <si>
    <t xml:space="preserve">Availability of functional toilets </t>
  </si>
  <si>
    <t>ME C1.3</t>
  </si>
  <si>
    <t xml:space="preserve">Departments have layout and demarcated areas as per functions </t>
  </si>
  <si>
    <t xml:space="preserve">ICU has single entry and exit </t>
  </si>
  <si>
    <t>Central nursing station is available in ICU</t>
  </si>
  <si>
    <t xml:space="preserve">All monitors/ patients must be observable from nursing station either directly or through central monitoring station </t>
  </si>
  <si>
    <t xml:space="preserve">ICU has designated  Isolation room </t>
  </si>
  <si>
    <t xml:space="preserve">Availability of Ancillary area </t>
  </si>
  <si>
    <t xml:space="preserve">Ancillary area includes: Nursing station,  clean and dirty utility area, Unit stores, Hand washing and  gowning area, </t>
  </si>
  <si>
    <t>ICU has dedicated  change room for staff</t>
  </si>
  <si>
    <t>ICU has dedicated counselling room</t>
  </si>
  <si>
    <t>ME C1.4</t>
  </si>
  <si>
    <t>The facility has adequate circulation area and open spaces according to need and local law</t>
  </si>
  <si>
    <t xml:space="preserve">Corridors are wide enough for easy movement of Trolleys </t>
  </si>
  <si>
    <t xml:space="preserve">2-3 Meters </t>
  </si>
  <si>
    <t xml:space="preserve">There is sufficient space between two bed to provide bed side nursing care and movement </t>
  </si>
  <si>
    <t>ME C1.5</t>
  </si>
  <si>
    <t xml:space="preserve">The facility has infrastructure for intramural and extramural communication </t>
  </si>
  <si>
    <t xml:space="preserve">Availability of functional telephone and Intercom Services </t>
  </si>
  <si>
    <t>ME C1.6</t>
  </si>
  <si>
    <t xml:space="preserve">Service counters are available as per patient load </t>
  </si>
  <si>
    <t xml:space="preserve">Availability of ICU beds as per load </t>
  </si>
  <si>
    <t>ME C1.7</t>
  </si>
  <si>
    <t xml:space="preserve">The facility and departments are planned to ensure structure follows the function/processes (Structure commensurate with the function of the hospital) </t>
  </si>
  <si>
    <t>Unidirectional flow of services</t>
  </si>
  <si>
    <t xml:space="preserve">Location of nursing station and patients beds  enables easy and direct observation of patients </t>
  </si>
  <si>
    <t>Standard C2</t>
  </si>
  <si>
    <t xml:space="preserve">The facility ensures the physical safety of the infrastructure. </t>
  </si>
  <si>
    <t>ME C2.1</t>
  </si>
  <si>
    <t xml:space="preserve">The facility ensures the seismic safety of the infrastructure </t>
  </si>
  <si>
    <t xml:space="preserve">Non structural components are properly secured </t>
  </si>
  <si>
    <t xml:space="preserve">Check for fixtures and furniture like cupboards, cabinets, and heavy equipments , hanging objects are properly fastened and secured </t>
  </si>
  <si>
    <t>ME C2.2</t>
  </si>
  <si>
    <t>The facility ensures safety of lifts and lifts have required certificate from the designated bodies/ board</t>
  </si>
  <si>
    <t>ME C2.3</t>
  </si>
  <si>
    <t xml:space="preserve">The facility ensures safety of electrical establishment </t>
  </si>
  <si>
    <t xml:space="preserve">ICU has  mechanism for periodical check / test of all electrical installation  by competent electrical Engineer </t>
  </si>
  <si>
    <t>OB/RR</t>
  </si>
  <si>
    <t>Wall mounted digital display is available in ICU to show earth to neutral voltage</t>
  </si>
  <si>
    <t>Quality output of voltage stabilizer is displayed in each stabilizer  as per manufacturer guideline</t>
  </si>
  <si>
    <t>Power boards are marked as per phase to which it belongs</t>
  </si>
  <si>
    <t>ME C2.4</t>
  </si>
  <si>
    <t xml:space="preserve">Physical condition of buildings are safe for providing patient care </t>
  </si>
  <si>
    <t xml:space="preserve">Floors of the ICU are non slippery and even </t>
  </si>
  <si>
    <t>Windows/ ventilators if any in the OT are intact and sealed</t>
  </si>
  <si>
    <t>Standard C3</t>
  </si>
  <si>
    <t xml:space="preserve">The facility has established Programme for fire safety and other disaster </t>
  </si>
  <si>
    <t>ME C3.1</t>
  </si>
  <si>
    <t>The facility has plan for prevention of fire</t>
  </si>
  <si>
    <t>ICU has sufficient fire  exit to permit safe escape to its occupant at time of fire</t>
  </si>
  <si>
    <t xml:space="preserve">OB/SI </t>
  </si>
  <si>
    <t>Check the fire exits are clearly visible and routes to reach exit are clearly marked.</t>
  </si>
  <si>
    <t>ME C3.2</t>
  </si>
  <si>
    <t xml:space="preserve">The facility has adequate fire fighting Equipment </t>
  </si>
  <si>
    <t>OPD has installed fire Extinguisher  that is Class A , Class B C type or ABC type</t>
  </si>
  <si>
    <t>Check the expiry date for fire extinguishers are displayed on each extinguisher as well as due date for next refilling is clearly mentioned</t>
  </si>
  <si>
    <t>ICU has provision of  Smoke and heat detector</t>
  </si>
  <si>
    <t>ICU  has electrical and automatic fire alarm system or alarm system sounded by actuation of any automatic fire extinguisher</t>
  </si>
  <si>
    <t>ME C3.3</t>
  </si>
  <si>
    <t xml:space="preserve">The facility has a system of periodic training of staff and conducts mock drills regularly for fire and other disaster situation </t>
  </si>
  <si>
    <t>Check for staff competencies for operating fire extinguisher and what to do in case of fire</t>
  </si>
  <si>
    <t>Standard C4</t>
  </si>
  <si>
    <t xml:space="preserve">The facility has adequate qualified and trained staff,  required for providing the assured services to the current case load </t>
  </si>
  <si>
    <t>ME C4.1</t>
  </si>
  <si>
    <t xml:space="preserve">The facility has adequate specialist doctors as per service provision </t>
  </si>
  <si>
    <t xml:space="preserve">Availability of full time intensivist </t>
  </si>
  <si>
    <t>ME C4.2</t>
  </si>
  <si>
    <t xml:space="preserve">The facility has adequate general duty doctors as per service provision and work load </t>
  </si>
  <si>
    <t xml:space="preserve">Availability of General duty doctor  </t>
  </si>
  <si>
    <t>Duty doctor in 1: 5 ratio</t>
  </si>
  <si>
    <t>ME C4.3</t>
  </si>
  <si>
    <t xml:space="preserve">The facility has adequate nursing staff as per service provision and work load </t>
  </si>
  <si>
    <t>Availability of Nursing staff as per requirement</t>
  </si>
  <si>
    <t>OB/RR/SI</t>
  </si>
  <si>
    <t>ME C4.4</t>
  </si>
  <si>
    <t xml:space="preserve">The facility has adequate technicians/paramedics as per requirement </t>
  </si>
  <si>
    <t>Availability of  paramedic staff</t>
  </si>
  <si>
    <t>1: 5 ratio</t>
  </si>
  <si>
    <t>ME C4.5</t>
  </si>
  <si>
    <t xml:space="preserve">The facility has adequate support / general staff </t>
  </si>
  <si>
    <t>Availability of ICU attendant</t>
  </si>
  <si>
    <t xml:space="preserve">Availability Security staff </t>
  </si>
  <si>
    <t>1 in each shift</t>
  </si>
  <si>
    <t>Availability of housekeeping staff</t>
  </si>
  <si>
    <t>ME C4.6</t>
  </si>
  <si>
    <t>The staff has been provided required training / skill sets</t>
  </si>
  <si>
    <t>Bio Medical waste Management</t>
  </si>
  <si>
    <t xml:space="preserve">Infection control and hand hygiene </t>
  </si>
  <si>
    <t>Advance life support Training</t>
  </si>
  <si>
    <t>Code Blue</t>
  </si>
  <si>
    <t>Patient safety</t>
  </si>
  <si>
    <t>ME C4.7</t>
  </si>
  <si>
    <t>The Staff is skilled as per job description</t>
  </si>
  <si>
    <t>Staff is skilled to operate  ICU equipments</t>
  </si>
  <si>
    <t>Staff is skilled  for resuscitation and intubation</t>
  </si>
  <si>
    <t>Nursing staff is skilled identifying and managing complication</t>
  </si>
  <si>
    <t xml:space="preserve">Nursing Staff is skilled for maintaining clinical records </t>
  </si>
  <si>
    <t>Standard C5</t>
  </si>
  <si>
    <t>Facility provides drugs and consumables required for assured list of services.</t>
  </si>
  <si>
    <t>ME C5.1</t>
  </si>
  <si>
    <t xml:space="preserve">The departments have availability of adequate drugs at point of use </t>
  </si>
  <si>
    <t>Availability of Analgesics/Antipyretics/Anti Inflammatory</t>
  </si>
  <si>
    <t xml:space="preserve">As per State EDL </t>
  </si>
  <si>
    <t xml:space="preserve">Availability of Antibiotics </t>
  </si>
  <si>
    <t xml:space="preserve">Availability of Infusion Fluids </t>
  </si>
  <si>
    <t>Availability of Drugs acting on CVS</t>
  </si>
  <si>
    <t xml:space="preserve">Availability of dressing material and antiseptic lotion </t>
  </si>
  <si>
    <t>Drugs for Respiratory System</t>
  </si>
  <si>
    <t xml:space="preserve">Hormonal Preparation </t>
  </si>
  <si>
    <t xml:space="preserve">Availability of Medical gases </t>
  </si>
  <si>
    <t xml:space="preserve">Availability of Oxygen Cylinders </t>
  </si>
  <si>
    <t>ME C5.2</t>
  </si>
  <si>
    <t xml:space="preserve">The departments have adequate consumables at point of use </t>
  </si>
  <si>
    <t xml:space="preserve">Availability of disposables </t>
  </si>
  <si>
    <t xml:space="preserve">examination gloves, Syringes, </t>
  </si>
  <si>
    <t xml:space="preserve">Resuscitation Consumables / Tubes </t>
  </si>
  <si>
    <t xml:space="preserve">Masks, Ryles tubes, Catheters, Chest Tube, ET tubes etc </t>
  </si>
  <si>
    <t>ME C5.3</t>
  </si>
  <si>
    <t xml:space="preserve">Emergency drug trays are maintained at every point of care, where ever it may be needed </t>
  </si>
  <si>
    <t xml:space="preserve">Emergency and resuscitation tray are maintained </t>
  </si>
  <si>
    <t>Standard C6</t>
  </si>
  <si>
    <t>The facility has equipment &amp; instruments required for assured list of services.</t>
  </si>
  <si>
    <t>ME C6.1</t>
  </si>
  <si>
    <t xml:space="preserve">Availability of equipment &amp; instruments for examination &amp; monitoring of patients </t>
  </si>
  <si>
    <t xml:space="preserve">Availability of functional Equipment  &amp;Instruments for examination &amp; Monitoring </t>
  </si>
  <si>
    <t>ME C6.2</t>
  </si>
  <si>
    <t xml:space="preserve">Availability of equipment &amp; instruments for treatment procedures, being undertaken in the facility  </t>
  </si>
  <si>
    <t>Availability of dressing tray for Surgical Ward</t>
  </si>
  <si>
    <t>ME C6.3</t>
  </si>
  <si>
    <t>Availability of equipment &amp; instruments for diagnostic procedures being undertaken in the facility</t>
  </si>
  <si>
    <t>Availability of Point of care diagnostic instruments</t>
  </si>
  <si>
    <t xml:space="preserve">ABG Machine, Glucometer, </t>
  </si>
  <si>
    <t>ME C6.4</t>
  </si>
  <si>
    <t>Availability of equipment and instruments for resuscitation of patients and for providing intensive and critical care to patients</t>
  </si>
  <si>
    <t>Availability of Functional  Intensive care equipment and instruments</t>
  </si>
  <si>
    <t xml:space="preserve">Ventilator, Infusion pump,  C-PAP, </t>
  </si>
  <si>
    <t>Availability of Functional Resuscitation equipments</t>
  </si>
  <si>
    <t>Bag and mask, laryngoscope, ET tubes, fibro optic bronchoscope Oxygen cylinder/central line, oxygen hood, Trey for procedures like central line, Defibrillator (Ambu bag)</t>
  </si>
  <si>
    <t>ME C6.5</t>
  </si>
  <si>
    <t>Availability of Equipment for Storage</t>
  </si>
  <si>
    <t>Availability of equipment for storage for drugs</t>
  </si>
  <si>
    <t xml:space="preserve">OB </t>
  </si>
  <si>
    <t>Refrigerator, Crash cart/Drug trolley, instrument trolley, dressing trolley</t>
  </si>
  <si>
    <t>ME C6.6</t>
  </si>
  <si>
    <t>Availability of functional equipment and instruments for support services</t>
  </si>
  <si>
    <t>Availability of equipments for cleaning</t>
  </si>
  <si>
    <t xml:space="preserve">Buckets for mopping, Separate mops for patient care area and circulation area duster, waste trolley, Deck brush </t>
  </si>
  <si>
    <t xml:space="preserve">Availability of equipment for sterilization and disinfection </t>
  </si>
  <si>
    <t>Autoclave</t>
  </si>
  <si>
    <t>ME C6.7</t>
  </si>
  <si>
    <t xml:space="preserve">Departments have patient furniture and fixtures as per load and service provision </t>
  </si>
  <si>
    <t>ICU bed (shock proof -fibre).</t>
  </si>
  <si>
    <t>Availability of attachment/ accessories  with patient bed</t>
  </si>
  <si>
    <t xml:space="preserve">Over bed tables, Head end panel,   IV stand, Bed pan, bed rail, </t>
  </si>
  <si>
    <t>Availability of Fixtures</t>
  </si>
  <si>
    <t>Trey for  monitors, Electrical panel with bed, bedhead panel with outlet for Oxygen and vacuum,  X ray view box.</t>
  </si>
  <si>
    <t>Availability of furniture</t>
  </si>
  <si>
    <t>Cupboard, nursing counter, table for preparation of medicines, chair.</t>
  </si>
  <si>
    <t xml:space="preserve">Area of Concern - D Support Services </t>
  </si>
  <si>
    <t>Standard D1</t>
  </si>
  <si>
    <t xml:space="preserve">The facility has established Programme for inspection, testing and maintenance and calibration of Equipment. </t>
  </si>
  <si>
    <t>ME D1.1</t>
  </si>
  <si>
    <t>The facility has established system for maintenance of critical Equipment</t>
  </si>
  <si>
    <t>All equipments are covered under AMC including preventive maintenance</t>
  </si>
  <si>
    <t>There is system of timely corrective  break down maintenance of the equipments</t>
  </si>
  <si>
    <t>There has system to label Defective/Out of order equipments and stored appropriately until it has been repaired</t>
  </si>
  <si>
    <t>Staff is skilled for trouble shooting in case equipment malfunction</t>
  </si>
  <si>
    <t>Periodic cleaning, inspection and  maintenance of the equipments is done by the operator</t>
  </si>
  <si>
    <t>ME D1.2</t>
  </si>
  <si>
    <t xml:space="preserve">The facility has established procedure for internal and external calibration of measuring Equipment </t>
  </si>
  <si>
    <t xml:space="preserve">All the measuring equipments/ instrument  are calibrated </t>
  </si>
  <si>
    <t>There is system to label/ code the equipment to indicate status of calibration/ verification when recalibration is due</t>
  </si>
  <si>
    <t>ME D1.3</t>
  </si>
  <si>
    <t>Operating and maintenance instructions are available with the users of equipment</t>
  </si>
  <si>
    <t>Up to date instructions for operation and maintenance of equipments are readily available with staff.</t>
  </si>
  <si>
    <t>Check the down time of equipments</t>
  </si>
  <si>
    <t>Standard D2</t>
  </si>
  <si>
    <t>The facility has defined procedures for storage, inventory management and dispensing of drugs in pharmacy and patient care areas</t>
  </si>
  <si>
    <t>ME D2.1</t>
  </si>
  <si>
    <t xml:space="preserve">There is established procedure for forecasting and indenting drugs and consumables </t>
  </si>
  <si>
    <t>There is established system of timely  indenting of consumables and drugs  at nursing station</t>
  </si>
  <si>
    <t xml:space="preserve">Stock level are daily updated
Requisition are timely placed                    
</t>
  </si>
  <si>
    <t>ME D2.2</t>
  </si>
  <si>
    <t>The facility has establish procedure for procurement of drugs</t>
  </si>
  <si>
    <t>ME D2.3</t>
  </si>
  <si>
    <t>The facility ensures proper storage of drugs and consumables</t>
  </si>
  <si>
    <t xml:space="preserve">Drugs are stored in containers/tray/crash cart and are labelled </t>
  </si>
  <si>
    <t xml:space="preserve">Empty and  filled cylinders are labelled </t>
  </si>
  <si>
    <t>ME D2.4</t>
  </si>
  <si>
    <t xml:space="preserve">The facility ensures management of expiry and near expiry drugs </t>
  </si>
  <si>
    <t xml:space="preserve">Expiry dates' are maintained at emergency drug tray </t>
  </si>
  <si>
    <t xml:space="preserve">No expiry drug found </t>
  </si>
  <si>
    <t>ME D2.5</t>
  </si>
  <si>
    <t>The facility has established procedure for inventory management techniques</t>
  </si>
  <si>
    <t xml:space="preserve">There is practice of calculating and maintaining buffer stock </t>
  </si>
  <si>
    <t>ME D2.6</t>
  </si>
  <si>
    <t>There is a procedure for periodically replenishing the drugs in patient care areas</t>
  </si>
  <si>
    <t xml:space="preserve">There is procedure for replenishing drug tray /crash cart </t>
  </si>
  <si>
    <t>There is no stock out of drugs</t>
  </si>
  <si>
    <t>ME D2.7</t>
  </si>
  <si>
    <t xml:space="preserve">There is process for storage of vaccines and other drugs, requiring controlled temperature </t>
  </si>
  <si>
    <t>Temperature of refrigerators are kept as per storage requirement  and records are maintained</t>
  </si>
  <si>
    <t>Check for temperature charts are maintained and updated periodically</t>
  </si>
  <si>
    <t>ME D2.8</t>
  </si>
  <si>
    <t xml:space="preserve">There is a procedure for secure storage of narcotic and psychotropic drugs </t>
  </si>
  <si>
    <t xml:space="preserve">Narcotic and Psychotropic drugs are kept in lock and key </t>
  </si>
  <si>
    <t>Standard D3</t>
  </si>
  <si>
    <t xml:space="preserve">The facility provides safe, secure and comfortable environment to staff, patients and visitors. </t>
  </si>
  <si>
    <t>ME D3.1</t>
  </si>
  <si>
    <t xml:space="preserve">The facility provides adequate illumination level at patient care areas </t>
  </si>
  <si>
    <t>Adequate Illumination at nursing station</t>
  </si>
  <si>
    <t xml:space="preserve">General Patient Care - 200-50 Lux 
Procedure Spot Light - 1500 Lux </t>
  </si>
  <si>
    <t xml:space="preserve">Adequate illumination in patient care unit </t>
  </si>
  <si>
    <t>ME D3.2</t>
  </si>
  <si>
    <t xml:space="preserve">The facility has provision of restriction of visitors in patient areas </t>
  </si>
  <si>
    <t>Entry to ICU is restricted</t>
  </si>
  <si>
    <t xml:space="preserve">Visiting hour are fixed and practiced </t>
  </si>
  <si>
    <t>ME D3.3</t>
  </si>
  <si>
    <t>The facility ensures safe and comfortable environment for patients and service providers</t>
  </si>
  <si>
    <t>Temperature is maintained in ICU and record of same is kept</t>
  </si>
  <si>
    <t>20-25OC, ICU has functional room thermometer and temperature is regularly maintained</t>
  </si>
  <si>
    <t>Humidity is maintained in ICU and record of same is maintained</t>
  </si>
  <si>
    <t>50-60%</t>
  </si>
  <si>
    <t>ICU has system to maintain its ventilation and its environment is dust free</t>
  </si>
  <si>
    <t>ICU has system to control the sound producing activities and gadgets' (like telephone sounds, staff area and equipments)</t>
  </si>
  <si>
    <t>ME D3.4</t>
  </si>
  <si>
    <t xml:space="preserve">The facility has security system in place at patient care areas </t>
  </si>
  <si>
    <t>Security arrangement at ICU</t>
  </si>
  <si>
    <t>ME D3.5</t>
  </si>
  <si>
    <t>The facility has established measure for safety and security of female staff</t>
  </si>
  <si>
    <t>Ask female staff weather they feel secure at work place</t>
  </si>
  <si>
    <t>Standard D4</t>
  </si>
  <si>
    <t xml:space="preserve">The facility has established Programme for maintenance and upkeep of the facility </t>
  </si>
  <si>
    <t>ME D4.1</t>
  </si>
  <si>
    <t xml:space="preserve">Exterior of the  facility building is maintained appropriately </t>
  </si>
  <si>
    <t xml:space="preserve">Building is painted/whitewashed in uniform color </t>
  </si>
  <si>
    <t xml:space="preserve">Interior of patient care areas are plastered &amp; painted </t>
  </si>
  <si>
    <t>ME D4.2</t>
  </si>
  <si>
    <t xml:space="preserve">Patient care areas are clean and hygienic </t>
  </si>
  <si>
    <t xml:space="preserve">Floors, walls, roof, roof topes, sinks patient care and circulation  areas are Clean </t>
  </si>
  <si>
    <t>All area are clean  with no dirt,grease,littering and cowebs</t>
  </si>
  <si>
    <t>Surface of furniture and fixtures are clean</t>
  </si>
  <si>
    <t>Toilets are clean with functional flush and running water</t>
  </si>
  <si>
    <t>ME D4.3</t>
  </si>
  <si>
    <t xml:space="preserve">Hospital infrastructure is adequately maintained </t>
  </si>
  <si>
    <t xml:space="preserve">Check for there is no seepage , Cracks, chipping of plaster </t>
  </si>
  <si>
    <t>Window panes , doors and other fixtures are intact</t>
  </si>
  <si>
    <t xml:space="preserve">Patients beds are intact and  painted </t>
  </si>
  <si>
    <t>Mattresses are intact and clean</t>
  </si>
  <si>
    <t>ME D4.4</t>
  </si>
  <si>
    <t xml:space="preserve">Hospital maintains the open area and landscaping of them </t>
  </si>
  <si>
    <t>ME D4.5</t>
  </si>
  <si>
    <t xml:space="preserve">The facility has policy of removal of condemned junk material </t>
  </si>
  <si>
    <t>No condemned/Junk material in the ICU</t>
  </si>
  <si>
    <t>ME D4.6</t>
  </si>
  <si>
    <t xml:space="preserve">The facility has established procedures for pest, rodent and animal control </t>
  </si>
  <si>
    <t>Standard D5</t>
  </si>
  <si>
    <t>The facility ensures 24X7 water and power backup as per requirement of service delivery, and support services norms</t>
  </si>
  <si>
    <t>ME D5.1</t>
  </si>
  <si>
    <t xml:space="preserve">The facility has adequate arrangement storage and supply for portable water in all functional areas  </t>
  </si>
  <si>
    <t xml:space="preserve">Availability of 24x7 running and potable water </t>
  </si>
  <si>
    <t>ME D5.2</t>
  </si>
  <si>
    <t>The facility ensures adequate power backup in all patient care areas as per load</t>
  </si>
  <si>
    <t>Power back for all critical equipments</t>
  </si>
  <si>
    <t xml:space="preserve">Availability of UPS  </t>
  </si>
  <si>
    <t>Availability of Emergency light</t>
  </si>
  <si>
    <t>ME D5.3</t>
  </si>
  <si>
    <t>Critical areas of the facility ensures availability of oxygen, medical gases and vacuum supply</t>
  </si>
  <si>
    <t xml:space="preserve">Availability  of Centralized /local piped Oxygen and vacuum supply </t>
  </si>
  <si>
    <t>StandardD6</t>
  </si>
  <si>
    <t xml:space="preserve">Dietary services are available as per service provision and nutritional requirement of the patients. </t>
  </si>
  <si>
    <t>ME D6.1</t>
  </si>
  <si>
    <t xml:space="preserve">The facility has provision of nutritional assessment of the patients </t>
  </si>
  <si>
    <t>Nutritional assessment of patient done as required and directed by doctor</t>
  </si>
  <si>
    <t>ME D6.2</t>
  </si>
  <si>
    <t xml:space="preserve">The facility provides diets according to nutritional requirements of the patients </t>
  </si>
  <si>
    <t>Check for the adequacy and frequency of diet as per nutritional requirement</t>
  </si>
  <si>
    <t>Ask patient/staff weather they are satisfied with the Quality of food</t>
  </si>
  <si>
    <t>ME D6.3</t>
  </si>
  <si>
    <t xml:space="preserve">Hospital has standard procedures for preparation, handling, storage and distribution of diets, as per requirement of patients </t>
  </si>
  <si>
    <t xml:space="preserve">There is procedure of requisition of different type of diet from ward to kitchen </t>
  </si>
  <si>
    <t>Standard D7</t>
  </si>
  <si>
    <t xml:space="preserve">The facility ensures clean linen to the patients </t>
  </si>
  <si>
    <t>ME D7.1</t>
  </si>
  <si>
    <t>The facility has adequate sets of linen</t>
  </si>
  <si>
    <t xml:space="preserve">Clean Linens are provided for all occupied bed </t>
  </si>
  <si>
    <t>Gown is provided to all patients</t>
  </si>
  <si>
    <t>ME D7.2</t>
  </si>
  <si>
    <t xml:space="preserve">The facility has established procedures for changing of linen in patient care areas </t>
  </si>
  <si>
    <t xml:space="preserve">Linen is changed every day and whenever it get soiled </t>
  </si>
  <si>
    <t>ME D7.3</t>
  </si>
  <si>
    <t>The facility has standard procedures for handling , collection, transportation and washing  of linen</t>
  </si>
  <si>
    <t>There is  system to check the cleanliness and Quantity of the linen received from laundry</t>
  </si>
  <si>
    <t>Standard D8</t>
  </si>
  <si>
    <t xml:space="preserve">The facility has defined and established procedures for promoting public participation in management of hospital transparency and accountability.  </t>
  </si>
  <si>
    <t>ME D8.1</t>
  </si>
  <si>
    <t xml:space="preserve">The facility has established procures for management of activities of Rogi Kalyan Samitis </t>
  </si>
  <si>
    <t>ME D8.2</t>
  </si>
  <si>
    <t>The facility has established procedures for community based monitoring of its services</t>
  </si>
  <si>
    <t>Standard D9</t>
  </si>
  <si>
    <t xml:space="preserve">Hospital has defined and established procedures for Financial Management  </t>
  </si>
  <si>
    <t>ME D9.1</t>
  </si>
  <si>
    <t xml:space="preserve">The facility ensures the proper utilization of fund provided to it </t>
  </si>
  <si>
    <t>ME D9.2</t>
  </si>
  <si>
    <t xml:space="preserve">The facility ensures proper planning and requisition of resources based on its need </t>
  </si>
  <si>
    <t>Standard D10</t>
  </si>
  <si>
    <t xml:space="preserve">Facility is compliant with all statutory and regulatory requirement imposed by local, state or central government  </t>
  </si>
  <si>
    <t>ME D10.1</t>
  </si>
  <si>
    <t xml:space="preserve">The facility has requisite licences and certificates for operation of hospital and different activities </t>
  </si>
  <si>
    <t>ME D10.2</t>
  </si>
  <si>
    <t xml:space="preserve">Updated copies of relevant laws, regulations and government orders are available at the facility </t>
  </si>
  <si>
    <t>ME D10.3</t>
  </si>
  <si>
    <t>The facility ensure relevant processes are in compliance with statutory requirement</t>
  </si>
  <si>
    <t>Standard D11</t>
  </si>
  <si>
    <t xml:space="preserve"> Roles &amp; Responsibilities of administrative and clinical staff are determined as per govt. regulations and standards operating procedures.  </t>
  </si>
  <si>
    <t>ME D11.1</t>
  </si>
  <si>
    <t xml:space="preserve">The facility has established job description as per govt guidelines </t>
  </si>
  <si>
    <t xml:space="preserve">Staff is aware of their role and responsibilities </t>
  </si>
  <si>
    <t>ME D11.2</t>
  </si>
  <si>
    <t xml:space="preserve">The facility has a established procedure for duty roster and deputation to different departments </t>
  </si>
  <si>
    <t>There is procedure to ensure that staff is available on duty as per duty roster</t>
  </si>
  <si>
    <t>RR/SI</t>
  </si>
  <si>
    <t>Check for system for recording time of reporting and relieving (Attendance register/ Biometrics etc)</t>
  </si>
  <si>
    <t>There is designated  in charge for department</t>
  </si>
  <si>
    <t>ME D11.3</t>
  </si>
  <si>
    <t>The facility ensures the adherence to dress code as mandated by its administration / the health department</t>
  </si>
  <si>
    <t xml:space="preserve">Doctor, nursing staff and support staff adhere to their respective dress code </t>
  </si>
  <si>
    <t>Standard D12</t>
  </si>
  <si>
    <t>Facility has established procedure for monitoring the quality of outsourced services and adheres to contractual obligations</t>
  </si>
  <si>
    <t>ME D12.1</t>
  </si>
  <si>
    <t>There is established system for contract management for out sourced services</t>
  </si>
  <si>
    <t>There is procedure to  monitor the quality and adequacy of  outsourced services on regular basis</t>
  </si>
  <si>
    <t>Verification of outsourced services (cleaning/ Dietary/Laundry/Security/Maintenance)  provided are done by designated in-house staff</t>
  </si>
  <si>
    <t>ME D12.2</t>
  </si>
  <si>
    <t>There is a system of periodic review of quality of out sourced services</t>
  </si>
  <si>
    <t xml:space="preserve">Area of Concern - E Clinical Services </t>
  </si>
  <si>
    <t>Standard E1</t>
  </si>
  <si>
    <t xml:space="preserve">The facility has defined procedures for registration,  consultation and admission of patients. </t>
  </si>
  <si>
    <t>ME E1.1</t>
  </si>
  <si>
    <t xml:space="preserve">The facility has established procedure for registration of patients </t>
  </si>
  <si>
    <t xml:space="preserve"> Unique  identification number  is given to each patient during process of registration</t>
  </si>
  <si>
    <t>RR</t>
  </si>
  <si>
    <t>Patient demographic details are recorded in admission records</t>
  </si>
  <si>
    <t>Check for that patient demographics like Name, age, Sex, Chief complaint, etc.</t>
  </si>
  <si>
    <t>ME E1.2</t>
  </si>
  <si>
    <t xml:space="preserve">The facility has a established procedure for OPD consultation </t>
  </si>
  <si>
    <t>ME E1.3</t>
  </si>
  <si>
    <t xml:space="preserve">There is established procedure for admission of patients </t>
  </si>
  <si>
    <t>There is established criteria for admission  at ICU</t>
  </si>
  <si>
    <t>Criteria based on Vital sign, Laboratory value/ Diagnostic values and Physical finding</t>
  </si>
  <si>
    <t>There is no delay in admission of patient</t>
  </si>
  <si>
    <t>Time of admission is recorded in patient record</t>
  </si>
  <si>
    <t>ME E1.4</t>
  </si>
  <si>
    <t xml:space="preserve">There is established procedure for managing patients, in case beds are not available at the facility </t>
  </si>
  <si>
    <t>Procedure cope with surplus patient load</t>
  </si>
  <si>
    <t>Standard E2</t>
  </si>
  <si>
    <t xml:space="preserve">The facility has defined and established procedures for clinical assessment and reassessment of the patients. </t>
  </si>
  <si>
    <t>ME E2.1</t>
  </si>
  <si>
    <t xml:space="preserve">There is established procedure for initial assessment of patients </t>
  </si>
  <si>
    <t xml:space="preserve">Initial assessment of all admitted patient done  as per standard protocols 
 </t>
  </si>
  <si>
    <t>Assessment criteria of different kind of medical /surgical conditions  is defined and practiced</t>
  </si>
  <si>
    <t xml:space="preserve">Patient History is taken and recorded </t>
  </si>
  <si>
    <t>Physical Examination is done and recorded wherever required</t>
  </si>
  <si>
    <t xml:space="preserve">Provisional Diagnosis is recorded </t>
  </si>
  <si>
    <t xml:space="preserve">Initial assessment and treatment is provided immediately  
 </t>
  </si>
  <si>
    <t>ME E2.2</t>
  </si>
  <si>
    <t xml:space="preserve">There is established procedure for follow-up/ reassessment of Patients </t>
  </si>
  <si>
    <t xml:space="preserve">There is fixed schedule for reassessment of stable patients </t>
  </si>
  <si>
    <t xml:space="preserve">For critical patients admitted in the ward there  is provision of reassessments as per need </t>
  </si>
  <si>
    <t>Standard E3</t>
  </si>
  <si>
    <t>Facility has defined and established procedures for continuity of care of patient and referral</t>
  </si>
  <si>
    <t>ME E3.1</t>
  </si>
  <si>
    <t>Facility has established procedure for continuity of care during interdepartmental transfer</t>
  </si>
  <si>
    <t>Check for how hand over is given from ICU to ward and vice versa etc.</t>
  </si>
  <si>
    <t>Check for the procedure for calling specialist on call to ICU for opinion /advice. Is there any list of specialist with phone no. available</t>
  </si>
  <si>
    <t>ME E3.2</t>
  </si>
  <si>
    <t>Facility provides appropriate referral linkages to the patients/Services  for transfer to other/higher facilities to assure their continuity of care.</t>
  </si>
  <si>
    <t>Patient referred with referral slip</t>
  </si>
  <si>
    <t>Advance communication is done with higher centre</t>
  </si>
  <si>
    <t>Check for whom it is referred. List of higher centres is available with phone no.</t>
  </si>
  <si>
    <t>Referral vehicle is being arranged</t>
  </si>
  <si>
    <t>Referral in or referral out register is maintained</t>
  </si>
  <si>
    <t xml:space="preserve">Facility has functional referral linkages to lower facilities </t>
  </si>
  <si>
    <t xml:space="preserve">There is a system of follow up of referred patients </t>
  </si>
  <si>
    <t>ME E3.3</t>
  </si>
  <si>
    <t xml:space="preserve">A person is identified for care during all steps of care </t>
  </si>
  <si>
    <t xml:space="preserve">Doctor and nurse is designated for each patient admitted to ICU ward </t>
  </si>
  <si>
    <t xml:space="preserve"> Treating doctor is designated</t>
  </si>
  <si>
    <t>There is established procedure for co ordination of care between duty doctor and treating doctor/specialist</t>
  </si>
  <si>
    <t xml:space="preserve">Duty doctor takes round with treating doctor </t>
  </si>
  <si>
    <t>Patient condition is reviewed during hand over between duty doctors</t>
  </si>
  <si>
    <t>ME E3.4</t>
  </si>
  <si>
    <t xml:space="preserve">Facility is connected to medical colleges through telemedicine services </t>
  </si>
  <si>
    <t>Standard E4</t>
  </si>
  <si>
    <t>The facility has defined and established procedures for nursing care</t>
  </si>
  <si>
    <t>ME E4.1</t>
  </si>
  <si>
    <t xml:space="preserve">Procedure for identification of patients is established at the facility </t>
  </si>
  <si>
    <t>There is a process  for ensuring the  identification before any clinical procedure</t>
  </si>
  <si>
    <t>Patient id band/ verbal confirmation/Bed no. etc.</t>
  </si>
  <si>
    <t>ME E4.2</t>
  </si>
  <si>
    <t>Procedure for ensuring timely and accurate nursing care as per treatment plan is established at the facility</t>
  </si>
  <si>
    <t xml:space="preserve">Treatment chart are maintained </t>
  </si>
  <si>
    <t>Check for treatment chart are updated and drugs given are marked. Co relate it with drugs and doses prescribed.</t>
  </si>
  <si>
    <t xml:space="preserve">There is a process to ensue the accuracy of verbal/telephonic orders  </t>
  </si>
  <si>
    <t>Verbal orders are rechecked before administration</t>
  </si>
  <si>
    <t>ME E4.3</t>
  </si>
  <si>
    <t>There is established procedure of patient hand over, whenever staff duty change happens</t>
  </si>
  <si>
    <t>Patient hand over is given during the change in the shift</t>
  </si>
  <si>
    <t>Nursing Handover register is maintained</t>
  </si>
  <si>
    <t>Hand over is given bed side</t>
  </si>
  <si>
    <t>ME E4.4</t>
  </si>
  <si>
    <t xml:space="preserve">Nursing records are maintained </t>
  </si>
  <si>
    <t xml:space="preserve">Nursing notes are maintained adequately </t>
  </si>
  <si>
    <t>Check for nursing note register. Notes are adequately written</t>
  </si>
  <si>
    <t>ME E4.5</t>
  </si>
  <si>
    <t xml:space="preserve">There is procedure for periodic monitoring of patients </t>
  </si>
  <si>
    <t xml:space="preserve">Patient Vitals are monitored and recorded periodically </t>
  </si>
  <si>
    <t>Check for TPR chart, IO chart, any other vital required is monitored</t>
  </si>
  <si>
    <t xml:space="preserve">Critical patients are monitored continually </t>
  </si>
  <si>
    <t xml:space="preserve">RR/OB </t>
  </si>
  <si>
    <t>Check for use of cardiac monitor/multi parameter</t>
  </si>
  <si>
    <t>Standard E5</t>
  </si>
  <si>
    <t xml:space="preserve">Facility has a procedure to identify high risk and vulnerable patients.  </t>
  </si>
  <si>
    <t>ME E5.1</t>
  </si>
  <si>
    <t xml:space="preserve">The facility identifies vulnerable patients and ensure their safe care </t>
  </si>
  <si>
    <t>Vulnerable patients are identified and measures are taken to protect them from any harm</t>
  </si>
  <si>
    <t>ME E5.2</t>
  </si>
  <si>
    <t>The facility identifies high risk  patients and ensure their care, as per their need</t>
  </si>
  <si>
    <t>High risk patients are identified and treatment given on priority</t>
  </si>
  <si>
    <t>Standard E6</t>
  </si>
  <si>
    <t xml:space="preserve"> Facility follows standard treatment guidelines defined by state/Central government for prescribing the generic drugs &amp; their rational use. </t>
  </si>
  <si>
    <t>ME E6.1</t>
  </si>
  <si>
    <t>Facility ensured that drugs are prescribed in generic name only</t>
  </si>
  <si>
    <t xml:space="preserve">Check for BHT if drugs are prescribed under generic name only </t>
  </si>
  <si>
    <t>ME E6.2</t>
  </si>
  <si>
    <t>There is procedure of rational use of drugs</t>
  </si>
  <si>
    <t>Check for that relevant Standard treatment guideline are available at point of use</t>
  </si>
  <si>
    <t>Check staff is aware of the drug regime and doses as per STG</t>
  </si>
  <si>
    <t>Check BHT that drugs are prescribed as per STG</t>
  </si>
  <si>
    <t xml:space="preserve">Availability of drug formulary </t>
  </si>
  <si>
    <t>Standard E7</t>
  </si>
  <si>
    <t>Facility has defined procedures for safe drug administration</t>
  </si>
  <si>
    <t>ME E7.1</t>
  </si>
  <si>
    <t>There is process for identifying and cautious administration of high alert drugs  (to check)</t>
  </si>
  <si>
    <t>High alert drugs available in department are identified</t>
  </si>
  <si>
    <t>Electrolytes like Potassium chloride, Uploads, Neuro muscular blocking agent, Anti thrombolytic agent, insulin, warfarin, Heparin, Adrenergic agonist etc. as applicable</t>
  </si>
  <si>
    <t>Maximum dose of high alert drugs are defined and communicated</t>
  </si>
  <si>
    <t>Value for maximum doses as per age, weight and diagnosis are available with nursing station and doctor</t>
  </si>
  <si>
    <t>There is process to ensure that right doses of high alert drugs are only given</t>
  </si>
  <si>
    <t>ME E7.2</t>
  </si>
  <si>
    <t>Medication orders are written legibly and adequately</t>
  </si>
  <si>
    <t xml:space="preserve">Every Medical advice and procedure is accompanied with date , time and signature </t>
  </si>
  <si>
    <t>Check for the writing, It  comprehendible by the clinical staff</t>
  </si>
  <si>
    <t>ME E7.3</t>
  </si>
  <si>
    <t xml:space="preserve">There is a procedure to check drug before administration/ dispensing </t>
  </si>
  <si>
    <t>Drugs are checked for expiry and   other inconsistency before administration</t>
  </si>
  <si>
    <t>Check single dose vial are not used for more than one dose</t>
  </si>
  <si>
    <t>Check for any open single dose vial with left  over content indented to be used later on</t>
  </si>
  <si>
    <t>Check for separate sterile needle is used every time for multiple dose vial</t>
  </si>
  <si>
    <t xml:space="preserve">
In multi dose vial needle is not left in the septum</t>
  </si>
  <si>
    <t>Any adverse drug reaction is recorded and reported</t>
  </si>
  <si>
    <t>ME E7.4</t>
  </si>
  <si>
    <t xml:space="preserve">There is a system to ensure right medicine is given to right patient </t>
  </si>
  <si>
    <t>Administration of medicines done after ensuring right patient, right drugs , right route, right time</t>
  </si>
  <si>
    <t>ME E7.5</t>
  </si>
  <si>
    <t xml:space="preserve">Patient is counselled for self drug administration </t>
  </si>
  <si>
    <t>Standard E8</t>
  </si>
  <si>
    <t>Facility has defined and established procedures for maintaining, updating of patients’ clinical records and their storage</t>
  </si>
  <si>
    <t>ME E8.1</t>
  </si>
  <si>
    <t xml:space="preserve">All the assessments, re-assessment and investigations are recorded and updated </t>
  </si>
  <si>
    <t>Patient progress is recorded as per defined assessment schedule</t>
  </si>
  <si>
    <t>ME E8.2</t>
  </si>
  <si>
    <t xml:space="preserve">All treatment plan prescription/orders are recorded in the patient records. </t>
  </si>
  <si>
    <t>Treatment plan, first orders are written on BHT</t>
  </si>
  <si>
    <t xml:space="preserve">Treatment prescribed in nursing records </t>
  </si>
  <si>
    <t>ME E8.3</t>
  </si>
  <si>
    <t xml:space="preserve">Care provided to each patient is recorded in the patient records </t>
  </si>
  <si>
    <t xml:space="preserve">Treatment given is recorded in treatment chart </t>
  </si>
  <si>
    <t>ME E8.4</t>
  </si>
  <si>
    <t xml:space="preserve">Procedures performed are written on patients records </t>
  </si>
  <si>
    <t>Procedure performed are recorded in BHT</t>
  </si>
  <si>
    <t>Mobilization, resuscitation etc</t>
  </si>
  <si>
    <t>ME E8.5</t>
  </si>
  <si>
    <t xml:space="preserve">Adequate form and formats are available at point of use </t>
  </si>
  <si>
    <t>Standard Formats are available</t>
  </si>
  <si>
    <t>Check for the availability of ICU slip, Requisition slips etc.</t>
  </si>
  <si>
    <t>ME E8.6</t>
  </si>
  <si>
    <t xml:space="preserve">Register/records are maintained as per guidelines </t>
  </si>
  <si>
    <t xml:space="preserve">Registers and records are maintained as per guidelines </t>
  </si>
  <si>
    <t>General order book (GOB), report book, Admission register, lab register, Admission sheet/ bed head ticket, discharge slip, referral slip, referral in/referral out register, OT register, Diet register, Linen register, Drug intend register</t>
  </si>
  <si>
    <t>All register/records are identified and numbered</t>
  </si>
  <si>
    <t>ME E8.7</t>
  </si>
  <si>
    <t>The facility ensures safe and adequate storage and retrieval  of medical records</t>
  </si>
  <si>
    <t xml:space="preserve">Safe keeping of  patient records </t>
  </si>
  <si>
    <t>Standard E9</t>
  </si>
  <si>
    <t>The facility has defined and established procedures for discharge of patient.</t>
  </si>
  <si>
    <t>ME E9.1</t>
  </si>
  <si>
    <t xml:space="preserve">Discharge is done after assessing patient readiness </t>
  </si>
  <si>
    <t xml:space="preserve">ICU has established criteria for discharge of the patient </t>
  </si>
  <si>
    <t>Patient is shifted to ward/step down after assessment</t>
  </si>
  <si>
    <t xml:space="preserve">Assessment is done before discharging patient </t>
  </si>
  <si>
    <t xml:space="preserve">Patient / attendants are consulted before discharge </t>
  </si>
  <si>
    <t xml:space="preserve">Treating doctor is consulted/ informed  before discharge of patients </t>
  </si>
  <si>
    <t>ME E9.2</t>
  </si>
  <si>
    <t xml:space="preserve">Case summary and follow-up instructions are provided at the discharge  </t>
  </si>
  <si>
    <t xml:space="preserve">Discharge summary is provided </t>
  </si>
  <si>
    <t>See for discharge summary, referral slip provided.</t>
  </si>
  <si>
    <t xml:space="preserve">Discharge summary adequately mentions patients clinical condition, treatment given and follow up </t>
  </si>
  <si>
    <t>ME E9.3</t>
  </si>
  <si>
    <t xml:space="preserve">Counselling services are provided as during discharges wherever required </t>
  </si>
  <si>
    <t xml:space="preserve">Patient is counselled before  discharge </t>
  </si>
  <si>
    <t>ME E9.4</t>
  </si>
  <si>
    <t>The facility has established procedure for patients leaving the facility against medical advice, absconding, etc</t>
  </si>
  <si>
    <t>Standard E10</t>
  </si>
  <si>
    <t>The facility has defined and established procedures for intensive care.</t>
  </si>
  <si>
    <t>ME E10.1</t>
  </si>
  <si>
    <t>The facility has established procedure for shifting the patient to step-down/ward  based on explicit assessment criteria</t>
  </si>
  <si>
    <t>ICU has procedure for step down of the patient.</t>
  </si>
  <si>
    <t>Step down of the patient is planned by on duty doctor in consultation with treating doctor</t>
  </si>
  <si>
    <t>ME E10.2</t>
  </si>
  <si>
    <t>The facility has defined and established procedure for intensive care</t>
  </si>
  <si>
    <t>ICU has protocols for pain management</t>
  </si>
  <si>
    <t>ICU has protocol for sedation</t>
  </si>
  <si>
    <t>ICU has protocol for early eternal nutrition</t>
  </si>
  <si>
    <t xml:space="preserve"> Prevention of decubits in ICU patient</t>
  </si>
  <si>
    <t>ICU has protocol for management of anaphylactic shock</t>
  </si>
  <si>
    <t>ME E10.3</t>
  </si>
  <si>
    <t xml:space="preserve">The facility has explicit clinical criteria for providing intubation &amp; extubation, and care of patients on ventilation and subsequently on its removal </t>
  </si>
  <si>
    <t>ICU has criteria defined for non invasive ventilation in case of respiratory failure</t>
  </si>
  <si>
    <t>C -PEP and V -PEP</t>
  </si>
  <si>
    <t xml:space="preserve">Criteria for intubation </t>
  </si>
  <si>
    <t xml:space="preserve">Criteria for extubation </t>
  </si>
  <si>
    <t>Criteria of tracheotomy</t>
  </si>
  <si>
    <t>ICU has protocols for care and Monitoring of patient on ventilator</t>
  </si>
  <si>
    <t>Standard E11</t>
  </si>
  <si>
    <t xml:space="preserve">The facility has defined and established procedures for Emergency Services and Disaster Management </t>
  </si>
  <si>
    <t>ME E11.1</t>
  </si>
  <si>
    <t xml:space="preserve">There is procedure for Receiving and triage of patients </t>
  </si>
  <si>
    <t>ME E11.2</t>
  </si>
  <si>
    <t>Emergency protocols are defined and implemented</t>
  </si>
  <si>
    <t>ME E11.3</t>
  </si>
  <si>
    <t xml:space="preserve">The facility has disaster management plan in place </t>
  </si>
  <si>
    <t>Staff is aware of disaster plan</t>
  </si>
  <si>
    <t>Role and responsibilities of staff in disaster is defined</t>
  </si>
  <si>
    <t>ME E11.4</t>
  </si>
  <si>
    <t>The facility ensures adequate and timely availability of ambulances services and mobilisation of resources, as per requirement</t>
  </si>
  <si>
    <t>ME E11.5</t>
  </si>
  <si>
    <t xml:space="preserve">There is procedure for handling medico legal cases </t>
  </si>
  <si>
    <t>Standard E12</t>
  </si>
  <si>
    <t xml:space="preserve">The facility has defined and established procedures of diagnostic services  </t>
  </si>
  <si>
    <t>ME E12.1</t>
  </si>
  <si>
    <t xml:space="preserve">There are established  procedures for Pre-testing Activities </t>
  </si>
  <si>
    <t xml:space="preserve"> Container is labelled properly after the sample collection</t>
  </si>
  <si>
    <t>ME E12.2</t>
  </si>
  <si>
    <t xml:space="preserve">There are established  procedures for testing Activities </t>
  </si>
  <si>
    <t>ME E12.3</t>
  </si>
  <si>
    <t xml:space="preserve">There are established  procedures for Post-testing Activities </t>
  </si>
  <si>
    <t xml:space="preserve">ICU has critical values of various lab test </t>
  </si>
  <si>
    <t>Standard E13</t>
  </si>
  <si>
    <t>The facility has defined and established procedures for Blood Bank/Storage Management and Transfusion.</t>
  </si>
  <si>
    <t>ME E13.1</t>
  </si>
  <si>
    <t xml:space="preserve">Blood bank has defined and implemented donor selection criteria </t>
  </si>
  <si>
    <t>ME E13.2</t>
  </si>
  <si>
    <t xml:space="preserve">There is established procedure for the collection of blood </t>
  </si>
  <si>
    <t>ME E13.3</t>
  </si>
  <si>
    <t xml:space="preserve">There is established procedure for the testing of blood </t>
  </si>
  <si>
    <t>ME E13.4</t>
  </si>
  <si>
    <t xml:space="preserve">There is established procedure for preparation of blood component </t>
  </si>
  <si>
    <t>ME E13.5</t>
  </si>
  <si>
    <t xml:space="preserve">There is establish procedure for labelling and identification of blood and its product </t>
  </si>
  <si>
    <t>ME E13.6</t>
  </si>
  <si>
    <t xml:space="preserve">There is established procedure for storage of blood </t>
  </si>
  <si>
    <t>ME E13.7</t>
  </si>
  <si>
    <t xml:space="preserve">There is established the compatibility testing </t>
  </si>
  <si>
    <t>ME E13.8</t>
  </si>
  <si>
    <t xml:space="preserve">There is established procedure for issuing blood </t>
  </si>
  <si>
    <t>There is a procedure for issuing the blood promptly for life saving measures</t>
  </si>
  <si>
    <t>ME E13.9</t>
  </si>
  <si>
    <t xml:space="preserve">There is established procedure for transfusion of blood </t>
  </si>
  <si>
    <t xml:space="preserve">Consent is taken before transfusion </t>
  </si>
  <si>
    <t xml:space="preserve">Patient's identification is verified before transfusion </t>
  </si>
  <si>
    <t xml:space="preserve">Blood is kept on optimum temperature before transfusion </t>
  </si>
  <si>
    <t xml:space="preserve">Blood transfusion is monitored and regulated by qualified person </t>
  </si>
  <si>
    <t xml:space="preserve">Blood transfusion note is written in patient recorded </t>
  </si>
  <si>
    <t>ME E13.10</t>
  </si>
  <si>
    <t xml:space="preserve">There is a established procedure for monitoring and reporting Transfusion complication </t>
  </si>
  <si>
    <t xml:space="preserve">Any major or minor transfusion reaction is recorded and reported to responsible person </t>
  </si>
  <si>
    <t>Standard E14</t>
  </si>
  <si>
    <t>ME E14.1</t>
  </si>
  <si>
    <t xml:space="preserve">Pre anaesthesia check up is conducted for elective / Planned surgeries </t>
  </si>
  <si>
    <t>ME E14.2</t>
  </si>
  <si>
    <t xml:space="preserve">Facility has established procedures for monitoring during anaesthesia </t>
  </si>
  <si>
    <t>ME E14.3</t>
  </si>
  <si>
    <t xml:space="preserve">Facility has established procedures for Post Anaesthesia care </t>
  </si>
  <si>
    <t>Standard E15</t>
  </si>
  <si>
    <t xml:space="preserve">Facility has defined and established procedures of Surgical Services </t>
  </si>
  <si>
    <t>ME E15.1</t>
  </si>
  <si>
    <t xml:space="preserve">Facility has established procedures OT Scheduling </t>
  </si>
  <si>
    <t>ME E15.2</t>
  </si>
  <si>
    <t xml:space="preserve">Facility has established procedures for Preoperative care </t>
  </si>
  <si>
    <t>ME E15.3</t>
  </si>
  <si>
    <t xml:space="preserve">Facility has established procedures for Surgical Safety </t>
  </si>
  <si>
    <t>ME E15.4</t>
  </si>
  <si>
    <t xml:space="preserve">Facility has established procedures for Post operative care </t>
  </si>
  <si>
    <t>Standard E16</t>
  </si>
  <si>
    <t>The facility has defined and established procedures for end of life care and death</t>
  </si>
  <si>
    <t>ME E16.1</t>
  </si>
  <si>
    <t xml:space="preserve">Death of admitted patient is adequately recorded and communicated </t>
  </si>
  <si>
    <t>ICU has procedure to inform patient relatives about poor prognostic status of inpatient</t>
  </si>
  <si>
    <t>ICU has system for conducting grievance counselling of patient's relative in case of mortality and at initiation of End of life care</t>
  </si>
  <si>
    <t>Death note is written on patient record</t>
  </si>
  <si>
    <t>ME E16.2</t>
  </si>
  <si>
    <t>The facility has standard procedures for handling the death in the hospital</t>
  </si>
  <si>
    <t xml:space="preserve">Death note including efforts done for resuscitation is noted in patient record </t>
  </si>
  <si>
    <t xml:space="preserve">Death summary is given to patient attendant quoting the immediate cause and underlying cause if possible </t>
  </si>
  <si>
    <t>ME E16.3</t>
  </si>
  <si>
    <t>The facility has standard operating procedure for end of life support</t>
  </si>
  <si>
    <t xml:space="preserve">Patients Relatives are informed clearly about the deterioration in health condition of Patients </t>
  </si>
  <si>
    <t xml:space="preserve">The is a standard procedure of removal of life sustaining treatment as per law </t>
  </si>
  <si>
    <t xml:space="preserve">Check about the policy and practice for removing life support </t>
  </si>
  <si>
    <t xml:space="preserve">There is a procedure to allow patient relative/Next of Kin to observe patient in last hours </t>
  </si>
  <si>
    <t>ME E16.4</t>
  </si>
  <si>
    <t>The facility has standard procedures for conducting post-mortem, its recording and meeting its obligation under the law</t>
  </si>
  <si>
    <t>Standard E17</t>
  </si>
  <si>
    <t xml:space="preserve">Facility has established procedures for Antenatal care as per  guidelines </t>
  </si>
  <si>
    <t>ME E17.1</t>
  </si>
  <si>
    <t>There is an established procedure for Registration and follow up of pregnant women.</t>
  </si>
  <si>
    <t>ME E17.2</t>
  </si>
  <si>
    <t>There is an established procedure for History taking, Physical examination, and counselling for each antenatal visit.</t>
  </si>
  <si>
    <t>ME E17.3</t>
  </si>
  <si>
    <t>Facility ensures availability of diagnostic and drugs during antenatal care of pregnant women</t>
  </si>
  <si>
    <t>ME E17.4</t>
  </si>
  <si>
    <t>There is an established procedure for identification of High risk pregnancy and appropriate treatment/referral as per scope of services.</t>
  </si>
  <si>
    <t>ME E17.5</t>
  </si>
  <si>
    <t xml:space="preserve">There is an established procedure for identification and management of moderate and severe anaemia </t>
  </si>
  <si>
    <t>ME E17.6</t>
  </si>
  <si>
    <t>Counselling of pregnant women is done as per standard protocol and gestational age</t>
  </si>
  <si>
    <t>Standard E18</t>
  </si>
  <si>
    <t xml:space="preserve">Facility has established procedures for Intranatal care as per guidelines </t>
  </si>
  <si>
    <t>ME E18.1</t>
  </si>
  <si>
    <t>Established procedure and standard protocols for management of different stages of labour including AMTSL (Active Management of third Stage of labour)</t>
  </si>
  <si>
    <t>ME E18.2</t>
  </si>
  <si>
    <t>There is an established procedure for assisted and C-section deliveries per scope of services.</t>
  </si>
  <si>
    <t>ME E18.3</t>
  </si>
  <si>
    <t>There is established procedure for management of Obstetrics Emergencies as per scope of services.</t>
  </si>
  <si>
    <t>ME E18.4</t>
  </si>
  <si>
    <t>There is an established procedure for new born resuscitation and newborn care.</t>
  </si>
  <si>
    <t>Standard E19</t>
  </si>
  <si>
    <t xml:space="preserve">Facility has established procedures for postnatal care as per guidelines </t>
  </si>
  <si>
    <t>ME E19.1</t>
  </si>
  <si>
    <t xml:space="preserve">Post partum Care is Provided to Mother </t>
  </si>
  <si>
    <t>ME E19.2</t>
  </si>
  <si>
    <t>Facility ensures adequate stay of Mother and newborn as per standard Protocols.</t>
  </si>
  <si>
    <t>ME E19.3</t>
  </si>
  <si>
    <t>There is an established procedure for Post partum counselling of mother</t>
  </si>
  <si>
    <t>ME E19.4</t>
  </si>
  <si>
    <t>Stabilization/treatment/referral of post natal complication</t>
  </si>
  <si>
    <t>ME E19.5</t>
  </si>
  <si>
    <t>There is established procedure for discharge and follow up of mother and newborn.</t>
  </si>
  <si>
    <t>Standard E20</t>
  </si>
  <si>
    <t xml:space="preserve">The facility has established procedures for care of new born, infant and child as per guidelines </t>
  </si>
  <si>
    <t>ME E20.1</t>
  </si>
  <si>
    <t xml:space="preserve">The facility provides immunization services as per guidelines </t>
  </si>
  <si>
    <t>ME E20.2</t>
  </si>
  <si>
    <t>Triage, Assessment &amp; Management of newborns having 
emergency signs are done as per guidelines</t>
  </si>
  <si>
    <t>ME E20.3</t>
  </si>
  <si>
    <t xml:space="preserve">Management of Low birth weight
newborns is done as per  guidelines </t>
  </si>
  <si>
    <t>ME E20.4</t>
  </si>
  <si>
    <t xml:space="preserve">Management of neonatal asphyxia, jaundice and sepsis is done as per guidelines </t>
  </si>
  <si>
    <t>ME E20.5</t>
  </si>
  <si>
    <t xml:space="preserve">Management of children presenting
with fever, cough/ breathlessness is done as per guidelines </t>
  </si>
  <si>
    <t>ME E20.6</t>
  </si>
  <si>
    <t xml:space="preserve">Management of children with severe
Acute Malnutrition is done as per  guidelines </t>
  </si>
  <si>
    <t>ME E20.7</t>
  </si>
  <si>
    <t xml:space="preserve">Management of children presenting
diarrhoea is done per  guidelines </t>
  </si>
  <si>
    <t>Standard E21</t>
  </si>
  <si>
    <t>Facility has established procedures for abortion and family planning as per government guidelines and law</t>
  </si>
  <si>
    <t>ME E21.1</t>
  </si>
  <si>
    <t xml:space="preserve">Family planning counselling services provided as per guidelines </t>
  </si>
  <si>
    <t>ME E21.2</t>
  </si>
  <si>
    <t>Facility provides spacing method of family planning as per guideline</t>
  </si>
  <si>
    <t>ME E21.3</t>
  </si>
  <si>
    <t>Facility provides limiting method of family planning as per guideline</t>
  </si>
  <si>
    <t>ME E21.4</t>
  </si>
  <si>
    <t>Facility provide counselling services for abortion as per guideline</t>
  </si>
  <si>
    <t>ME E21.5</t>
  </si>
  <si>
    <t>Facility provide abortion services for 1st trimester as per guideline</t>
  </si>
  <si>
    <t>ME E21.6</t>
  </si>
  <si>
    <t>Facility provide abortion services for 2nd trimester as per guideline</t>
  </si>
  <si>
    <t>Standard E22</t>
  </si>
  <si>
    <t xml:space="preserve">Facility provides Adolescent Reproductive and Sexual Health services as per guidelines  </t>
  </si>
  <si>
    <t>ME E22.1</t>
  </si>
  <si>
    <t>Facility provides Promotive ARSH Services</t>
  </si>
  <si>
    <t>ME E22.2</t>
  </si>
  <si>
    <t>Facility provides Preventive ARSH Services</t>
  </si>
  <si>
    <t>ME E22.3</t>
  </si>
  <si>
    <t>Facility Provides Curative ARSH Services</t>
  </si>
  <si>
    <t>ME E22.4</t>
  </si>
  <si>
    <t>Facility Provides Referral Services for ARSH</t>
  </si>
  <si>
    <t>Standard E23</t>
  </si>
  <si>
    <t xml:space="preserve">Facility provides National health program as per operational/Clinical Guidelines </t>
  </si>
  <si>
    <t>ME E23.1</t>
  </si>
  <si>
    <t xml:space="preserve">Facility provides service under National Vector Borne Disease Control Program as per guidelines </t>
  </si>
  <si>
    <t>ME E23.2</t>
  </si>
  <si>
    <t xml:space="preserve">Facility provides service under Revised National TB Control Program as per guidelines </t>
  </si>
  <si>
    <t>ME E23.3</t>
  </si>
  <si>
    <t>Facility provides service under National Leprosy Eradication Program as per guidelines</t>
  </si>
  <si>
    <t>ME E23.4</t>
  </si>
  <si>
    <t>Facility provides service under National AIDS Control program as per guidelines</t>
  </si>
  <si>
    <t>ME E23.5</t>
  </si>
  <si>
    <t xml:space="preserve">Facility provides service under National program for control of Blindness as per guidelines </t>
  </si>
  <si>
    <t>ME E23.6</t>
  </si>
  <si>
    <t xml:space="preserve">Facility provides service under Mental Health Program  as per guidelines </t>
  </si>
  <si>
    <t>ME E23.7</t>
  </si>
  <si>
    <t xml:space="preserve">Facility provides service under National programme for the health care of the elderly as per guidelines </t>
  </si>
  <si>
    <t>ME E23.8</t>
  </si>
  <si>
    <t xml:space="preserve">Facility provides service under National Programme for Prevention and Control of cancer, diabetes, cardiovascular diseases &amp; stroke (NPCDCS)  as per guidelines </t>
  </si>
  <si>
    <t>ME E23.9</t>
  </si>
  <si>
    <t>Facility provide service for Integrated disease surveillance program</t>
  </si>
  <si>
    <t>ME E23.10</t>
  </si>
  <si>
    <t>Facility provide services under National  program for prevention and control of  deafness</t>
  </si>
  <si>
    <t>Area of Concern - F Infection Control</t>
  </si>
  <si>
    <t>Standard F1</t>
  </si>
  <si>
    <t>Facility has infection control program and procedures in place for prevention and measurement of hospital associated infection</t>
  </si>
  <si>
    <t>ME F1.1</t>
  </si>
  <si>
    <t xml:space="preserve">Facility has functional infection control committee </t>
  </si>
  <si>
    <t>ME F1.2</t>
  </si>
  <si>
    <t>Facility  has provision for Passive  and active culture surveillance of critical &amp; high risk areas</t>
  </si>
  <si>
    <t>Surface and environment samples are taken for microbiological surveillance</t>
  </si>
  <si>
    <t xml:space="preserve">Swab are taken from infection prone surfaces </t>
  </si>
  <si>
    <t>ME F1.3</t>
  </si>
  <si>
    <t xml:space="preserve">Facility measures hospital associated infection rates </t>
  </si>
  <si>
    <t>There is procedure to report cases of Hospital acquired infection</t>
  </si>
  <si>
    <t>Patients are observed for any sign and symptoms of HAI like fever, purulent discharge from surgical site .</t>
  </si>
  <si>
    <t>ME F1.4</t>
  </si>
  <si>
    <t xml:space="preserve">There is Provision of Periodic Medical Checkups and immunization of staff </t>
  </si>
  <si>
    <t>There is procedure for immunization of the staff</t>
  </si>
  <si>
    <t>Hepatitis B, Tetanus Toxid etc</t>
  </si>
  <si>
    <t>Periodic medical checkups of the staff</t>
  </si>
  <si>
    <t>ME F1.5</t>
  </si>
  <si>
    <t xml:space="preserve">Facility has established procedures for regular monitoring of infection control practices </t>
  </si>
  <si>
    <t xml:space="preserve">Regular monitoring of infection control practices </t>
  </si>
  <si>
    <t xml:space="preserve">Hand washing and infection control audits done at periodic intervals </t>
  </si>
  <si>
    <t>ME F1.6</t>
  </si>
  <si>
    <t>Facility has defined and established antibiotic policy</t>
  </si>
  <si>
    <t xml:space="preserve">Check for Doctors are aware of Hospital Antibiotic Policy </t>
  </si>
  <si>
    <t>Standard F2</t>
  </si>
  <si>
    <t>Facility has defined and Implemented procedures for ensuring hand hygiene practices and antisepsis</t>
  </si>
  <si>
    <t>ME F2.1</t>
  </si>
  <si>
    <t xml:space="preserve">Hand washing facilities are provided at point of use </t>
  </si>
  <si>
    <t xml:space="preserve">Availability of hand washing Facility at Point of Use </t>
  </si>
  <si>
    <t>FNBC guideline: Each unit should have at least 1 wash basin for every 5 beds</t>
  </si>
  <si>
    <t xml:space="preserve">Availability of running Water </t>
  </si>
  <si>
    <t xml:space="preserve">Ask to Open the tap. Ask Staff  water supply is regular </t>
  </si>
  <si>
    <t>Availability of antiseptic soap with soap dish/ liquid antiseptic with dispenser.</t>
  </si>
  <si>
    <t>Check for availability/ Ask staff if the supply is adequate and uninterrupted</t>
  </si>
  <si>
    <t xml:space="preserve">Availability of Alcohol based Hand rub </t>
  </si>
  <si>
    <t>Check for availability/  Ask staff for regular supply. Hand rub dispenser are provided adjacent to bed</t>
  </si>
  <si>
    <t xml:space="preserve">Display of Hand washing Instruction at Point of Use </t>
  </si>
  <si>
    <t>Prominently displayed above the hand washing facility , preferably in Local language</t>
  </si>
  <si>
    <t xml:space="preserve">Availability of elbow operated taps  </t>
  </si>
  <si>
    <t>Hand washing sink is wide and deep enough to prevent splashing and retention of water</t>
  </si>
  <si>
    <t>ME F2.2</t>
  </si>
  <si>
    <t xml:space="preserve">Staff is trained and adhere to standard hand washing practices </t>
  </si>
  <si>
    <t xml:space="preserve">Adherence to 6 steps of Hand washing </t>
  </si>
  <si>
    <t xml:space="preserve">Ask of demonstration </t>
  </si>
  <si>
    <t xml:space="preserve">Staff aware of when to hand wash </t>
  </si>
  <si>
    <t>ME F2.3</t>
  </si>
  <si>
    <t>Facility ensures standard practices and materials for antisepsis</t>
  </si>
  <si>
    <t xml:space="preserve">Availability of Antiseptic Solutions </t>
  </si>
  <si>
    <t>Proper cleaning of procedure site  with antisepsis</t>
  </si>
  <si>
    <t>like before giving IM/IV injection, drawing blood, putting Intravenous and urinary catheter</t>
  </si>
  <si>
    <t>Standard F3</t>
  </si>
  <si>
    <t xml:space="preserve">Facility ensures standard practices and materials for Personal protection </t>
  </si>
  <si>
    <t>ME F3.1</t>
  </si>
  <si>
    <t xml:space="preserve">Facility ensures adequate personal protection equipments as per requirements </t>
  </si>
  <si>
    <t xml:space="preserve">Clean gloves are available at point of use </t>
  </si>
  <si>
    <t>Availability of Mask</t>
  </si>
  <si>
    <t xml:space="preserve">Availability of gown/ Apron </t>
  </si>
  <si>
    <t>Staff and visitors</t>
  </si>
  <si>
    <t>Availability of shoe cover</t>
  </si>
  <si>
    <t xml:space="preserve">Availability of Caps </t>
  </si>
  <si>
    <t>Personal protective kit for infectious patients</t>
  </si>
  <si>
    <t>ME F3.2</t>
  </si>
  <si>
    <t xml:space="preserve">Staff is adhere to standard personal protection practices </t>
  </si>
  <si>
    <t xml:space="preserve">No reuse of disposable gloves, Masks, caps and aprons. </t>
  </si>
  <si>
    <t xml:space="preserve">Compliance to correct method of wearing and removing the gloves </t>
  </si>
  <si>
    <t>Standard F4</t>
  </si>
  <si>
    <t xml:space="preserve">Facility has standard Procedures for processing of equipments and instruments </t>
  </si>
  <si>
    <t>ME F4.1</t>
  </si>
  <si>
    <t xml:space="preserve">Facility ensures standard practices and materials for decontamination and clean ing of instruments and  procedures areas </t>
  </si>
  <si>
    <t xml:space="preserve">Cleaning &amp; Decontamination of patient care Units </t>
  </si>
  <si>
    <t>Ask stff about how they decontaminate the procedure surface like Examination table , Patients Beds Stretcher/Trolleys  etc. 
(Wiping with .5% Chlorine solution</t>
  </si>
  <si>
    <t xml:space="preserve">Proper Decontamination of instruments after use </t>
  </si>
  <si>
    <t xml:space="preserve">
Ask staff how they decontaminate the instruments like abusage, suction cannula, Airways, Face Masks, Surgical Instruments 
(Soaking in 0.5% Chlorine Solution, Wiping with 0.5% Chlorine Solution or 70% Alcohol as applicable </t>
  </si>
  <si>
    <t>Contact time for decontamination  is adequate</t>
  </si>
  <si>
    <t>10 minutes</t>
  </si>
  <si>
    <t>Cleaning of instruments after decontamination</t>
  </si>
  <si>
    <t>Cleaning is done with detergent and running water after decontamination</t>
  </si>
  <si>
    <t>Proper handling of Soiled and infected linen</t>
  </si>
  <si>
    <t xml:space="preserve">No sorting ,Rinsing or sluicing at Point of use/ Patient care area </t>
  </si>
  <si>
    <t>Staff know how to make chlorine solution</t>
  </si>
  <si>
    <t>ME F4.2</t>
  </si>
  <si>
    <t xml:space="preserve">Facility ensures standard practices and materials for disinfection and sterilization of instruments and equipments </t>
  </si>
  <si>
    <t>Equipment and instruments are  sterilized after each use as per requirement</t>
  </si>
  <si>
    <t>Autoclaving/HLD/Chemical Sterilization</t>
  </si>
  <si>
    <t>High level Disinfection of instruments/equipments  is done  as per protocol</t>
  </si>
  <si>
    <t>Ask staff about method and time required for boiling</t>
  </si>
  <si>
    <t>Autoclaving of instruments is done as per protocols</t>
  </si>
  <si>
    <t>Ask staff about temperature, pressure and time</t>
  </si>
  <si>
    <t>Chemical sterilization  of instruments/equipments is done as per protocols</t>
  </si>
  <si>
    <t>Ask staff about method, concentration and contact time  required for chemical sterilization</t>
  </si>
  <si>
    <t xml:space="preserve">Autoclaved linen are used for procedure </t>
  </si>
  <si>
    <t>Autoclaved dressing material is used</t>
  </si>
  <si>
    <t>There is a procedure to ensure the traceability of sterilized packs</t>
  </si>
  <si>
    <t xml:space="preserve">Sterility of autoclaved packs is maintained during storage </t>
  </si>
  <si>
    <t>Sterile packs are kept in clean, dust free, moist free environment.</t>
  </si>
  <si>
    <t>Standard F5</t>
  </si>
  <si>
    <t xml:space="preserve">Physical layout and environmental control of the patient care areas ensures infection prevention </t>
  </si>
  <si>
    <t>ME F5.1</t>
  </si>
  <si>
    <t xml:space="preserve">Layout of the department is conducive for the infection control practices </t>
  </si>
  <si>
    <t xml:space="preserve">Facility layout ensures separation of general traffic from patient traffic </t>
  </si>
  <si>
    <t>Facility layout ensures separation of routes for clean and dirty items</t>
  </si>
  <si>
    <t xml:space="preserve">Floors and wall surfaces of ICU are easily cleanable </t>
  </si>
  <si>
    <t>ME F5.2</t>
  </si>
  <si>
    <t xml:space="preserve">Facility ensures availability of  standard materials for cleaning and disinfection of patient care areas </t>
  </si>
  <si>
    <t>Availability of disinfectant as per requirement</t>
  </si>
  <si>
    <t xml:space="preserve">Chlorine solution, Gluteraldehye, carbolic acid </t>
  </si>
  <si>
    <t>Availability of cleaning agent as per requirement</t>
  </si>
  <si>
    <t>Hospital grade phenyle, disinfectant detergent solution</t>
  </si>
  <si>
    <t>ME F5.3</t>
  </si>
  <si>
    <t xml:space="preserve">Facility ensures standard practices followed for cleaning and disinfection of patient care areas </t>
  </si>
  <si>
    <t xml:space="preserve">Staff is trained for spill management </t>
  </si>
  <si>
    <t>Cleaning of patient care area with detergent solution</t>
  </si>
  <si>
    <t>Staff is trained for preparing cleaning solution as per standard procedure</t>
  </si>
  <si>
    <t>Standard practice of mopping and scrubbing are followed</t>
  </si>
  <si>
    <t>Unidirectional mopping from inside out</t>
  </si>
  <si>
    <t>Cleaning equipments like broom are not used in patient care areas</t>
  </si>
  <si>
    <t>Any cleaning equipment leading to dispersion of dust particles in air should be avoided</t>
  </si>
  <si>
    <t>Use of three bucket system for mopping</t>
  </si>
  <si>
    <t>Fumigation/carbolization as per schedule</t>
  </si>
  <si>
    <t xml:space="preserve">External footwares are resitricated </t>
  </si>
  <si>
    <t>ME F5.4</t>
  </si>
  <si>
    <t xml:space="preserve">Facility ensures segregation infectious patients </t>
  </si>
  <si>
    <t>Isolation and barrier nursing procedure are followed for septic cases</t>
  </si>
  <si>
    <t>ME F5.5</t>
  </si>
  <si>
    <t xml:space="preserve">Facility ensures air quality of high risk area </t>
  </si>
  <si>
    <t>Negative pressure is maintained in Isolation</t>
  </si>
  <si>
    <t>Standard F6</t>
  </si>
  <si>
    <t xml:space="preserve">Facility has defined and established procedures for segregation, collection, treatment and disposal of Bio Medical and hazardous Waste. </t>
  </si>
  <si>
    <t>ME F6.1</t>
  </si>
  <si>
    <t>Facility Ensures segregation of Bio Medical Waste as per guidelines</t>
  </si>
  <si>
    <t xml:space="preserve">Availability of colour coded bins at point of waste generation </t>
  </si>
  <si>
    <t xml:space="preserve">Availability of plastic colour coded plastic bags </t>
  </si>
  <si>
    <t xml:space="preserve">Segregation of different category of waste as per guidelines </t>
  </si>
  <si>
    <t xml:space="preserve">Display of work instructions for segregation and handling of Biomedical waste </t>
  </si>
  <si>
    <t>There is no mixing of infectious and general waste</t>
  </si>
  <si>
    <t>ME F6.2</t>
  </si>
  <si>
    <t xml:space="preserve">Facility ensures management of sharps as per guidelines </t>
  </si>
  <si>
    <t xml:space="preserve">Availability of functional needle cutters </t>
  </si>
  <si>
    <t xml:space="preserve">See if it has been used or just lying idle </t>
  </si>
  <si>
    <t xml:space="preserve">Availability of puncture proof box </t>
  </si>
  <si>
    <t xml:space="preserve">Should be available nears the point of generation like nursing station and injection room </t>
  </si>
  <si>
    <t xml:space="preserve">Disinfection of sharp before disposal </t>
  </si>
  <si>
    <t>Disinfection of syringes is not done in open buckets</t>
  </si>
  <si>
    <t>Staff is aware of contact time for disinfection of sharps</t>
  </si>
  <si>
    <t xml:space="preserve">Availability of post exposure prophylaxis </t>
  </si>
  <si>
    <t>Ask if available. Where it is stored and who is in charge of that.</t>
  </si>
  <si>
    <t xml:space="preserve">Staff knows what to do in condition of needle stick injury </t>
  </si>
  <si>
    <t xml:space="preserve">Staff knows what to do in case of shape injury. Whom to report. See if any reporting has been done </t>
  </si>
  <si>
    <t>ME F6.3</t>
  </si>
  <si>
    <t xml:space="preserve">Facility ensures transportation and disposal of waste as per guidelines </t>
  </si>
  <si>
    <t>Check bins are not overfilled</t>
  </si>
  <si>
    <t xml:space="preserve">Disinfection of liquid waste before disposal </t>
  </si>
  <si>
    <t>Transportation of bio medical waste is done in close container/trolley</t>
  </si>
  <si>
    <t xml:space="preserve">Staff aware of mercury spill management </t>
  </si>
  <si>
    <t>Area of Concern - G Quality Management</t>
  </si>
  <si>
    <t>Standard G1</t>
  </si>
  <si>
    <t xml:space="preserve">The facility has established organizational framework for quality improvement </t>
  </si>
  <si>
    <t>ME G1.1</t>
  </si>
  <si>
    <t xml:space="preserve">The facility has a quality team in place </t>
  </si>
  <si>
    <t xml:space="preserve">There is a designated departmental  nodal person for coordinating Quality Assurance activities </t>
  </si>
  <si>
    <t>ME G1.2</t>
  </si>
  <si>
    <t>The facility reviews quality of its services at periodic intervals</t>
  </si>
  <si>
    <t>Standard G2</t>
  </si>
  <si>
    <t>Facility has established system for patient and employee satisfaction</t>
  </si>
  <si>
    <t>ME G2.1</t>
  </si>
  <si>
    <t>Patient Satisfaction surveys are conducted at periodic intervals</t>
  </si>
  <si>
    <t>ME G2.2</t>
  </si>
  <si>
    <t xml:space="preserve">Facility analyses the patient feed back and do root cause analysis </t>
  </si>
  <si>
    <t>ME G2.3</t>
  </si>
  <si>
    <t xml:space="preserve">Facility prepares the action plans for the areas of low satisfaction </t>
  </si>
  <si>
    <t>Standard G3</t>
  </si>
  <si>
    <t xml:space="preserve">Facility have established internal and external quality assurance programs wherever it is critical to quality. </t>
  </si>
  <si>
    <t>ME G3.1</t>
  </si>
  <si>
    <t xml:space="preserve">Facility has established internal quality assurance program at relevant departments </t>
  </si>
  <si>
    <t>There is system daily round by matron/hospital manager/ hospital superintendent/ Hospital Manager/ Matron in charge for monitoring of services</t>
  </si>
  <si>
    <t>ME G3.2</t>
  </si>
  <si>
    <t xml:space="preserve">Facility has established external assurance programs at relevant departments </t>
  </si>
  <si>
    <t>ME G3.3</t>
  </si>
  <si>
    <t>Facility has established system for use of check lists in different departments and services</t>
  </si>
  <si>
    <t xml:space="preserve">Departmental checklist are used for monitoring and quality assurance </t>
  </si>
  <si>
    <t xml:space="preserve">Staff is designated for filling and monitoring of these checklists </t>
  </si>
  <si>
    <t>Standard G4</t>
  </si>
  <si>
    <t xml:space="preserve">Facility has established, documented implemented and maintained Standard Operating Procedures for all key processes and support services. </t>
  </si>
  <si>
    <t>ME G4.1</t>
  </si>
  <si>
    <t xml:space="preserve">Departmental standard operating procedures are available </t>
  </si>
  <si>
    <t>Standard operating procedure for department has been prepared and approved</t>
  </si>
  <si>
    <t>Current version of SOP are available with  process owner</t>
  </si>
  <si>
    <t>ME G4.2</t>
  </si>
  <si>
    <t xml:space="preserve">Standard Operating Procedures adequately describes process and procedures </t>
  </si>
  <si>
    <t>Department has documented procedure for receiving and initial assessment</t>
  </si>
  <si>
    <t xml:space="preserve">registration, consultation, Procedures, assessment of patient , counselling, Monitoring etc. </t>
  </si>
  <si>
    <t>Department has documented procedure for admission</t>
  </si>
  <si>
    <t>Department has documented procedure for clinical assessment and reassessment of patient in ICU</t>
  </si>
  <si>
    <t>Department has documented procedure for discharge of the patient</t>
  </si>
  <si>
    <t>ICU has documented procedure  nursing care for critical patient</t>
  </si>
  <si>
    <t>ICU has documented procedure for collection, transfer and reporting the sample to laboratory</t>
  </si>
  <si>
    <t>ICU has documented procedure for  nutrition in critical illness</t>
  </si>
  <si>
    <t>ICU has documented procedure for key clinical protocols</t>
  </si>
  <si>
    <t>ICU has documented procedure for preventive- break down maintenance and calibration  of equipments</t>
  </si>
  <si>
    <t>ICU has documented system for storage, retaining ,retrieval  of  records</t>
  </si>
  <si>
    <t xml:space="preserve">ICU has documented procedure for purchase of External  services and supplies  </t>
  </si>
  <si>
    <t>ICU has documented procedure for Maintenance of infrastructure of SNCU</t>
  </si>
  <si>
    <t xml:space="preserve">ICU has documented procedure for thermoregulation </t>
  </si>
  <si>
    <t>ICU has documented procedure for drugs,intravenous,and fluid management of patient</t>
  </si>
  <si>
    <t xml:space="preserve">ICU has documented procedure for counselling of the patient attendant </t>
  </si>
  <si>
    <t>ICU has documented procedure for infection control practices</t>
  </si>
  <si>
    <t xml:space="preserve">ICU has documented procedure for inventory management </t>
  </si>
  <si>
    <t>ICU has documented procedure for entry of visitor in ICU</t>
  </si>
  <si>
    <t>ME G4.3</t>
  </si>
  <si>
    <t xml:space="preserve">Staff is trained and aware of the standard procedures written in SOPs </t>
  </si>
  <si>
    <t xml:space="preserve">Check staff is a aware of relevant part of SOPs </t>
  </si>
  <si>
    <t>ME G4.4</t>
  </si>
  <si>
    <t xml:space="preserve">Work instructions are displayed at Point of use </t>
  </si>
  <si>
    <t>Work instruction/clinical  protocols are displayed</t>
  </si>
  <si>
    <t>Admission and discharge criteria, Intubation protocol, CPR</t>
  </si>
  <si>
    <t>Standard G 5</t>
  </si>
  <si>
    <t xml:space="preserve">Facility maps its key processes and seeks to make them more efficient by reducing non value adding activities and wastages </t>
  </si>
  <si>
    <t>ME G5.1</t>
  </si>
  <si>
    <t xml:space="preserve">Facility maps its critical processes </t>
  </si>
  <si>
    <t>Process mapping of critical processes done</t>
  </si>
  <si>
    <t>ME G5.2</t>
  </si>
  <si>
    <t xml:space="preserve">Facility identifies non value adding activities / waste / redundant activities </t>
  </si>
  <si>
    <t xml:space="preserve">Non value adding activities are identified </t>
  </si>
  <si>
    <t>ME G5.3</t>
  </si>
  <si>
    <t xml:space="preserve">Facility takes corrective action to improve the processes </t>
  </si>
  <si>
    <t xml:space="preserve">Processes are rearranged as per requirement </t>
  </si>
  <si>
    <t>Standard G6</t>
  </si>
  <si>
    <t>The facility has established system of periodic review as internal  assessment , medical &amp; death audit and prescription audit</t>
  </si>
  <si>
    <t>ME G6.1</t>
  </si>
  <si>
    <t xml:space="preserve">The facility conducts periodic internal assessment </t>
  </si>
  <si>
    <t xml:space="preserve">Internal assessment is done at periodic interval </t>
  </si>
  <si>
    <t>ME G6.2</t>
  </si>
  <si>
    <t xml:space="preserve">The facility conducts the periodic prescription/ medical/death audits </t>
  </si>
  <si>
    <t xml:space="preserve">There is procedure to conduct Medical Audit </t>
  </si>
  <si>
    <t xml:space="preserve">There is procedure to conduct Prescription audit </t>
  </si>
  <si>
    <t xml:space="preserve">There is procedure to conduct Death audit </t>
  </si>
  <si>
    <t>ME G6.3</t>
  </si>
  <si>
    <t>The facility ensures non compliances are enumerated and recorded adequately</t>
  </si>
  <si>
    <t xml:space="preserve">Non Compliance are enumerated and recorded </t>
  </si>
  <si>
    <t>ME G6.4</t>
  </si>
  <si>
    <t xml:space="preserve">Action plan is made on the gaps found in the assessment / audit process </t>
  </si>
  <si>
    <t xml:space="preserve">Action plan prepared </t>
  </si>
  <si>
    <t>ME G6.5</t>
  </si>
  <si>
    <t xml:space="preserve">Corrective and preventive actions are taken to address issues, observed in the assessment &amp; audit </t>
  </si>
  <si>
    <t xml:space="preserve">Corrective and preventive  action taken </t>
  </si>
  <si>
    <t>Standard G7</t>
  </si>
  <si>
    <t xml:space="preserve">The facility has defined and established Quality Policy &amp; Quality Objectives </t>
  </si>
  <si>
    <t>ME G7.1</t>
  </si>
  <si>
    <t xml:space="preserve">The facility defines its quality policy </t>
  </si>
  <si>
    <t>ME G7.2</t>
  </si>
  <si>
    <t>The facility periodically defines its quality objectives and key departments have their own objectives</t>
  </si>
  <si>
    <t xml:space="preserve">Quality objective for ICU are defined </t>
  </si>
  <si>
    <t>ME G7.3</t>
  </si>
  <si>
    <t xml:space="preserve">Quality policy and objectives are disseminated and staff is aware of that </t>
  </si>
  <si>
    <t xml:space="preserve">Check of staff is aware of quality policy and objectives </t>
  </si>
  <si>
    <t>ME G7.4</t>
  </si>
  <si>
    <t xml:space="preserve">Progress towards quality objectives is monitored periodically </t>
  </si>
  <si>
    <t>Quality objectives are monitored and reviewed periodically</t>
  </si>
  <si>
    <t>Standard G8</t>
  </si>
  <si>
    <t>Facility seeks continually improvement by practicing Quality method and tools.</t>
  </si>
  <si>
    <t>ME G8.1</t>
  </si>
  <si>
    <t xml:space="preserve">Facility uses method for quality improvement in services </t>
  </si>
  <si>
    <t>PDCA</t>
  </si>
  <si>
    <t>5S</t>
  </si>
  <si>
    <t>Mistake proofing</t>
  </si>
  <si>
    <t>Six Sigma</t>
  </si>
  <si>
    <t>ME G8.2</t>
  </si>
  <si>
    <t xml:space="preserve">Facility uses tools for quality improvement in services </t>
  </si>
  <si>
    <t>6 basic tools of Quality</t>
  </si>
  <si>
    <t xml:space="preserve">Area of Concern - H Outcome </t>
  </si>
  <si>
    <t xml:space="preserve">Standard H1 </t>
  </si>
  <si>
    <t xml:space="preserve">The facility measures Productivity Indicators and ensures compliance with State/National benchmarks </t>
  </si>
  <si>
    <t>ME H1.1</t>
  </si>
  <si>
    <t xml:space="preserve">Facility measures productivity Indicators on monthly basis </t>
  </si>
  <si>
    <t xml:space="preserve">Bed Occupancy Rate </t>
  </si>
  <si>
    <t>ME H1.2</t>
  </si>
  <si>
    <t>The Facility measures equity indicators periodically</t>
  </si>
  <si>
    <t xml:space="preserve">Proportion of BPL patients admitted </t>
  </si>
  <si>
    <t>ME H1.3</t>
  </si>
  <si>
    <t xml:space="preserve">Facility ensures compliance of key productivity indicators with national/state benchmarks </t>
  </si>
  <si>
    <t xml:space="preserve">Standard H2 </t>
  </si>
  <si>
    <t>The facility measures Efficiency Indicators and ensure to reach State/National Benchmark</t>
  </si>
  <si>
    <t>ME H2.1</t>
  </si>
  <si>
    <t xml:space="preserve">Facility measures efficiency Indicators on monthly basis </t>
  </si>
  <si>
    <t xml:space="preserve">Downtime critical equipments </t>
  </si>
  <si>
    <t>Re admission rate</t>
  </si>
  <si>
    <t>ME H2.2</t>
  </si>
  <si>
    <t xml:space="preserve">Facility ensures compliance of key efficiency indicators with national/state benchmarks </t>
  </si>
  <si>
    <t>Standard H3</t>
  </si>
  <si>
    <t>The facility measures Clinical Care &amp; Safety Indicators and tries to reach State/National benchmark</t>
  </si>
  <si>
    <t>ME H3.1</t>
  </si>
  <si>
    <t xml:space="preserve">Facility measures Clinical Care &amp; Safety Indicators on monthly basis </t>
  </si>
  <si>
    <t xml:space="preserve">Average length of stay </t>
  </si>
  <si>
    <t xml:space="preserve">Risk Adjusted Mortality Rate/Standard Mortality Rate  </t>
  </si>
  <si>
    <t xml:space="preserve">No of Pressure Ulcer developed per thousand cases </t>
  </si>
  <si>
    <t xml:space="preserve">No of adverse events per thousand patients </t>
  </si>
  <si>
    <t>UTI rate</t>
  </si>
  <si>
    <t xml:space="preserve">VAP rate </t>
  </si>
  <si>
    <t xml:space="preserve">Adverse events are identified </t>
  </si>
  <si>
    <t>Injection room : Post exposure prophylaxis, medication error, patient fall.</t>
  </si>
  <si>
    <t xml:space="preserve">Reintubation Rate </t>
  </si>
  <si>
    <t>Culture Surveillance sterility rate</t>
  </si>
  <si>
    <t>% of environmental swab culture reported positive</t>
  </si>
  <si>
    <t>ME H3.2</t>
  </si>
  <si>
    <t xml:space="preserve">Facility ensures compliance of key Clinical Care &amp; Safety with national/state benchmarks </t>
  </si>
  <si>
    <t>Standard H4</t>
  </si>
  <si>
    <t xml:space="preserve">The facility measures Service Quality Indicators and endeavours to reach State/National benchmark </t>
  </si>
  <si>
    <t>ME H4.1</t>
  </si>
  <si>
    <t xml:space="preserve">Facility measures Service Quality Indicators on monthly basis </t>
  </si>
  <si>
    <t xml:space="preserve">LAMA Rate </t>
  </si>
  <si>
    <t xml:space="preserve">Patient Satisfaction Score </t>
  </si>
  <si>
    <t>ME H4.2</t>
  </si>
  <si>
    <t xml:space="preserve">Facility ensures compliance of key Service Quality with national/state benchmarks </t>
  </si>
  <si>
    <t xml:space="preserve">OB/ RR </t>
  </si>
  <si>
    <t>OB/PI</t>
  </si>
  <si>
    <t>SI/RR/OB</t>
  </si>
  <si>
    <t>RR/OB</t>
  </si>
  <si>
    <t>RR/PI</t>
  </si>
  <si>
    <t>Initial assessment is documented preferably within 1 hours</t>
  </si>
  <si>
    <t xml:space="preserve">Facility has functional referral linkages to higher facilities </t>
  </si>
  <si>
    <t xml:space="preserve"> Consent for Invasive procedure</t>
  </si>
  <si>
    <t xml:space="preserve">Facility has established procedures for Anaesthetic Services </t>
  </si>
  <si>
    <t xml:space="preserve">Facility has established procedures for Pre Anaesthetic Check up </t>
  </si>
  <si>
    <t xml:space="preserve">Transfer Rate </t>
  </si>
  <si>
    <t>Reference No</t>
  </si>
  <si>
    <t xml:space="preserve">Assessment Method </t>
  </si>
  <si>
    <t>Major medical cases like CVA,Haematomas, CAD, Haemoptysis, Snake bite, Br. Asthma Poisoning etc</t>
  </si>
  <si>
    <t>If ICU services are not available then facility ensure linkages (Partial Compliance)</t>
  </si>
  <si>
    <t>Availability of ICU services 24X7</t>
  </si>
  <si>
    <t xml:space="preserve"> 5 bedded ICU</t>
  </si>
  <si>
    <t>Services not available in ICU are displayed</t>
  </si>
  <si>
    <t>Names of doctor and nursing staff on duty are displayed and updated</t>
  </si>
  <si>
    <t>Ask patients relative about whether they have been communicated about the treatment plan and progress</t>
  </si>
  <si>
    <t>Check that  patient party has not incurred expenditure  on purchasing drugs or consumables from outside.</t>
  </si>
  <si>
    <t>Check that  patient party has not incurred expenditure on diagnostics from outside.</t>
  </si>
  <si>
    <t>Space requirement in ICU is 100-125 sq feet area per bed in patient care area including space for storage and duty room etc</t>
  </si>
  <si>
    <t>There is no thoroughfare  through ICU</t>
  </si>
  <si>
    <t>Separate doctor and nurse change room are available</t>
  </si>
  <si>
    <t xml:space="preserve">ICU is in Proximity of OT and has functional  linkage with OT </t>
  </si>
  <si>
    <t xml:space="preserve">ICU has dedicated earthling pit system available </t>
  </si>
  <si>
    <t>ICU building does not have temporary connections and loose hanging wires</t>
  </si>
  <si>
    <t>Availability of drugs action on nervous system</t>
  </si>
  <si>
    <t>Bed side monitor, pluse oximeter, thermometer, BP apparatus, ECG</t>
  </si>
  <si>
    <t>No rodent/pests are  noticed</t>
  </si>
  <si>
    <t>Check that all items are as per clinical advice</t>
  </si>
  <si>
    <t>Check for the Quality of diet provided in ICU</t>
  </si>
  <si>
    <t>Check for admission criteria. Check for linkage with higher facilities</t>
  </si>
  <si>
    <t xml:space="preserve">Admission is done on written order by authorized doctor </t>
  </si>
  <si>
    <t>As per  guideline</t>
  </si>
  <si>
    <t>Availability of specialized ICU bed</t>
  </si>
  <si>
    <t>Records for expiry and near expiry drugs are maintained for drug stored in ICU</t>
  </si>
  <si>
    <t xml:space="preserve">Department maintains stock and expenditure register of drugs and consumables </t>
  </si>
  <si>
    <t xml:space="preserve">Availability of power back up in ICU </t>
  </si>
  <si>
    <t>There is procedure for hand over for patient transferred from ICU to IPD /OT/ Emergency and vice versa</t>
  </si>
  <si>
    <t xml:space="preserve">Check for the procedure if patient is to be consulted with other specialist </t>
  </si>
  <si>
    <t>Unconscious and comatose patient, stuprose patient,  patient with suppressed immune system</t>
  </si>
  <si>
    <t>A system of independent double check before administration, Error prone medical abbreviations are not used</t>
  </si>
  <si>
    <t>Maintenance of treatment chart/treatment registers</t>
  </si>
  <si>
    <t>Discharge is done by an authorised doctor</t>
  </si>
  <si>
    <t>Discharge summary is give to patients going in LAMA/Refered out</t>
  </si>
  <si>
    <t>Time of discharge is communicated to patient before hand</t>
  </si>
  <si>
    <t>Declaration is taken from the LAMA patient and the consequences are explained</t>
  </si>
  <si>
    <t>ICU has procedure for starting Central lines</t>
  </si>
  <si>
    <t>Protocol for Care of unconscious paraplegic patients is available</t>
  </si>
  <si>
    <t>Monitoring include subjective responses, physiological responses, blood gas measurement</t>
  </si>
  <si>
    <t xml:space="preserve">Services are delivered in a manner that is sensitive to gender, religious and cultural needs, and there are no barrier on account of physical, economic, cultural or social reasons. </t>
  </si>
  <si>
    <t xml:space="preserve">The facility provides services under National Programme for prevention and  control of Blindness as per guidelines </t>
  </si>
  <si>
    <t xml:space="preserve">Area of Concern wise Score </t>
  </si>
  <si>
    <t>A</t>
  </si>
  <si>
    <t xml:space="preserve">Service Provision </t>
  </si>
  <si>
    <t>B</t>
  </si>
  <si>
    <t xml:space="preserve">Patient Rights </t>
  </si>
  <si>
    <t>C</t>
  </si>
  <si>
    <t xml:space="preserve">Inputs </t>
  </si>
  <si>
    <t>D</t>
  </si>
  <si>
    <t xml:space="preserve">Support Services </t>
  </si>
  <si>
    <t>E</t>
  </si>
  <si>
    <t xml:space="preserve">Clinical Services </t>
  </si>
  <si>
    <t>F</t>
  </si>
  <si>
    <t>Infection Control</t>
  </si>
  <si>
    <t>G</t>
  </si>
  <si>
    <t xml:space="preserve">Quality Management </t>
  </si>
  <si>
    <t>H</t>
  </si>
  <si>
    <t xml:space="preserve">Outcome </t>
  </si>
  <si>
    <t xml:space="preserve">ICU Score Card </t>
  </si>
  <si>
    <t>ICU Score</t>
  </si>
  <si>
    <t xml:space="preserve">Obtained </t>
  </si>
  <si>
    <t>Maximum</t>
  </si>
  <si>
    <t xml:space="preserve">Percent </t>
  </si>
  <si>
    <t xml:space="preserve">Total 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</si>
</sst>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left" vertical="top"/>
    </xf>
    <xf numFmtId="0" fontId="6" fillId="0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10" fillId="0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vertical="top" wrapText="1"/>
    </xf>
    <xf numFmtId="0" fontId="9" fillId="6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0" fillId="0" borderId="1" xfId="0" applyBorder="1"/>
    <xf numFmtId="0" fontId="11" fillId="0" borderId="2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top"/>
    </xf>
    <xf numFmtId="0" fontId="13" fillId="0" borderId="0" xfId="0" applyFont="1" applyAlignment="1">
      <alignment wrapText="1"/>
    </xf>
    <xf numFmtId="0" fontId="0" fillId="0" borderId="2" xfId="0" applyFill="1" applyBorder="1" applyAlignment="1">
      <alignment wrapText="1"/>
    </xf>
    <xf numFmtId="0" fontId="13" fillId="0" borderId="0" xfId="0" applyFont="1" applyAlignment="1">
      <alignment vertical="center" wrapText="1"/>
    </xf>
    <xf numFmtId="0" fontId="0" fillId="0" borderId="1" xfId="0" applyFill="1" applyBorder="1" applyAlignment="1">
      <alignment wrapText="1"/>
    </xf>
    <xf numFmtId="0" fontId="10" fillId="0" borderId="1" xfId="0" applyFont="1" applyBorder="1" applyAlignment="1">
      <alignment horizontal="left" vertical="center" wrapText="1"/>
    </xf>
    <xf numFmtId="0" fontId="0" fillId="0" borderId="2" xfId="0" applyBorder="1"/>
    <xf numFmtId="0" fontId="0" fillId="0" borderId="6" xfId="0" applyFill="1" applyBorder="1" applyAlignment="1">
      <alignment wrapText="1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wrapText="1"/>
    </xf>
    <xf numFmtId="0" fontId="10" fillId="6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6" borderId="2" xfId="0" applyFont="1" applyFill="1" applyBorder="1" applyAlignment="1">
      <alignment horizontal="left" vertical="top" wrapText="1"/>
    </xf>
    <xf numFmtId="0" fontId="11" fillId="0" borderId="1" xfId="0" applyFont="1" applyBorder="1"/>
    <xf numFmtId="0" fontId="9" fillId="0" borderId="2" xfId="0" applyFont="1" applyFill="1" applyBorder="1" applyAlignment="1">
      <alignment horizontal="left" vertical="top" wrapText="1"/>
    </xf>
    <xf numFmtId="0" fontId="10" fillId="6" borderId="2" xfId="0" applyFont="1" applyFill="1" applyBorder="1" applyAlignment="1">
      <alignment horizontal="left" vertical="top" wrapText="1"/>
    </xf>
    <xf numFmtId="0" fontId="9" fillId="6" borderId="7" xfId="0" applyFont="1" applyFill="1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10" fillId="6" borderId="7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10" fillId="6" borderId="8" xfId="0" applyFont="1" applyFill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20" fontId="0" fillId="0" borderId="1" xfId="0" applyNumberFormat="1" applyBorder="1"/>
    <xf numFmtId="0" fontId="0" fillId="0" borderId="1" xfId="0" applyFill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11" fillId="0" borderId="9" xfId="0" applyFont="1" applyBorder="1" applyAlignment="1">
      <alignment wrapText="1"/>
    </xf>
    <xf numFmtId="0" fontId="10" fillId="0" borderId="2" xfId="0" applyFont="1" applyFill="1" applyBorder="1" applyAlignment="1">
      <alignment horizontal="left" vertical="top" wrapText="1"/>
    </xf>
    <xf numFmtId="0" fontId="0" fillId="0" borderId="1" xfId="0" applyFill="1" applyBorder="1"/>
    <xf numFmtId="0" fontId="11" fillId="0" borderId="1" xfId="0" applyFont="1" applyFill="1" applyBorder="1" applyAlignment="1">
      <alignment wrapText="1"/>
    </xf>
    <xf numFmtId="0" fontId="9" fillId="6" borderId="8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1" fillId="0" borderId="6" xfId="0" applyFont="1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10" fillId="0" borderId="1" xfId="0" applyFont="1" applyBorder="1" applyAlignment="1">
      <alignment vertical="top" wrapText="1"/>
    </xf>
    <xf numFmtId="0" fontId="9" fillId="0" borderId="8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0" fontId="11" fillId="0" borderId="0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9" fillId="0" borderId="5" xfId="0" applyFont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0" fontId="11" fillId="0" borderId="9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/>
    </xf>
    <xf numFmtId="0" fontId="3" fillId="2" borderId="0" xfId="0" applyFont="1" applyFill="1"/>
    <xf numFmtId="0" fontId="1" fillId="2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2" borderId="1" xfId="0" applyFont="1" applyFill="1" applyBorder="1"/>
    <xf numFmtId="0" fontId="11" fillId="0" borderId="0" xfId="0" applyFont="1" applyAlignment="1">
      <alignment wrapText="1"/>
    </xf>
    <xf numFmtId="0" fontId="10" fillId="0" borderId="6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1" fillId="0" borderId="5" xfId="0" applyFont="1" applyBorder="1" applyAlignment="1">
      <alignment wrapText="1"/>
    </xf>
    <xf numFmtId="0" fontId="11" fillId="0" borderId="5" xfId="0" applyFont="1" applyBorder="1"/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3" fillId="2" borderId="1" xfId="0" applyFont="1" applyFill="1" applyBorder="1"/>
    <xf numFmtId="0" fontId="9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9" xfId="0" applyBorder="1" applyAlignment="1">
      <alignment wrapText="1"/>
    </xf>
    <xf numFmtId="0" fontId="11" fillId="0" borderId="0" xfId="0" applyFont="1" applyBorder="1" applyAlignment="1">
      <alignment wrapText="1"/>
    </xf>
    <xf numFmtId="0" fontId="10" fillId="0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12" xfId="0" applyFont="1" applyFill="1" applyBorder="1" applyAlignment="1">
      <alignment vertical="center" wrapText="1"/>
    </xf>
    <xf numFmtId="0" fontId="3" fillId="0" borderId="0" xfId="0" applyFont="1" applyAlignment="1">
      <alignment horizontal="left" vertical="top"/>
    </xf>
    <xf numFmtId="0" fontId="0" fillId="6" borderId="1" xfId="0" applyFill="1" applyBorder="1"/>
    <xf numFmtId="0" fontId="11" fillId="6" borderId="1" xfId="0" applyFont="1" applyFill="1" applyBorder="1"/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top"/>
    </xf>
    <xf numFmtId="0" fontId="11" fillId="6" borderId="1" xfId="0" applyFont="1" applyFill="1" applyBorder="1" applyAlignment="1">
      <alignment wrapText="1"/>
    </xf>
    <xf numFmtId="0" fontId="11" fillId="0" borderId="0" xfId="0" applyFont="1"/>
    <xf numFmtId="0" fontId="11" fillId="0" borderId="9" xfId="0" applyFont="1" applyBorder="1"/>
    <xf numFmtId="0" fontId="11" fillId="0" borderId="9" xfId="0" applyFont="1" applyBorder="1" applyAlignment="1">
      <alignment horizontal="left" vertical="top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/>
    </xf>
    <xf numFmtId="0" fontId="7" fillId="3" borderId="3" xfId="0" applyFont="1" applyFill="1" applyBorder="1" applyAlignment="1">
      <alignment horizontal="center" vertical="top"/>
    </xf>
    <xf numFmtId="0" fontId="7" fillId="3" borderId="4" xfId="0" applyFont="1" applyFill="1" applyBorder="1" applyAlignment="1">
      <alignment horizontal="center" vertical="top"/>
    </xf>
    <xf numFmtId="0" fontId="8" fillId="4" borderId="2" xfId="0" applyFont="1" applyFill="1" applyBorder="1" applyAlignment="1">
      <alignment horizontal="center" vertical="top" wrapText="1"/>
    </xf>
    <xf numFmtId="0" fontId="8" fillId="4" borderId="3" xfId="0" applyFont="1" applyFill="1" applyBorder="1" applyAlignment="1">
      <alignment horizontal="center" vertical="top" wrapText="1"/>
    </xf>
    <xf numFmtId="0" fontId="8" fillId="4" borderId="4" xfId="0" applyFont="1" applyFill="1" applyBorder="1" applyAlignment="1">
      <alignment horizontal="center" vertical="top" wrapText="1"/>
    </xf>
    <xf numFmtId="0" fontId="0" fillId="4" borderId="3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top" wrapText="1"/>
    </xf>
    <xf numFmtId="0" fontId="12" fillId="4" borderId="3" xfId="0" applyFont="1" applyFill="1" applyBorder="1" applyAlignment="1">
      <alignment horizontal="center" vertical="top" wrapText="1"/>
    </xf>
    <xf numFmtId="0" fontId="12" fillId="4" borderId="4" xfId="0" applyFont="1" applyFill="1" applyBorder="1" applyAlignment="1">
      <alignment horizontal="center" vertical="top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12" fillId="4" borderId="8" xfId="0" applyFont="1" applyFill="1" applyBorder="1" applyAlignment="1">
      <alignment horizontal="center" vertical="top" wrapText="1"/>
    </xf>
    <xf numFmtId="0" fontId="12" fillId="4" borderId="11" xfId="0" applyFont="1" applyFill="1" applyBorder="1" applyAlignment="1">
      <alignment horizontal="center" vertical="top" wrapText="1"/>
    </xf>
    <xf numFmtId="0" fontId="12" fillId="4" borderId="10" xfId="0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vertical="top" wrapText="1"/>
    </xf>
    <xf numFmtId="0" fontId="0" fillId="2" borderId="0" xfId="0" applyFill="1" applyAlignment="1">
      <alignment horizontal="left" vertical="top"/>
    </xf>
    <xf numFmtId="0" fontId="17" fillId="0" borderId="2" xfId="0" applyFont="1" applyBorder="1" applyAlignment="1">
      <alignment vertical="top" wrapText="1"/>
    </xf>
    <xf numFmtId="0" fontId="18" fillId="4" borderId="1" xfId="0" applyFont="1" applyFill="1" applyBorder="1" applyAlignment="1">
      <alignment horizontal="center" vertical="center" wrapText="1"/>
    </xf>
    <xf numFmtId="0" fontId="19" fillId="6" borderId="2" xfId="0" applyFont="1" applyFill="1" applyBorder="1" applyAlignment="1">
      <alignment horizontal="center" vertical="top" wrapText="1"/>
    </xf>
    <xf numFmtId="0" fontId="19" fillId="6" borderId="4" xfId="0" applyFont="1" applyFill="1" applyBorder="1" applyAlignment="1">
      <alignment horizontal="center" vertical="top" wrapText="1"/>
    </xf>
    <xf numFmtId="0" fontId="20" fillId="0" borderId="1" xfId="0" applyFont="1" applyBorder="1" applyAlignment="1">
      <alignment horizontal="left" vertical="top" wrapText="1"/>
    </xf>
    <xf numFmtId="0" fontId="15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0070C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I646"/>
  <sheetViews>
    <sheetView tabSelected="1" topLeftCell="A619" zoomScale="80" zoomScaleNormal="80" zoomScalePageLayoutView="50" workbookViewId="0">
      <selection activeCell="G626" sqref="G626"/>
    </sheetView>
  </sheetViews>
  <sheetFormatPr defaultColWidth="9.109375" defaultRowHeight="13.5" customHeight="1"/>
  <cols>
    <col min="1" max="1" width="17.109375" style="99" customWidth="1"/>
    <col min="2" max="2" width="33.44140625" style="1" customWidth="1"/>
    <col min="3" max="3" width="27.5546875" style="1" customWidth="1"/>
    <col min="4" max="4" width="13.44140625" style="1" customWidth="1"/>
    <col min="5" max="5" width="12.44140625" style="103" customWidth="1"/>
    <col min="6" max="6" width="23.44140625" style="1" customWidth="1"/>
    <col min="7" max="7" width="17.88671875" style="1" customWidth="1"/>
    <col min="8" max="16384" width="9.109375" style="1"/>
  </cols>
  <sheetData>
    <row r="1" spans="1:9" ht="33.6">
      <c r="A1" s="111" t="s">
        <v>0</v>
      </c>
      <c r="B1" s="111"/>
      <c r="C1" s="111"/>
      <c r="D1" s="111"/>
      <c r="E1" s="111"/>
      <c r="F1" s="111"/>
      <c r="G1" s="111"/>
    </row>
    <row r="2" spans="1:9" ht="25.8">
      <c r="A2" s="112" t="s">
        <v>1</v>
      </c>
      <c r="B2" s="113"/>
      <c r="C2" s="113"/>
      <c r="D2" s="113"/>
      <c r="E2" s="113"/>
      <c r="F2" s="113"/>
      <c r="G2" s="114"/>
    </row>
    <row r="3" spans="1:9" ht="43.2">
      <c r="A3" s="2" t="s">
        <v>1284</v>
      </c>
      <c r="B3" s="2" t="s">
        <v>2</v>
      </c>
      <c r="C3" s="3" t="s">
        <v>3</v>
      </c>
      <c r="D3" s="3" t="s">
        <v>4</v>
      </c>
      <c r="E3" s="102" t="s">
        <v>1285</v>
      </c>
      <c r="F3" s="3" t="s">
        <v>5</v>
      </c>
      <c r="G3" s="3" t="s">
        <v>6</v>
      </c>
    </row>
    <row r="4" spans="1:9" ht="18">
      <c r="A4" s="4"/>
      <c r="B4" s="115" t="s">
        <v>7</v>
      </c>
      <c r="C4" s="116"/>
      <c r="D4" s="116"/>
      <c r="E4" s="116"/>
      <c r="F4" s="116"/>
      <c r="G4" s="117"/>
      <c r="H4" s="1">
        <f>H5+H30+H35</f>
        <v>10</v>
      </c>
      <c r="I4" s="1">
        <f>I5+I30+I35</f>
        <v>20</v>
      </c>
    </row>
    <row r="5" spans="1:9" ht="39.9" customHeight="1">
      <c r="A5" s="5" t="s">
        <v>8</v>
      </c>
      <c r="B5" s="118" t="s">
        <v>9</v>
      </c>
      <c r="C5" s="119"/>
      <c r="D5" s="119"/>
      <c r="E5" s="119"/>
      <c r="F5" s="119"/>
      <c r="G5" s="120"/>
      <c r="H5" s="1">
        <f>SUM(D6:D22)</f>
        <v>5</v>
      </c>
      <c r="I5" s="1">
        <f>COUNT(D6:D22)*2</f>
        <v>10</v>
      </c>
    </row>
    <row r="6" spans="1:9" ht="57.6">
      <c r="A6" s="5" t="s">
        <v>10</v>
      </c>
      <c r="B6" s="6" t="s">
        <v>11</v>
      </c>
      <c r="C6" s="7" t="s">
        <v>12</v>
      </c>
      <c r="D6" s="8">
        <v>1</v>
      </c>
      <c r="E6" s="33" t="s">
        <v>13</v>
      </c>
      <c r="F6" s="8" t="s">
        <v>1286</v>
      </c>
      <c r="G6" s="9"/>
    </row>
    <row r="7" spans="1:9" ht="31.2">
      <c r="A7" s="5" t="s">
        <v>14</v>
      </c>
      <c r="B7" s="6" t="s">
        <v>15</v>
      </c>
      <c r="C7" s="8" t="s">
        <v>16</v>
      </c>
      <c r="D7" s="8">
        <v>1</v>
      </c>
      <c r="E7" s="33" t="s">
        <v>13</v>
      </c>
      <c r="F7" s="8" t="s">
        <v>17</v>
      </c>
      <c r="G7" s="9"/>
    </row>
    <row r="8" spans="1:9" ht="57.6">
      <c r="A8" s="5" t="s">
        <v>18</v>
      </c>
      <c r="B8" s="6" t="s">
        <v>19</v>
      </c>
      <c r="C8" s="8" t="s">
        <v>20</v>
      </c>
      <c r="D8" s="8">
        <v>1</v>
      </c>
      <c r="E8" s="33" t="s">
        <v>13</v>
      </c>
      <c r="F8" s="8" t="s">
        <v>1287</v>
      </c>
      <c r="G8" s="9"/>
    </row>
    <row r="9" spans="1:9" ht="31.2" hidden="1">
      <c r="A9" s="10" t="s">
        <v>21</v>
      </c>
      <c r="B9" s="6" t="s">
        <v>22</v>
      </c>
      <c r="C9" s="9"/>
      <c r="D9" s="9"/>
      <c r="E9" s="24"/>
      <c r="F9" s="9"/>
      <c r="G9" s="9"/>
    </row>
    <row r="10" spans="1:9" ht="31.2" hidden="1">
      <c r="A10" s="10" t="s">
        <v>23</v>
      </c>
      <c r="B10" s="6" t="s">
        <v>24</v>
      </c>
      <c r="C10" s="9"/>
      <c r="D10" s="9"/>
      <c r="E10" s="24"/>
      <c r="F10" s="9"/>
      <c r="G10" s="9"/>
    </row>
    <row r="11" spans="1:9" ht="15.6" hidden="1">
      <c r="A11" s="10" t="s">
        <v>25</v>
      </c>
      <c r="B11" s="6" t="s">
        <v>26</v>
      </c>
      <c r="C11" s="9"/>
      <c r="D11" s="9"/>
      <c r="E11" s="24"/>
      <c r="F11" s="9"/>
      <c r="G11" s="9"/>
    </row>
    <row r="12" spans="1:9" ht="31.2" hidden="1">
      <c r="A12" s="10" t="s">
        <v>27</v>
      </c>
      <c r="B12" s="6" t="s">
        <v>28</v>
      </c>
      <c r="C12" s="9"/>
      <c r="D12" s="9"/>
      <c r="E12" s="24"/>
      <c r="F12" s="9"/>
      <c r="G12" s="9"/>
    </row>
    <row r="13" spans="1:9" ht="31.2" hidden="1">
      <c r="A13" s="10" t="s">
        <v>29</v>
      </c>
      <c r="B13" s="6" t="s">
        <v>30</v>
      </c>
      <c r="C13" s="9"/>
      <c r="D13" s="9"/>
      <c r="E13" s="24"/>
      <c r="F13" s="9"/>
      <c r="G13" s="9"/>
    </row>
    <row r="14" spans="1:9" ht="31.2" hidden="1">
      <c r="A14" s="10" t="s">
        <v>31</v>
      </c>
      <c r="B14" s="6" t="s">
        <v>32</v>
      </c>
      <c r="C14" s="9"/>
      <c r="D14" s="9"/>
      <c r="E14" s="24"/>
      <c r="F14" s="9" t="s">
        <v>33</v>
      </c>
      <c r="G14" s="9"/>
    </row>
    <row r="15" spans="1:9" ht="31.2" hidden="1">
      <c r="A15" s="10" t="s">
        <v>34</v>
      </c>
      <c r="B15" s="6" t="s">
        <v>35</v>
      </c>
      <c r="C15" s="9"/>
      <c r="D15" s="9"/>
      <c r="E15" s="24"/>
      <c r="F15" s="9"/>
      <c r="G15" s="9"/>
    </row>
    <row r="16" spans="1:9" ht="31.2" hidden="1">
      <c r="A16" s="10" t="s">
        <v>36</v>
      </c>
      <c r="B16" s="6" t="s">
        <v>37</v>
      </c>
      <c r="C16" s="9"/>
      <c r="D16" s="9"/>
      <c r="E16" s="24"/>
      <c r="F16" s="9"/>
      <c r="G16" s="9"/>
    </row>
    <row r="17" spans="1:9" ht="31.2" hidden="1">
      <c r="A17" s="10" t="s">
        <v>38</v>
      </c>
      <c r="B17" s="6" t="s">
        <v>39</v>
      </c>
      <c r="C17" s="9"/>
      <c r="D17" s="9"/>
      <c r="E17" s="24"/>
      <c r="F17" s="9"/>
      <c r="G17" s="9"/>
    </row>
    <row r="18" spans="1:9" ht="31.2" hidden="1">
      <c r="A18" s="10" t="s">
        <v>40</v>
      </c>
      <c r="B18" s="6" t="s">
        <v>41</v>
      </c>
      <c r="C18" s="9"/>
      <c r="D18" s="9"/>
      <c r="E18" s="24"/>
      <c r="F18" s="9"/>
      <c r="G18" s="9"/>
    </row>
    <row r="19" spans="1:9" ht="31.2">
      <c r="A19" s="5" t="s">
        <v>42</v>
      </c>
      <c r="B19" s="6" t="s">
        <v>43</v>
      </c>
      <c r="C19" s="11" t="s">
        <v>1288</v>
      </c>
      <c r="D19" s="8">
        <v>1</v>
      </c>
      <c r="E19" s="24" t="s">
        <v>44</v>
      </c>
      <c r="F19" s="9"/>
      <c r="G19" s="9"/>
    </row>
    <row r="20" spans="1:9" ht="30" hidden="1" customHeight="1">
      <c r="A20" s="10" t="s">
        <v>45</v>
      </c>
      <c r="B20" s="6" t="s">
        <v>46</v>
      </c>
      <c r="C20" s="9"/>
      <c r="D20" s="9"/>
      <c r="E20" s="24"/>
      <c r="F20" s="9"/>
      <c r="G20" s="9"/>
    </row>
    <row r="21" spans="1:9" ht="31.2" hidden="1">
      <c r="A21" s="10" t="s">
        <v>47</v>
      </c>
      <c r="B21" s="6" t="s">
        <v>48</v>
      </c>
      <c r="C21" s="9"/>
      <c r="D21" s="9"/>
      <c r="E21" s="24"/>
      <c r="F21" s="9"/>
      <c r="G21" s="9"/>
    </row>
    <row r="22" spans="1:9" ht="100.8">
      <c r="A22" s="5" t="s">
        <v>49</v>
      </c>
      <c r="B22" s="6" t="s">
        <v>50</v>
      </c>
      <c r="C22" s="12" t="s">
        <v>51</v>
      </c>
      <c r="D22" s="8">
        <v>1</v>
      </c>
      <c r="E22" s="33" t="s">
        <v>13</v>
      </c>
      <c r="F22" s="8" t="s">
        <v>52</v>
      </c>
      <c r="G22" s="9"/>
    </row>
    <row r="23" spans="1:9" ht="31.2" hidden="1">
      <c r="A23" s="10" t="s">
        <v>53</v>
      </c>
      <c r="B23" s="6" t="s">
        <v>54</v>
      </c>
      <c r="C23" s="9"/>
      <c r="D23" s="9"/>
      <c r="E23" s="24"/>
      <c r="F23" s="9"/>
      <c r="G23" s="9"/>
    </row>
    <row r="24" spans="1:9" ht="39.9" hidden="1" customHeight="1">
      <c r="A24" s="10" t="s">
        <v>55</v>
      </c>
      <c r="B24" s="118" t="s">
        <v>56</v>
      </c>
      <c r="C24" s="119"/>
      <c r="D24" s="119"/>
      <c r="E24" s="119"/>
      <c r="F24" s="119"/>
      <c r="G24" s="120"/>
    </row>
    <row r="25" spans="1:9" ht="31.2" hidden="1">
      <c r="A25" s="10" t="s">
        <v>57</v>
      </c>
      <c r="B25" s="13" t="s">
        <v>58</v>
      </c>
      <c r="C25" s="9"/>
      <c r="D25" s="9"/>
      <c r="E25" s="24"/>
      <c r="F25" s="9"/>
      <c r="G25" s="9"/>
    </row>
    <row r="26" spans="1:9" ht="31.2" hidden="1">
      <c r="A26" s="10" t="s">
        <v>59</v>
      </c>
      <c r="B26" s="13" t="s">
        <v>60</v>
      </c>
      <c r="C26" s="9"/>
      <c r="D26" s="9"/>
      <c r="E26" s="24"/>
      <c r="F26" s="9"/>
      <c r="G26" s="9"/>
    </row>
    <row r="27" spans="1:9" ht="31.2" hidden="1">
      <c r="A27" s="10" t="s">
        <v>61</v>
      </c>
      <c r="B27" s="13" t="s">
        <v>62</v>
      </c>
      <c r="C27" s="9"/>
      <c r="D27" s="9"/>
      <c r="E27" s="24"/>
      <c r="F27" s="9"/>
      <c r="G27" s="9"/>
    </row>
    <row r="28" spans="1:9" ht="31.2" hidden="1">
      <c r="A28" s="10" t="s">
        <v>63</v>
      </c>
      <c r="B28" s="13" t="s">
        <v>64</v>
      </c>
      <c r="C28" s="9"/>
      <c r="D28" s="9"/>
      <c r="E28" s="24"/>
      <c r="F28" s="9"/>
      <c r="G28" s="9"/>
    </row>
    <row r="29" spans="1:9" ht="31.2" hidden="1">
      <c r="A29" s="10" t="s">
        <v>65</v>
      </c>
      <c r="B29" s="13" t="s">
        <v>66</v>
      </c>
      <c r="C29" s="9"/>
      <c r="D29" s="9"/>
      <c r="E29" s="24"/>
      <c r="F29" s="9"/>
      <c r="G29" s="9"/>
    </row>
    <row r="30" spans="1:9" ht="39.9" customHeight="1">
      <c r="A30" s="5" t="s">
        <v>67</v>
      </c>
      <c r="B30" s="118" t="s">
        <v>68</v>
      </c>
      <c r="C30" s="119"/>
      <c r="D30" s="119"/>
      <c r="E30" s="119"/>
      <c r="F30" s="119"/>
      <c r="G30" s="120"/>
      <c r="H30" s="1">
        <f>SUM(D31:D34)</f>
        <v>4</v>
      </c>
      <c r="I30" s="1">
        <f>COUNT(D31:D34)*2</f>
        <v>8</v>
      </c>
    </row>
    <row r="31" spans="1:9" ht="31.2">
      <c r="A31" s="5" t="s">
        <v>69</v>
      </c>
      <c r="B31" s="13" t="s">
        <v>70</v>
      </c>
      <c r="C31" s="8" t="s">
        <v>71</v>
      </c>
      <c r="D31" s="9">
        <v>1</v>
      </c>
      <c r="E31" s="24" t="s">
        <v>13</v>
      </c>
      <c r="F31" s="9"/>
      <c r="G31" s="9"/>
    </row>
    <row r="32" spans="1:9" ht="15.6">
      <c r="A32" s="5"/>
      <c r="B32" s="13"/>
      <c r="C32" s="8" t="s">
        <v>72</v>
      </c>
      <c r="D32" s="9">
        <v>1</v>
      </c>
      <c r="E32" s="24" t="s">
        <v>13</v>
      </c>
      <c r="F32" s="9"/>
      <c r="G32" s="9"/>
    </row>
    <row r="33" spans="1:9" ht="31.2">
      <c r="A33" s="5" t="s">
        <v>73</v>
      </c>
      <c r="B33" s="13" t="s">
        <v>74</v>
      </c>
      <c r="C33" s="8" t="s">
        <v>75</v>
      </c>
      <c r="D33" s="9">
        <v>1</v>
      </c>
      <c r="E33" s="24" t="s">
        <v>13</v>
      </c>
      <c r="F33" s="9" t="s">
        <v>76</v>
      </c>
      <c r="G33" s="9"/>
    </row>
    <row r="34" spans="1:9" ht="31.2">
      <c r="A34" s="5" t="s">
        <v>77</v>
      </c>
      <c r="B34" s="13" t="s">
        <v>78</v>
      </c>
      <c r="C34" s="8" t="s">
        <v>79</v>
      </c>
      <c r="D34" s="9">
        <v>1</v>
      </c>
      <c r="E34" s="24" t="s">
        <v>13</v>
      </c>
      <c r="F34" s="9" t="s">
        <v>80</v>
      </c>
      <c r="G34" s="9"/>
    </row>
    <row r="35" spans="1:9" ht="39.9" customHeight="1">
      <c r="A35" s="5" t="s">
        <v>81</v>
      </c>
      <c r="B35" s="118" t="s">
        <v>82</v>
      </c>
      <c r="C35" s="119"/>
      <c r="D35" s="119"/>
      <c r="E35" s="119"/>
      <c r="F35" s="119"/>
      <c r="G35" s="120"/>
      <c r="H35" s="1">
        <f>SUM(D43)</f>
        <v>1</v>
      </c>
      <c r="I35" s="1">
        <f>COUNT(D43)*2</f>
        <v>2</v>
      </c>
    </row>
    <row r="36" spans="1:9" ht="62.4" hidden="1">
      <c r="A36" s="10" t="s">
        <v>83</v>
      </c>
      <c r="B36" s="6" t="s">
        <v>84</v>
      </c>
      <c r="C36" s="9"/>
      <c r="D36" s="9"/>
      <c r="E36" s="24"/>
      <c r="F36" s="9"/>
      <c r="G36" s="9"/>
    </row>
    <row r="37" spans="1:9" ht="62.4" hidden="1">
      <c r="A37" s="10" t="s">
        <v>85</v>
      </c>
      <c r="B37" s="6" t="s">
        <v>86</v>
      </c>
      <c r="C37" s="9"/>
      <c r="D37" s="9"/>
      <c r="E37" s="24"/>
      <c r="F37" s="9"/>
      <c r="G37" s="9"/>
    </row>
    <row r="38" spans="1:9" ht="62.4" hidden="1">
      <c r="A38" s="10" t="s">
        <v>87</v>
      </c>
      <c r="B38" s="6" t="s">
        <v>88</v>
      </c>
      <c r="C38" s="9"/>
      <c r="D38" s="9"/>
      <c r="E38" s="24"/>
      <c r="F38" s="9"/>
      <c r="G38" s="9"/>
    </row>
    <row r="39" spans="1:9" ht="46.8" hidden="1">
      <c r="A39" s="10" t="s">
        <v>89</v>
      </c>
      <c r="B39" s="6" t="s">
        <v>90</v>
      </c>
      <c r="C39" s="9"/>
      <c r="D39" s="9"/>
      <c r="E39" s="24"/>
      <c r="F39" s="9"/>
      <c r="G39" s="9"/>
    </row>
    <row r="40" spans="1:9" ht="62.4" hidden="1">
      <c r="A40" s="10" t="s">
        <v>91</v>
      </c>
      <c r="B40" s="6" t="s">
        <v>1326</v>
      </c>
      <c r="C40" s="9"/>
      <c r="D40" s="9"/>
      <c r="E40" s="24"/>
      <c r="F40" s="9"/>
      <c r="G40" s="9"/>
    </row>
    <row r="41" spans="1:9" ht="46.8" hidden="1">
      <c r="A41" s="10" t="s">
        <v>92</v>
      </c>
      <c r="B41" s="6" t="s">
        <v>93</v>
      </c>
      <c r="C41" s="9"/>
      <c r="D41" s="9"/>
      <c r="E41" s="24"/>
      <c r="F41" s="9"/>
      <c r="G41" s="9"/>
    </row>
    <row r="42" spans="1:9" ht="62.4" hidden="1">
      <c r="A42" s="10" t="s">
        <v>94</v>
      </c>
      <c r="B42" s="6" t="s">
        <v>95</v>
      </c>
      <c r="C42" s="9"/>
      <c r="D42" s="9"/>
      <c r="E42" s="24"/>
      <c r="F42" s="9"/>
      <c r="G42" s="9"/>
    </row>
    <row r="43" spans="1:9" ht="93.6">
      <c r="A43" s="5" t="s">
        <v>96</v>
      </c>
      <c r="B43" s="6" t="s">
        <v>97</v>
      </c>
      <c r="C43" s="8" t="s">
        <v>98</v>
      </c>
      <c r="D43" s="9">
        <v>1</v>
      </c>
      <c r="E43" s="24" t="s">
        <v>13</v>
      </c>
      <c r="F43" s="9" t="s">
        <v>1289</v>
      </c>
      <c r="G43" s="9"/>
    </row>
    <row r="44" spans="1:9" ht="62.4" hidden="1">
      <c r="A44" s="10" t="s">
        <v>99</v>
      </c>
      <c r="B44" s="6" t="s">
        <v>100</v>
      </c>
      <c r="C44" s="9"/>
      <c r="D44" s="9"/>
      <c r="E44" s="24"/>
      <c r="F44" s="9"/>
      <c r="G44" s="9"/>
    </row>
    <row r="45" spans="1:9" ht="46.8" hidden="1">
      <c r="A45" s="10" t="s">
        <v>101</v>
      </c>
      <c r="B45" s="6" t="s">
        <v>102</v>
      </c>
      <c r="C45" s="9"/>
      <c r="D45" s="9"/>
      <c r="E45" s="24"/>
      <c r="F45" s="9"/>
      <c r="G45" s="9"/>
    </row>
    <row r="46" spans="1:9" ht="28.8" hidden="1">
      <c r="A46" s="10" t="s">
        <v>103</v>
      </c>
      <c r="B46" s="14" t="s">
        <v>104</v>
      </c>
      <c r="C46" s="9"/>
      <c r="D46" s="9"/>
      <c r="E46" s="24"/>
      <c r="F46" s="9"/>
      <c r="G46" s="9"/>
    </row>
    <row r="47" spans="1:9" ht="39.9" hidden="1" customHeight="1">
      <c r="A47" s="10" t="s">
        <v>105</v>
      </c>
      <c r="B47" s="118" t="s">
        <v>106</v>
      </c>
      <c r="C47" s="121"/>
      <c r="D47" s="119"/>
      <c r="E47" s="119"/>
      <c r="F47" s="121"/>
      <c r="G47" s="120"/>
    </row>
    <row r="48" spans="1:9" ht="31.2" hidden="1">
      <c r="A48" s="10" t="s">
        <v>107</v>
      </c>
      <c r="B48" s="15" t="s">
        <v>108</v>
      </c>
      <c r="C48" s="9"/>
      <c r="D48" s="9"/>
      <c r="E48" s="24"/>
      <c r="F48" s="9"/>
      <c r="G48" s="9"/>
    </row>
    <row r="49" spans="1:9" ht="31.2" hidden="1">
      <c r="A49" s="10" t="s">
        <v>109</v>
      </c>
      <c r="B49" s="15" t="s">
        <v>110</v>
      </c>
      <c r="C49" s="9"/>
      <c r="D49" s="9"/>
      <c r="E49" s="24"/>
      <c r="F49" s="9"/>
      <c r="G49" s="9"/>
    </row>
    <row r="50" spans="1:9" ht="31.2" hidden="1">
      <c r="A50" s="10" t="s">
        <v>111</v>
      </c>
      <c r="B50" s="15" t="s">
        <v>112</v>
      </c>
      <c r="C50" s="9"/>
      <c r="D50" s="9"/>
      <c r="E50" s="24"/>
      <c r="F50" s="9"/>
      <c r="G50" s="9"/>
    </row>
    <row r="51" spans="1:9" ht="31.2" hidden="1">
      <c r="A51" s="10" t="s">
        <v>113</v>
      </c>
      <c r="B51" s="15" t="s">
        <v>114</v>
      </c>
      <c r="C51" s="9"/>
      <c r="D51" s="9"/>
      <c r="E51" s="24"/>
      <c r="F51" s="9"/>
      <c r="G51" s="9"/>
    </row>
    <row r="52" spans="1:9" ht="31.2" hidden="1">
      <c r="A52" s="10" t="s">
        <v>115</v>
      </c>
      <c r="B52" s="15" t="s">
        <v>116</v>
      </c>
      <c r="C52" s="9"/>
      <c r="D52" s="9"/>
      <c r="E52" s="24"/>
      <c r="F52" s="9"/>
      <c r="G52" s="9"/>
    </row>
    <row r="53" spans="1:9" ht="31.2" hidden="1">
      <c r="A53" s="10" t="s">
        <v>117</v>
      </c>
      <c r="B53" s="15" t="s">
        <v>118</v>
      </c>
      <c r="C53" s="9"/>
      <c r="D53" s="9"/>
      <c r="E53" s="24"/>
      <c r="F53" s="9"/>
      <c r="G53" s="9"/>
    </row>
    <row r="54" spans="1:9" ht="31.2" hidden="1">
      <c r="A54" s="10" t="s">
        <v>119</v>
      </c>
      <c r="B54" s="15" t="s">
        <v>120</v>
      </c>
      <c r="C54" s="9"/>
      <c r="D54" s="9"/>
      <c r="E54" s="24"/>
      <c r="F54" s="9"/>
      <c r="G54" s="9"/>
    </row>
    <row r="55" spans="1:9" ht="39.9" hidden="1" customHeight="1">
      <c r="A55" s="10" t="s">
        <v>121</v>
      </c>
      <c r="B55" s="122" t="s">
        <v>122</v>
      </c>
      <c r="C55" s="123"/>
      <c r="D55" s="123"/>
      <c r="E55" s="123"/>
      <c r="F55" s="123"/>
      <c r="G55" s="124"/>
    </row>
    <row r="56" spans="1:9" ht="62.4" hidden="1">
      <c r="A56" s="10" t="s">
        <v>123</v>
      </c>
      <c r="B56" s="15" t="s">
        <v>124</v>
      </c>
      <c r="C56" s="9"/>
      <c r="D56" s="9"/>
      <c r="E56" s="24"/>
      <c r="F56" s="9"/>
      <c r="G56" s="9"/>
    </row>
    <row r="57" spans="1:9" ht="78" hidden="1">
      <c r="A57" s="10" t="s">
        <v>125</v>
      </c>
      <c r="B57" s="15" t="s">
        <v>126</v>
      </c>
      <c r="C57" s="9"/>
      <c r="D57" s="9"/>
      <c r="E57" s="24"/>
      <c r="F57" s="9"/>
      <c r="G57" s="9"/>
    </row>
    <row r="58" spans="1:9" ht="18">
      <c r="A58" s="16"/>
      <c r="B58" s="115" t="s">
        <v>127</v>
      </c>
      <c r="C58" s="116"/>
      <c r="D58" s="116"/>
      <c r="E58" s="116"/>
      <c r="F58" s="116"/>
      <c r="G58" s="116"/>
      <c r="H58" s="1">
        <f>H59+H73+H80+H86+H94</f>
        <v>28</v>
      </c>
      <c r="I58" s="1">
        <f>I59+I73+I80+I86+I94</f>
        <v>56</v>
      </c>
    </row>
    <row r="59" spans="1:9" ht="39.9" customHeight="1">
      <c r="A59" s="17" t="s">
        <v>128</v>
      </c>
      <c r="B59" s="125" t="s">
        <v>129</v>
      </c>
      <c r="C59" s="126"/>
      <c r="D59" s="126"/>
      <c r="E59" s="126"/>
      <c r="F59" s="126"/>
      <c r="G59" s="127"/>
      <c r="H59" s="1">
        <f>SUM(D60:D72)</f>
        <v>11</v>
      </c>
      <c r="I59" s="1">
        <f>COUNT(D60:D72)*2</f>
        <v>22</v>
      </c>
    </row>
    <row r="60" spans="1:9" ht="43.2">
      <c r="A60" s="5" t="s">
        <v>130</v>
      </c>
      <c r="B60" s="18" t="s">
        <v>131</v>
      </c>
      <c r="C60" s="19" t="s">
        <v>132</v>
      </c>
      <c r="D60" s="20">
        <v>1</v>
      </c>
      <c r="E60" s="37" t="s">
        <v>133</v>
      </c>
      <c r="F60" s="8" t="s">
        <v>134</v>
      </c>
      <c r="G60" s="9"/>
    </row>
    <row r="61" spans="1:9" ht="28.8">
      <c r="A61" s="5"/>
      <c r="B61" s="18"/>
      <c r="C61" s="19" t="s">
        <v>135</v>
      </c>
      <c r="D61" s="20">
        <v>1</v>
      </c>
      <c r="E61" s="37" t="s">
        <v>133</v>
      </c>
      <c r="F61" s="8"/>
      <c r="G61" s="9"/>
    </row>
    <row r="62" spans="1:9" ht="14.4">
      <c r="A62" s="5"/>
      <c r="C62" s="19" t="s">
        <v>136</v>
      </c>
      <c r="D62" s="20">
        <v>1</v>
      </c>
      <c r="E62" s="37" t="s">
        <v>133</v>
      </c>
      <c r="F62" s="20"/>
      <c r="G62" s="9"/>
    </row>
    <row r="63" spans="1:9" ht="46.8">
      <c r="A63" s="5" t="s">
        <v>137</v>
      </c>
      <c r="B63" s="18" t="s">
        <v>138</v>
      </c>
      <c r="C63" s="8" t="s">
        <v>139</v>
      </c>
      <c r="D63" s="20">
        <v>1</v>
      </c>
      <c r="E63" s="37" t="s">
        <v>133</v>
      </c>
      <c r="F63" s="9"/>
      <c r="G63" s="9"/>
    </row>
    <row r="64" spans="1:9" ht="28.8">
      <c r="A64" s="5"/>
      <c r="B64" s="18"/>
      <c r="C64" s="19" t="s">
        <v>1290</v>
      </c>
      <c r="D64" s="20">
        <v>1</v>
      </c>
      <c r="E64" s="37" t="s">
        <v>133</v>
      </c>
      <c r="F64" s="9"/>
      <c r="G64" s="9"/>
    </row>
    <row r="65" spans="1:9" ht="43.2">
      <c r="A65" s="5"/>
      <c r="B65" s="18"/>
      <c r="C65" s="19" t="s">
        <v>1291</v>
      </c>
      <c r="D65" s="20">
        <v>1</v>
      </c>
      <c r="E65" s="37" t="s">
        <v>133</v>
      </c>
      <c r="F65" s="9"/>
      <c r="G65" s="9"/>
    </row>
    <row r="66" spans="1:9" ht="43.2">
      <c r="A66" s="5"/>
      <c r="B66" s="18"/>
      <c r="C66" s="19" t="s">
        <v>140</v>
      </c>
      <c r="D66" s="20">
        <v>1</v>
      </c>
      <c r="E66" s="37" t="s">
        <v>133</v>
      </c>
      <c r="F66" s="9"/>
      <c r="G66" s="9"/>
    </row>
    <row r="67" spans="1:9" ht="46.8" hidden="1">
      <c r="A67" s="10" t="s">
        <v>141</v>
      </c>
      <c r="B67" s="18" t="s">
        <v>142</v>
      </c>
      <c r="C67" s="9"/>
      <c r="D67" s="9"/>
      <c r="E67" s="24"/>
      <c r="F67" s="9"/>
      <c r="G67" s="9"/>
    </row>
    <row r="68" spans="1:9" ht="46.8">
      <c r="A68" s="5" t="s">
        <v>143</v>
      </c>
      <c r="B68" s="18" t="s">
        <v>144</v>
      </c>
      <c r="C68" s="19" t="s">
        <v>145</v>
      </c>
      <c r="D68" s="20">
        <v>1</v>
      </c>
      <c r="E68" s="24" t="s">
        <v>133</v>
      </c>
      <c r="F68" s="9"/>
      <c r="G68" s="9"/>
    </row>
    <row r="69" spans="1:9" ht="46.8">
      <c r="A69" s="5" t="s">
        <v>146</v>
      </c>
      <c r="B69" s="18" t="s">
        <v>147</v>
      </c>
      <c r="C69" s="11" t="s">
        <v>148</v>
      </c>
      <c r="D69" s="20">
        <v>1</v>
      </c>
      <c r="E69" s="24" t="s">
        <v>133</v>
      </c>
      <c r="F69" s="9"/>
      <c r="G69" s="9"/>
    </row>
    <row r="70" spans="1:9" ht="31.2">
      <c r="A70" s="5" t="s">
        <v>149</v>
      </c>
      <c r="B70" s="18" t="s">
        <v>150</v>
      </c>
      <c r="C70" s="21" t="s">
        <v>151</v>
      </c>
      <c r="D70" s="20">
        <v>1</v>
      </c>
      <c r="E70" s="24" t="s">
        <v>133</v>
      </c>
      <c r="F70" s="9"/>
      <c r="G70" s="9"/>
    </row>
    <row r="71" spans="1:9" ht="46.8" hidden="1">
      <c r="A71" s="10" t="s">
        <v>152</v>
      </c>
      <c r="B71" s="18" t="s">
        <v>153</v>
      </c>
      <c r="C71" s="9"/>
      <c r="D71" s="9"/>
      <c r="E71" s="24"/>
      <c r="F71" s="9"/>
      <c r="G71" s="9"/>
    </row>
    <row r="72" spans="1:9" ht="46.8">
      <c r="A72" s="5" t="s">
        <v>154</v>
      </c>
      <c r="B72" s="18" t="s">
        <v>155</v>
      </c>
      <c r="C72" s="11" t="s">
        <v>156</v>
      </c>
      <c r="D72" s="20">
        <v>1</v>
      </c>
      <c r="E72" s="24" t="s">
        <v>133</v>
      </c>
      <c r="F72" s="9"/>
      <c r="G72" s="9"/>
    </row>
    <row r="73" spans="1:9" ht="39.9" customHeight="1">
      <c r="A73" s="22" t="s">
        <v>157</v>
      </c>
      <c r="B73" s="108" t="s">
        <v>1325</v>
      </c>
      <c r="C73" s="109"/>
      <c r="D73" s="109"/>
      <c r="E73" s="109"/>
      <c r="F73" s="109"/>
      <c r="G73" s="110"/>
      <c r="H73" s="1">
        <f>SUM(D74:D77)</f>
        <v>3</v>
      </c>
      <c r="I73" s="1">
        <f>COUNT(D74:D77)*2</f>
        <v>6</v>
      </c>
    </row>
    <row r="74" spans="1:9" ht="43.2">
      <c r="A74" s="5" t="s">
        <v>158</v>
      </c>
      <c r="B74" s="23" t="s">
        <v>159</v>
      </c>
      <c r="C74" s="19" t="s">
        <v>160</v>
      </c>
      <c r="D74" s="9">
        <v>1</v>
      </c>
      <c r="E74" s="24" t="s">
        <v>161</v>
      </c>
      <c r="F74" s="9"/>
      <c r="G74" s="9"/>
    </row>
    <row r="75" spans="1:9" ht="62.4" hidden="1">
      <c r="A75" s="10" t="s">
        <v>162</v>
      </c>
      <c r="B75" s="23" t="s">
        <v>163</v>
      </c>
      <c r="C75" s="9"/>
      <c r="D75" s="9"/>
      <c r="E75" s="24"/>
      <c r="F75" s="9"/>
      <c r="G75" s="9"/>
    </row>
    <row r="76" spans="1:9" ht="62.4">
      <c r="A76" s="5" t="s">
        <v>164</v>
      </c>
      <c r="B76" s="25" t="s">
        <v>165</v>
      </c>
      <c r="C76" s="26" t="s">
        <v>166</v>
      </c>
      <c r="D76" s="9">
        <v>1</v>
      </c>
      <c r="E76" s="24" t="s">
        <v>133</v>
      </c>
      <c r="F76" s="9"/>
      <c r="G76" s="9"/>
    </row>
    <row r="77" spans="1:9" ht="43.2">
      <c r="A77" s="5"/>
      <c r="B77" s="23"/>
      <c r="C77" s="8" t="s">
        <v>167</v>
      </c>
      <c r="D77" s="9">
        <v>1</v>
      </c>
      <c r="E77" s="24" t="s">
        <v>133</v>
      </c>
      <c r="F77" s="11" t="s">
        <v>168</v>
      </c>
      <c r="G77" s="9"/>
    </row>
    <row r="78" spans="1:9" ht="46.8" hidden="1">
      <c r="A78" s="10" t="s">
        <v>169</v>
      </c>
      <c r="B78" s="23" t="s">
        <v>170</v>
      </c>
      <c r="C78" s="9"/>
      <c r="D78" s="9"/>
      <c r="E78" s="24"/>
      <c r="F78" s="9"/>
      <c r="G78" s="9"/>
    </row>
    <row r="79" spans="1:9" ht="46.8" hidden="1">
      <c r="A79" s="10" t="s">
        <v>171</v>
      </c>
      <c r="B79" s="27" t="s">
        <v>172</v>
      </c>
      <c r="C79" s="9"/>
      <c r="D79" s="9"/>
      <c r="E79" s="24"/>
      <c r="F79" s="9"/>
      <c r="G79" s="9"/>
    </row>
    <row r="80" spans="1:9" ht="39.9" customHeight="1">
      <c r="A80" s="22" t="s">
        <v>173</v>
      </c>
      <c r="B80" s="125" t="s">
        <v>174</v>
      </c>
      <c r="C80" s="126"/>
      <c r="D80" s="126"/>
      <c r="E80" s="126"/>
      <c r="F80" s="126"/>
      <c r="G80" s="127"/>
      <c r="H80" s="1">
        <f>SUM(D81:D85)</f>
        <v>5</v>
      </c>
      <c r="I80" s="1">
        <f>COUNT(D81:D85)*2</f>
        <v>10</v>
      </c>
    </row>
    <row r="81" spans="1:9" ht="31.2">
      <c r="A81" s="5" t="s">
        <v>175</v>
      </c>
      <c r="B81" s="23" t="s">
        <v>176</v>
      </c>
      <c r="C81" s="19" t="s">
        <v>177</v>
      </c>
      <c r="D81" s="9">
        <v>1</v>
      </c>
      <c r="E81" s="24" t="s">
        <v>133</v>
      </c>
      <c r="F81" s="9"/>
      <c r="G81" s="9"/>
    </row>
    <row r="82" spans="1:9" ht="46.8">
      <c r="A82" s="5" t="s">
        <v>178</v>
      </c>
      <c r="B82" s="23" t="s">
        <v>179</v>
      </c>
      <c r="C82" s="28" t="s">
        <v>180</v>
      </c>
      <c r="D82" s="9">
        <v>1</v>
      </c>
      <c r="E82" s="24" t="s">
        <v>181</v>
      </c>
      <c r="F82" s="9"/>
      <c r="G82" s="9"/>
    </row>
    <row r="83" spans="1:9" ht="43.2">
      <c r="A83" s="5"/>
      <c r="B83" s="23"/>
      <c r="C83" s="28" t="s">
        <v>182</v>
      </c>
      <c r="D83" s="9">
        <v>1</v>
      </c>
      <c r="E83" s="24" t="s">
        <v>181</v>
      </c>
      <c r="F83" s="9"/>
      <c r="G83" s="28"/>
    </row>
    <row r="84" spans="1:9" ht="62.4">
      <c r="A84" s="5" t="s">
        <v>183</v>
      </c>
      <c r="B84" s="23" t="s">
        <v>184</v>
      </c>
      <c r="C84" s="14" t="s">
        <v>185</v>
      </c>
      <c r="D84" s="9">
        <v>1</v>
      </c>
      <c r="E84" s="24" t="s">
        <v>186</v>
      </c>
      <c r="F84" s="9"/>
      <c r="G84" s="9"/>
    </row>
    <row r="85" spans="1:9" ht="78">
      <c r="A85" s="5" t="s">
        <v>187</v>
      </c>
      <c r="B85" s="23" t="s">
        <v>188</v>
      </c>
      <c r="C85" s="19" t="s">
        <v>189</v>
      </c>
      <c r="D85" s="9">
        <v>1</v>
      </c>
      <c r="E85" s="24" t="s">
        <v>181</v>
      </c>
      <c r="F85" s="9"/>
      <c r="G85" s="9"/>
    </row>
    <row r="86" spans="1:9" ht="39.9" customHeight="1">
      <c r="A86" s="22" t="s">
        <v>190</v>
      </c>
      <c r="B86" s="125" t="s">
        <v>191</v>
      </c>
      <c r="C86" s="126"/>
      <c r="D86" s="126"/>
      <c r="E86" s="126"/>
      <c r="F86" s="126"/>
      <c r="G86" s="127"/>
      <c r="H86" s="1">
        <f>SUM(D87:D92)</f>
        <v>5</v>
      </c>
      <c r="I86" s="1">
        <f>COUNT(D87:D92)*2</f>
        <v>10</v>
      </c>
    </row>
    <row r="87" spans="1:9" ht="46.8">
      <c r="A87" s="5" t="s">
        <v>192</v>
      </c>
      <c r="B87" s="29" t="s">
        <v>193</v>
      </c>
      <c r="C87" s="30" t="s">
        <v>194</v>
      </c>
      <c r="D87" s="9">
        <v>1</v>
      </c>
      <c r="E87" s="24" t="s">
        <v>195</v>
      </c>
      <c r="F87" s="8" t="s">
        <v>196</v>
      </c>
      <c r="G87" s="9"/>
    </row>
    <row r="88" spans="1:9" ht="15.6">
      <c r="A88" s="5"/>
      <c r="B88" s="29"/>
      <c r="C88" s="8" t="s">
        <v>1280</v>
      </c>
      <c r="D88" s="9">
        <v>1</v>
      </c>
      <c r="E88" s="24" t="s">
        <v>195</v>
      </c>
      <c r="F88" s="8"/>
      <c r="G88" s="9"/>
    </row>
    <row r="89" spans="1:9" ht="31.2" hidden="1">
      <c r="A89" s="10" t="s">
        <v>197</v>
      </c>
      <c r="B89" s="29" t="s">
        <v>198</v>
      </c>
      <c r="C89" s="19"/>
      <c r="D89" s="9"/>
      <c r="E89" s="24"/>
      <c r="F89" s="9"/>
    </row>
    <row r="90" spans="1:9" ht="31.2">
      <c r="A90" s="5" t="s">
        <v>199</v>
      </c>
      <c r="B90" s="29" t="s">
        <v>200</v>
      </c>
      <c r="C90" s="19" t="s">
        <v>201</v>
      </c>
      <c r="D90" s="9">
        <v>1</v>
      </c>
      <c r="E90" s="24" t="s">
        <v>202</v>
      </c>
      <c r="F90" s="9"/>
      <c r="G90" s="9"/>
    </row>
    <row r="91" spans="1:9" ht="72">
      <c r="A91" s="5" t="s">
        <v>203</v>
      </c>
      <c r="B91" s="29" t="s">
        <v>204</v>
      </c>
      <c r="C91" s="31" t="s">
        <v>205</v>
      </c>
      <c r="D91" s="9">
        <v>1</v>
      </c>
      <c r="E91" s="24" t="s">
        <v>206</v>
      </c>
      <c r="F91" s="19" t="s">
        <v>1292</v>
      </c>
      <c r="G91" s="9"/>
    </row>
    <row r="92" spans="1:9" ht="57.6">
      <c r="A92" s="5" t="s">
        <v>207</v>
      </c>
      <c r="B92" s="32" t="s">
        <v>208</v>
      </c>
      <c r="C92" s="33" t="s">
        <v>209</v>
      </c>
      <c r="D92" s="9">
        <v>1</v>
      </c>
      <c r="E92" s="24" t="s">
        <v>133</v>
      </c>
      <c r="F92" s="9"/>
      <c r="G92" s="9"/>
    </row>
    <row r="93" spans="1:9" ht="15.6">
      <c r="A93" s="5"/>
      <c r="B93" s="32"/>
      <c r="C93" s="19"/>
      <c r="D93" s="9"/>
      <c r="E93" s="24"/>
      <c r="F93" s="9"/>
      <c r="G93" s="9"/>
    </row>
    <row r="94" spans="1:9" ht="39.9" customHeight="1">
      <c r="A94" s="22" t="s">
        <v>210</v>
      </c>
      <c r="B94" s="125" t="s">
        <v>211</v>
      </c>
      <c r="C94" s="126"/>
      <c r="D94" s="126"/>
      <c r="E94" s="126"/>
      <c r="F94" s="126"/>
      <c r="G94" s="127"/>
      <c r="H94" s="1">
        <f>SUM(D95:D98)</f>
        <v>4</v>
      </c>
      <c r="I94" s="1">
        <f>COUNT(D95:D98)*2</f>
        <v>8</v>
      </c>
    </row>
    <row r="95" spans="1:9" ht="62.4">
      <c r="A95" s="5" t="s">
        <v>212</v>
      </c>
      <c r="B95" s="23" t="s">
        <v>213</v>
      </c>
      <c r="C95" s="11" t="s">
        <v>214</v>
      </c>
      <c r="D95" s="9">
        <v>1</v>
      </c>
      <c r="E95" s="24" t="s">
        <v>206</v>
      </c>
      <c r="F95" s="9"/>
      <c r="G95" s="9"/>
    </row>
    <row r="96" spans="1:9" ht="57.6">
      <c r="A96" s="5" t="s">
        <v>215</v>
      </c>
      <c r="B96" s="23" t="s">
        <v>216</v>
      </c>
      <c r="C96" s="14" t="s">
        <v>1293</v>
      </c>
      <c r="D96" s="9">
        <v>1</v>
      </c>
      <c r="E96" s="24" t="s">
        <v>206</v>
      </c>
      <c r="F96" s="9"/>
      <c r="G96" s="9"/>
    </row>
    <row r="97" spans="1:9" ht="46.8">
      <c r="A97" s="5" t="s">
        <v>217</v>
      </c>
      <c r="B97" s="23" t="s">
        <v>218</v>
      </c>
      <c r="C97" s="14" t="s">
        <v>1294</v>
      </c>
      <c r="D97" s="9">
        <v>1</v>
      </c>
      <c r="E97" s="24" t="s">
        <v>206</v>
      </c>
      <c r="F97" s="9"/>
      <c r="G97" s="9"/>
    </row>
    <row r="98" spans="1:9" ht="62.4">
      <c r="A98" s="5" t="s">
        <v>219</v>
      </c>
      <c r="B98" s="23" t="s">
        <v>220</v>
      </c>
      <c r="C98" s="8" t="s">
        <v>221</v>
      </c>
      <c r="D98" s="9">
        <v>1</v>
      </c>
      <c r="E98" s="24" t="s">
        <v>222</v>
      </c>
      <c r="F98" s="9"/>
      <c r="G98" s="9"/>
    </row>
    <row r="99" spans="1:9" ht="62.4" hidden="1">
      <c r="A99" s="10" t="s">
        <v>223</v>
      </c>
      <c r="B99" s="23" t="s">
        <v>224</v>
      </c>
      <c r="C99" s="9"/>
      <c r="D99" s="9"/>
      <c r="E99" s="24"/>
      <c r="F99" s="9"/>
      <c r="G99" s="9"/>
    </row>
    <row r="100" spans="1:9" ht="62.4" hidden="1">
      <c r="A100" s="10" t="s">
        <v>225</v>
      </c>
      <c r="B100" s="34" t="s">
        <v>226</v>
      </c>
      <c r="C100" s="14"/>
      <c r="D100" s="9"/>
      <c r="E100" s="24"/>
      <c r="F100" s="9"/>
      <c r="G100" s="9"/>
    </row>
    <row r="101" spans="1:9" ht="18">
      <c r="A101" s="16"/>
      <c r="B101" s="115" t="s">
        <v>227</v>
      </c>
      <c r="C101" s="116"/>
      <c r="D101" s="116"/>
      <c r="E101" s="116"/>
      <c r="F101" s="116"/>
      <c r="G101" s="116"/>
      <c r="H101" s="1">
        <f>H102+H121+H132+H140+H157+H170</f>
        <v>74</v>
      </c>
      <c r="I101" s="1">
        <f>I102+I121+I132+I140+I157+I170</f>
        <v>148</v>
      </c>
    </row>
    <row r="102" spans="1:9" ht="39.9" customHeight="1">
      <c r="A102" s="5" t="s">
        <v>228</v>
      </c>
      <c r="B102" s="122" t="s">
        <v>229</v>
      </c>
      <c r="C102" s="123"/>
      <c r="D102" s="123"/>
      <c r="E102" s="123"/>
      <c r="F102" s="123"/>
      <c r="G102" s="124"/>
      <c r="H102" s="1">
        <f>SUM(D103:D120)</f>
        <v>18</v>
      </c>
      <c r="I102" s="1">
        <f>COUNT(D103:D120)*2</f>
        <v>36</v>
      </c>
    </row>
    <row r="103" spans="1:9" ht="72">
      <c r="A103" s="5" t="s">
        <v>230</v>
      </c>
      <c r="B103" s="35" t="s">
        <v>231</v>
      </c>
      <c r="C103" s="8" t="s">
        <v>232</v>
      </c>
      <c r="D103" s="20">
        <v>1</v>
      </c>
      <c r="E103" s="37" t="s">
        <v>133</v>
      </c>
      <c r="F103" s="8" t="s">
        <v>1295</v>
      </c>
      <c r="G103" s="9"/>
    </row>
    <row r="104" spans="1:9" ht="43.2">
      <c r="A104" s="5"/>
      <c r="B104" s="35"/>
      <c r="C104" s="8" t="s">
        <v>233</v>
      </c>
      <c r="D104" s="20">
        <v>1</v>
      </c>
      <c r="E104" s="37" t="s">
        <v>133</v>
      </c>
      <c r="F104" s="8"/>
      <c r="G104" s="9"/>
    </row>
    <row r="105" spans="1:9" ht="31.2">
      <c r="A105" s="5" t="s">
        <v>234</v>
      </c>
      <c r="B105" s="36" t="s">
        <v>235</v>
      </c>
      <c r="C105" s="8" t="s">
        <v>236</v>
      </c>
      <c r="D105" s="20">
        <v>1</v>
      </c>
      <c r="E105" s="37" t="s">
        <v>133</v>
      </c>
      <c r="F105" s="9"/>
      <c r="G105" s="9"/>
    </row>
    <row r="106" spans="1:9" ht="28.8">
      <c r="A106" s="5"/>
      <c r="B106" s="36"/>
      <c r="C106" s="8" t="s">
        <v>237</v>
      </c>
      <c r="D106" s="20">
        <v>1</v>
      </c>
      <c r="E106" s="37" t="s">
        <v>133</v>
      </c>
      <c r="F106" s="9"/>
      <c r="G106" s="9"/>
    </row>
    <row r="107" spans="1:9" ht="15.6">
      <c r="A107" s="5"/>
      <c r="B107" s="36"/>
      <c r="C107" s="8" t="s">
        <v>238</v>
      </c>
      <c r="D107" s="20">
        <v>1</v>
      </c>
      <c r="E107" s="37" t="s">
        <v>133</v>
      </c>
      <c r="F107" s="9"/>
      <c r="G107" s="9"/>
    </row>
    <row r="108" spans="1:9" ht="46.8">
      <c r="A108" s="5" t="s">
        <v>239</v>
      </c>
      <c r="B108" s="35" t="s">
        <v>240</v>
      </c>
      <c r="C108" s="8" t="s">
        <v>241</v>
      </c>
      <c r="D108" s="20">
        <v>1</v>
      </c>
      <c r="E108" s="37" t="s">
        <v>133</v>
      </c>
      <c r="F108" s="8" t="s">
        <v>1296</v>
      </c>
      <c r="G108" s="9"/>
    </row>
    <row r="109" spans="1:9" ht="72">
      <c r="A109" s="5"/>
      <c r="B109" s="35"/>
      <c r="C109" s="8" t="s">
        <v>242</v>
      </c>
      <c r="D109" s="20">
        <v>1</v>
      </c>
      <c r="E109" s="37" t="s">
        <v>133</v>
      </c>
      <c r="F109" s="8" t="s">
        <v>243</v>
      </c>
      <c r="G109" s="9"/>
    </row>
    <row r="110" spans="1:9" ht="28.8">
      <c r="A110" s="5"/>
      <c r="B110" s="35"/>
      <c r="C110" s="8" t="s">
        <v>244</v>
      </c>
      <c r="D110" s="20">
        <v>1</v>
      </c>
      <c r="E110" s="37" t="s">
        <v>133</v>
      </c>
      <c r="F110" s="8"/>
      <c r="G110" s="9"/>
    </row>
    <row r="111" spans="1:9" ht="72">
      <c r="A111" s="5"/>
      <c r="B111" s="35"/>
      <c r="C111" s="8" t="s">
        <v>245</v>
      </c>
      <c r="D111" s="20">
        <v>1</v>
      </c>
      <c r="E111" s="37" t="s">
        <v>133</v>
      </c>
      <c r="F111" s="8" t="s">
        <v>246</v>
      </c>
      <c r="G111" s="9"/>
    </row>
    <row r="112" spans="1:9" ht="28.8">
      <c r="A112" s="5"/>
      <c r="B112" s="35"/>
      <c r="C112" s="8" t="s">
        <v>247</v>
      </c>
      <c r="D112" s="20">
        <v>1</v>
      </c>
      <c r="E112" s="37" t="s">
        <v>133</v>
      </c>
      <c r="F112" s="8" t="s">
        <v>1297</v>
      </c>
      <c r="G112" s="9"/>
    </row>
    <row r="113" spans="1:9" ht="28.8">
      <c r="A113" s="5"/>
      <c r="B113" s="35"/>
      <c r="C113" s="8" t="s">
        <v>248</v>
      </c>
      <c r="D113" s="20">
        <v>1</v>
      </c>
      <c r="E113" s="37" t="s">
        <v>133</v>
      </c>
      <c r="F113" s="8"/>
      <c r="G113" s="9"/>
    </row>
    <row r="114" spans="1:9" ht="46.8">
      <c r="A114" s="5" t="s">
        <v>249</v>
      </c>
      <c r="B114" s="35" t="s">
        <v>250</v>
      </c>
      <c r="C114" s="11" t="s">
        <v>251</v>
      </c>
      <c r="D114" s="20">
        <v>1</v>
      </c>
      <c r="E114" s="37" t="s">
        <v>133</v>
      </c>
      <c r="F114" s="9" t="s">
        <v>252</v>
      </c>
      <c r="G114" s="9"/>
    </row>
    <row r="115" spans="1:9" ht="57.6">
      <c r="A115" s="5"/>
      <c r="B115" s="35"/>
      <c r="C115" s="28" t="s">
        <v>253</v>
      </c>
      <c r="D115" s="20">
        <v>1</v>
      </c>
      <c r="E115" s="37" t="s">
        <v>133</v>
      </c>
      <c r="F115" s="9"/>
      <c r="G115" s="9"/>
    </row>
    <row r="116" spans="1:9" ht="46.8">
      <c r="A116" s="5" t="s">
        <v>254</v>
      </c>
      <c r="B116" s="35" t="s">
        <v>255</v>
      </c>
      <c r="C116" s="8" t="s">
        <v>256</v>
      </c>
      <c r="D116" s="20">
        <v>1</v>
      </c>
      <c r="E116" s="37" t="s">
        <v>133</v>
      </c>
      <c r="F116" s="9"/>
      <c r="G116" s="9"/>
    </row>
    <row r="117" spans="1:9" ht="31.2">
      <c r="A117" s="5" t="s">
        <v>257</v>
      </c>
      <c r="B117" s="35" t="s">
        <v>258</v>
      </c>
      <c r="C117" s="33" t="s">
        <v>259</v>
      </c>
      <c r="D117" s="20">
        <v>1</v>
      </c>
      <c r="E117" s="37" t="s">
        <v>133</v>
      </c>
      <c r="F117" s="33"/>
      <c r="G117" s="20"/>
    </row>
    <row r="118" spans="1:9" ht="78">
      <c r="A118" s="5" t="s">
        <v>260</v>
      </c>
      <c r="B118" s="38" t="s">
        <v>261</v>
      </c>
      <c r="C118" s="8" t="s">
        <v>262</v>
      </c>
      <c r="D118" s="20">
        <v>1</v>
      </c>
      <c r="E118" s="37" t="s">
        <v>133</v>
      </c>
      <c r="F118" s="20"/>
      <c r="G118" s="8"/>
    </row>
    <row r="119" spans="1:9" ht="43.2">
      <c r="A119" s="5"/>
      <c r="B119" s="15"/>
      <c r="C119" s="8" t="s">
        <v>263</v>
      </c>
      <c r="D119" s="20">
        <v>1</v>
      </c>
      <c r="E119" s="37" t="s">
        <v>133</v>
      </c>
      <c r="F119" s="20"/>
      <c r="G119" s="8"/>
    </row>
    <row r="120" spans="1:9" ht="28.8">
      <c r="A120" s="5"/>
      <c r="B120" s="15"/>
      <c r="C120" s="33" t="s">
        <v>1298</v>
      </c>
      <c r="D120" s="20">
        <v>1</v>
      </c>
      <c r="E120" s="37" t="s">
        <v>133</v>
      </c>
      <c r="F120" s="20"/>
      <c r="G120" s="8"/>
    </row>
    <row r="121" spans="1:9" ht="39.9" customHeight="1">
      <c r="A121" s="5" t="s">
        <v>264</v>
      </c>
      <c r="B121" s="118" t="s">
        <v>265</v>
      </c>
      <c r="C121" s="119"/>
      <c r="D121" s="119"/>
      <c r="E121" s="119"/>
      <c r="F121" s="119"/>
      <c r="G121" s="120"/>
      <c r="H121" s="1">
        <f>SUM(D122:D131)</f>
        <v>9</v>
      </c>
      <c r="I121" s="1">
        <f>COUNT(D122:D131)*2</f>
        <v>18</v>
      </c>
    </row>
    <row r="122" spans="1:9" ht="86.4">
      <c r="A122" s="5" t="s">
        <v>266</v>
      </c>
      <c r="B122" s="39" t="s">
        <v>267</v>
      </c>
      <c r="C122" s="14" t="s">
        <v>268</v>
      </c>
      <c r="D122" s="24">
        <v>1</v>
      </c>
      <c r="E122" s="24" t="s">
        <v>133</v>
      </c>
      <c r="F122" s="14" t="s">
        <v>269</v>
      </c>
      <c r="G122" s="9"/>
    </row>
    <row r="123" spans="1:9" ht="62.4" hidden="1">
      <c r="A123" s="10" t="s">
        <v>270</v>
      </c>
      <c r="B123" s="36" t="s">
        <v>271</v>
      </c>
      <c r="C123" s="9"/>
      <c r="D123" s="9"/>
      <c r="E123" s="24"/>
      <c r="F123" s="9"/>
      <c r="G123" s="9"/>
    </row>
    <row r="124" spans="1:9" ht="43.2">
      <c r="A124" s="5" t="s">
        <v>272</v>
      </c>
      <c r="B124" s="36" t="s">
        <v>273</v>
      </c>
      <c r="C124" s="19" t="s">
        <v>1300</v>
      </c>
      <c r="D124" s="24">
        <v>1</v>
      </c>
      <c r="E124" s="24" t="s">
        <v>133</v>
      </c>
      <c r="F124" s="9"/>
      <c r="G124" s="9"/>
    </row>
    <row r="125" spans="1:9" ht="57.6">
      <c r="A125" s="5"/>
      <c r="B125" s="40"/>
      <c r="C125" s="41" t="s">
        <v>274</v>
      </c>
      <c r="D125" s="24">
        <v>1</v>
      </c>
      <c r="E125" s="24" t="s">
        <v>275</v>
      </c>
      <c r="F125" s="9"/>
      <c r="G125" s="9"/>
    </row>
    <row r="126" spans="1:9" ht="28.8">
      <c r="A126" s="5"/>
      <c r="B126" s="40"/>
      <c r="C126" s="31" t="s">
        <v>1299</v>
      </c>
      <c r="D126" s="24">
        <v>1</v>
      </c>
      <c r="E126" s="24" t="s">
        <v>275</v>
      </c>
      <c r="F126" s="9"/>
      <c r="G126" s="9"/>
    </row>
    <row r="127" spans="1:9" ht="43.2">
      <c r="A127" s="5"/>
      <c r="B127" s="40"/>
      <c r="C127" s="28" t="s">
        <v>276</v>
      </c>
      <c r="D127" s="24">
        <v>1</v>
      </c>
      <c r="E127" s="24" t="s">
        <v>133</v>
      </c>
      <c r="F127" s="9"/>
      <c r="G127" s="9"/>
    </row>
    <row r="128" spans="1:9" ht="57.6">
      <c r="A128" s="5"/>
      <c r="B128" s="40"/>
      <c r="C128" s="28" t="s">
        <v>277</v>
      </c>
      <c r="D128" s="24">
        <v>1</v>
      </c>
      <c r="E128" s="24" t="s">
        <v>133</v>
      </c>
      <c r="F128" s="9"/>
      <c r="G128" s="9"/>
    </row>
    <row r="129" spans="1:9" ht="28.8">
      <c r="A129" s="5"/>
      <c r="B129" s="40"/>
      <c r="C129" s="28" t="s">
        <v>278</v>
      </c>
      <c r="D129" s="24">
        <v>1</v>
      </c>
      <c r="E129" s="24" t="s">
        <v>133</v>
      </c>
      <c r="F129" s="9"/>
      <c r="G129" s="9"/>
    </row>
    <row r="130" spans="1:9" ht="31.2">
      <c r="A130" s="5" t="s">
        <v>279</v>
      </c>
      <c r="B130" s="42" t="s">
        <v>280</v>
      </c>
      <c r="C130" s="43" t="s">
        <v>281</v>
      </c>
      <c r="D130" s="24">
        <v>1</v>
      </c>
      <c r="E130" s="24" t="s">
        <v>133</v>
      </c>
      <c r="F130" s="9"/>
      <c r="G130" s="9"/>
    </row>
    <row r="131" spans="1:9" ht="28.8">
      <c r="A131" s="5"/>
      <c r="B131" s="42"/>
      <c r="C131" s="43" t="s">
        <v>282</v>
      </c>
      <c r="D131" s="24">
        <v>1</v>
      </c>
      <c r="E131" s="24" t="s">
        <v>133</v>
      </c>
      <c r="F131" s="9"/>
      <c r="G131" s="9"/>
    </row>
    <row r="132" spans="1:9" ht="39.9" customHeight="1">
      <c r="A132" s="5" t="s">
        <v>283</v>
      </c>
      <c r="B132" s="118" t="s">
        <v>284</v>
      </c>
      <c r="C132" s="119"/>
      <c r="D132" s="119"/>
      <c r="E132" s="119"/>
      <c r="F132" s="119"/>
      <c r="G132" s="120"/>
      <c r="H132" s="1">
        <f>SUM(D133:D139)</f>
        <v>7</v>
      </c>
      <c r="I132" s="1">
        <f>COUNT(D133:D139)*2</f>
        <v>14</v>
      </c>
    </row>
    <row r="133" spans="1:9" ht="43.2">
      <c r="A133" s="5" t="s">
        <v>285</v>
      </c>
      <c r="B133" s="39" t="s">
        <v>286</v>
      </c>
      <c r="C133" s="44" t="s">
        <v>287</v>
      </c>
      <c r="D133" s="9">
        <v>1</v>
      </c>
      <c r="E133" s="24" t="s">
        <v>288</v>
      </c>
      <c r="F133" s="9"/>
      <c r="G133" s="9"/>
    </row>
    <row r="134" spans="1:9" ht="43.2">
      <c r="A134" s="5"/>
      <c r="B134" s="45"/>
      <c r="C134" s="44" t="s">
        <v>289</v>
      </c>
      <c r="D134" s="9">
        <v>1</v>
      </c>
      <c r="E134" s="24" t="s">
        <v>133</v>
      </c>
      <c r="F134" s="9"/>
      <c r="G134" s="9"/>
    </row>
    <row r="135" spans="1:9" ht="43.2">
      <c r="A135" s="5" t="s">
        <v>290</v>
      </c>
      <c r="B135" s="45" t="s">
        <v>291</v>
      </c>
      <c r="C135" s="44" t="s">
        <v>292</v>
      </c>
      <c r="D135" s="9">
        <v>1</v>
      </c>
      <c r="E135" s="24" t="s">
        <v>133</v>
      </c>
      <c r="F135" s="9"/>
      <c r="G135" s="9"/>
    </row>
    <row r="136" spans="1:9" ht="72">
      <c r="A136" s="5"/>
      <c r="B136" s="45"/>
      <c r="C136" s="41" t="s">
        <v>293</v>
      </c>
      <c r="D136" s="9">
        <v>1</v>
      </c>
      <c r="E136" s="24" t="s">
        <v>133</v>
      </c>
      <c r="F136" s="9"/>
      <c r="G136" s="9"/>
    </row>
    <row r="137" spans="1:9" ht="28.8">
      <c r="A137" s="5"/>
      <c r="B137" s="45"/>
      <c r="C137" s="44" t="s">
        <v>294</v>
      </c>
      <c r="D137" s="9">
        <v>1</v>
      </c>
      <c r="E137" s="24" t="s">
        <v>275</v>
      </c>
      <c r="F137" s="9"/>
      <c r="G137" s="9"/>
    </row>
    <row r="138" spans="1:9" ht="72">
      <c r="A138" s="5"/>
      <c r="B138" s="45"/>
      <c r="C138" s="44" t="s">
        <v>295</v>
      </c>
      <c r="D138" s="9">
        <v>1</v>
      </c>
      <c r="E138" s="24" t="s">
        <v>275</v>
      </c>
      <c r="F138" s="9"/>
      <c r="G138" s="9"/>
    </row>
    <row r="139" spans="1:9" ht="62.4">
      <c r="A139" s="5" t="s">
        <v>296</v>
      </c>
      <c r="B139" s="39" t="s">
        <v>297</v>
      </c>
      <c r="C139" s="14" t="s">
        <v>298</v>
      </c>
      <c r="D139" s="9">
        <v>1</v>
      </c>
      <c r="E139" s="24" t="s">
        <v>195</v>
      </c>
      <c r="F139" s="9"/>
      <c r="G139" s="9"/>
    </row>
    <row r="140" spans="1:9" ht="39.9" customHeight="1">
      <c r="A140" s="5" t="s">
        <v>299</v>
      </c>
      <c r="B140" s="122" t="s">
        <v>300</v>
      </c>
      <c r="C140" s="123"/>
      <c r="D140" s="123"/>
      <c r="E140" s="123"/>
      <c r="F140" s="123"/>
      <c r="G140" s="124"/>
      <c r="H140" s="1">
        <f>SUM(D141:D156)</f>
        <v>16</v>
      </c>
      <c r="I140" s="1">
        <f>COUNT(D141:D156)*2</f>
        <v>32</v>
      </c>
    </row>
    <row r="141" spans="1:9" ht="46.8">
      <c r="A141" s="5" t="s">
        <v>301</v>
      </c>
      <c r="B141" s="46" t="s">
        <v>302</v>
      </c>
      <c r="C141" s="8" t="s">
        <v>303</v>
      </c>
      <c r="D141" s="20">
        <v>1</v>
      </c>
      <c r="E141" s="37" t="s">
        <v>275</v>
      </c>
      <c r="F141" s="8"/>
      <c r="G141" s="9"/>
    </row>
    <row r="142" spans="1:9" ht="46.8">
      <c r="A142" s="5" t="s">
        <v>304</v>
      </c>
      <c r="B142" s="46" t="s">
        <v>305</v>
      </c>
      <c r="C142" s="8" t="s">
        <v>306</v>
      </c>
      <c r="D142" s="20">
        <v>1</v>
      </c>
      <c r="E142" s="24" t="s">
        <v>275</v>
      </c>
      <c r="F142" s="47" t="s">
        <v>307</v>
      </c>
      <c r="G142" s="9"/>
    </row>
    <row r="143" spans="1:9" ht="46.8">
      <c r="A143" s="5" t="s">
        <v>308</v>
      </c>
      <c r="B143" s="46" t="s">
        <v>309</v>
      </c>
      <c r="C143" s="8" t="s">
        <v>310</v>
      </c>
      <c r="D143" s="20">
        <v>1</v>
      </c>
      <c r="E143" s="24" t="s">
        <v>311</v>
      </c>
      <c r="F143" s="8" t="s">
        <v>1308</v>
      </c>
      <c r="G143" s="9"/>
    </row>
    <row r="144" spans="1:9" ht="46.8">
      <c r="A144" s="5" t="s">
        <v>312</v>
      </c>
      <c r="B144" s="46" t="s">
        <v>313</v>
      </c>
      <c r="C144" s="8" t="s">
        <v>314</v>
      </c>
      <c r="D144" s="20">
        <v>1</v>
      </c>
      <c r="E144" s="24" t="s">
        <v>288</v>
      </c>
      <c r="F144" s="47" t="s">
        <v>315</v>
      </c>
      <c r="G144" s="9"/>
    </row>
    <row r="145" spans="1:9" ht="31.2">
      <c r="A145" s="5" t="s">
        <v>316</v>
      </c>
      <c r="B145" s="46" t="s">
        <v>317</v>
      </c>
      <c r="C145" s="8" t="s">
        <v>318</v>
      </c>
      <c r="D145" s="20">
        <v>1</v>
      </c>
      <c r="E145" s="24" t="s">
        <v>195</v>
      </c>
      <c r="F145" s="47"/>
      <c r="G145" s="9"/>
    </row>
    <row r="146" spans="1:9" ht="15.6">
      <c r="A146" s="5"/>
      <c r="B146" s="46"/>
      <c r="C146" s="8" t="s">
        <v>319</v>
      </c>
      <c r="D146" s="20">
        <v>1</v>
      </c>
      <c r="E146" s="24" t="s">
        <v>195</v>
      </c>
      <c r="F146" s="20" t="s">
        <v>320</v>
      </c>
      <c r="G146" s="9"/>
    </row>
    <row r="147" spans="1:9" ht="28.8">
      <c r="A147" s="5"/>
      <c r="B147" s="46"/>
      <c r="C147" s="8" t="s">
        <v>321</v>
      </c>
      <c r="D147" s="20">
        <v>1</v>
      </c>
      <c r="E147" s="24" t="s">
        <v>195</v>
      </c>
      <c r="F147" s="20"/>
      <c r="G147" s="9"/>
    </row>
    <row r="148" spans="1:9" ht="31.2">
      <c r="A148" s="5" t="s">
        <v>322</v>
      </c>
      <c r="B148" s="46" t="s">
        <v>323</v>
      </c>
      <c r="C148" s="48" t="s">
        <v>324</v>
      </c>
      <c r="D148" s="20">
        <v>1</v>
      </c>
      <c r="E148" s="24" t="s">
        <v>195</v>
      </c>
      <c r="F148" s="9"/>
      <c r="G148" s="9"/>
    </row>
    <row r="149" spans="1:9" ht="28.8">
      <c r="A149" s="5"/>
      <c r="B149" s="46"/>
      <c r="C149" s="28" t="s">
        <v>325</v>
      </c>
      <c r="D149" s="20">
        <v>1</v>
      </c>
      <c r="E149" s="24" t="s">
        <v>195</v>
      </c>
      <c r="F149" s="9"/>
      <c r="G149" s="9"/>
    </row>
    <row r="150" spans="1:9" ht="15.6">
      <c r="A150" s="5"/>
      <c r="B150" s="46"/>
      <c r="C150" s="28" t="s">
        <v>326</v>
      </c>
      <c r="D150" s="20">
        <v>1</v>
      </c>
      <c r="E150" s="24" t="s">
        <v>195</v>
      </c>
      <c r="F150" s="9"/>
      <c r="G150" s="9"/>
    </row>
    <row r="151" spans="1:9" ht="15.6">
      <c r="A151" s="5"/>
      <c r="B151" s="46"/>
      <c r="C151" s="28" t="s">
        <v>327</v>
      </c>
      <c r="D151" s="20">
        <v>1</v>
      </c>
      <c r="E151" s="24" t="s">
        <v>195</v>
      </c>
      <c r="G151" s="9"/>
    </row>
    <row r="152" spans="1:9" ht="15.6">
      <c r="A152" s="5"/>
      <c r="B152" s="46"/>
      <c r="C152" s="28" t="s">
        <v>328</v>
      </c>
      <c r="D152" s="20">
        <v>1</v>
      </c>
      <c r="E152" s="24" t="s">
        <v>195</v>
      </c>
      <c r="F152" s="9"/>
      <c r="G152" s="9"/>
    </row>
    <row r="153" spans="1:9" ht="31.2">
      <c r="A153" s="5" t="s">
        <v>329</v>
      </c>
      <c r="B153" s="46" t="s">
        <v>330</v>
      </c>
      <c r="C153" s="8" t="s">
        <v>331</v>
      </c>
      <c r="D153" s="20">
        <v>1</v>
      </c>
      <c r="E153" s="24" t="s">
        <v>195</v>
      </c>
      <c r="F153" s="9"/>
      <c r="G153" s="9"/>
    </row>
    <row r="154" spans="1:9" ht="28.8">
      <c r="A154" s="5"/>
      <c r="B154" s="32"/>
      <c r="C154" s="33" t="s">
        <v>332</v>
      </c>
      <c r="D154" s="20">
        <v>1</v>
      </c>
      <c r="E154" s="24" t="s">
        <v>195</v>
      </c>
      <c r="F154" s="9"/>
      <c r="G154" s="49"/>
    </row>
    <row r="155" spans="1:9" ht="43.2">
      <c r="A155" s="5"/>
      <c r="B155" s="32"/>
      <c r="C155" s="50" t="s">
        <v>333</v>
      </c>
      <c r="D155" s="20">
        <v>1</v>
      </c>
      <c r="E155" s="24" t="s">
        <v>195</v>
      </c>
      <c r="F155" s="9"/>
      <c r="G155" s="49"/>
    </row>
    <row r="156" spans="1:9" ht="28.8">
      <c r="A156" s="5"/>
      <c r="B156" s="32"/>
      <c r="C156" s="33" t="s">
        <v>334</v>
      </c>
      <c r="D156" s="20">
        <v>1</v>
      </c>
      <c r="E156" s="24" t="s">
        <v>195</v>
      </c>
      <c r="F156" s="9"/>
      <c r="G156" s="49"/>
    </row>
    <row r="157" spans="1:9" ht="39.9" customHeight="1">
      <c r="A157" s="5" t="s">
        <v>335</v>
      </c>
      <c r="B157" s="118" t="s">
        <v>336</v>
      </c>
      <c r="C157" s="119"/>
      <c r="D157" s="119"/>
      <c r="E157" s="119"/>
      <c r="F157" s="119"/>
      <c r="G157" s="120"/>
      <c r="H157" s="1">
        <f>SUM(D158:D169)</f>
        <v>12</v>
      </c>
      <c r="I157" s="1">
        <f>COUNT(D158:D169)*2</f>
        <v>24</v>
      </c>
    </row>
    <row r="158" spans="1:9" ht="43.2">
      <c r="A158" s="5" t="s">
        <v>337</v>
      </c>
      <c r="B158" s="51" t="s">
        <v>338</v>
      </c>
      <c r="C158" s="33" t="s">
        <v>339</v>
      </c>
      <c r="D158" s="52">
        <v>1</v>
      </c>
      <c r="E158" s="37" t="s">
        <v>275</v>
      </c>
      <c r="F158" s="8" t="s">
        <v>340</v>
      </c>
      <c r="G158" s="9"/>
    </row>
    <row r="159" spans="1:9" ht="15.6">
      <c r="A159" s="5"/>
      <c r="B159" s="51"/>
      <c r="C159" s="33" t="s">
        <v>341</v>
      </c>
      <c r="D159" s="52">
        <v>1</v>
      </c>
      <c r="E159" s="37" t="s">
        <v>275</v>
      </c>
      <c r="F159" s="8" t="s">
        <v>340</v>
      </c>
      <c r="G159" s="9"/>
    </row>
    <row r="160" spans="1:9" ht="15.6">
      <c r="A160" s="5"/>
      <c r="B160" s="51"/>
      <c r="C160" s="33" t="s">
        <v>342</v>
      </c>
      <c r="D160" s="52">
        <v>1</v>
      </c>
      <c r="E160" s="37" t="s">
        <v>275</v>
      </c>
      <c r="F160" s="8" t="s">
        <v>340</v>
      </c>
      <c r="G160" s="9"/>
    </row>
    <row r="161" spans="1:9" ht="28.8">
      <c r="A161" s="5"/>
      <c r="B161" s="51"/>
      <c r="C161" s="33" t="s">
        <v>343</v>
      </c>
      <c r="D161" s="52">
        <v>1</v>
      </c>
      <c r="E161" s="37" t="s">
        <v>275</v>
      </c>
      <c r="F161" s="8" t="s">
        <v>340</v>
      </c>
      <c r="G161" s="9"/>
    </row>
    <row r="162" spans="1:9" ht="28.8">
      <c r="A162" s="5"/>
      <c r="B162" s="51"/>
      <c r="C162" s="33" t="s">
        <v>1301</v>
      </c>
      <c r="D162" s="52">
        <v>1</v>
      </c>
      <c r="E162" s="37" t="s">
        <v>275</v>
      </c>
      <c r="F162" s="8" t="s">
        <v>340</v>
      </c>
      <c r="G162" s="9"/>
    </row>
    <row r="163" spans="1:9" ht="28.8">
      <c r="A163" s="5"/>
      <c r="B163" s="51"/>
      <c r="C163" s="33" t="s">
        <v>344</v>
      </c>
      <c r="D163" s="52">
        <v>1</v>
      </c>
      <c r="E163" s="37" t="s">
        <v>275</v>
      </c>
      <c r="F163" s="8" t="s">
        <v>340</v>
      </c>
      <c r="G163" s="9"/>
    </row>
    <row r="164" spans="1:9" ht="15.6">
      <c r="A164" s="5"/>
      <c r="B164" s="51"/>
      <c r="C164" s="33" t="s">
        <v>345</v>
      </c>
      <c r="D164" s="52">
        <v>1</v>
      </c>
      <c r="E164" s="37" t="s">
        <v>275</v>
      </c>
      <c r="F164" s="8" t="s">
        <v>340</v>
      </c>
      <c r="G164" s="9"/>
    </row>
    <row r="165" spans="1:9" ht="15.6">
      <c r="A165" s="5"/>
      <c r="B165" s="51"/>
      <c r="C165" s="33" t="s">
        <v>346</v>
      </c>
      <c r="D165" s="52">
        <v>1</v>
      </c>
      <c r="E165" s="37" t="s">
        <v>275</v>
      </c>
      <c r="F165" s="8" t="s">
        <v>340</v>
      </c>
      <c r="G165" s="9"/>
    </row>
    <row r="166" spans="1:9" ht="28.8">
      <c r="A166" s="5"/>
      <c r="B166" s="51"/>
      <c r="C166" s="53" t="s">
        <v>347</v>
      </c>
      <c r="D166" s="52">
        <v>1</v>
      </c>
      <c r="E166" s="37" t="s">
        <v>275</v>
      </c>
      <c r="F166" s="14" t="s">
        <v>348</v>
      </c>
      <c r="G166" s="9"/>
    </row>
    <row r="167" spans="1:9" ht="31.2">
      <c r="A167" s="5" t="s">
        <v>349</v>
      </c>
      <c r="B167" s="46" t="s">
        <v>350</v>
      </c>
      <c r="C167" s="32" t="s">
        <v>351</v>
      </c>
      <c r="D167" s="52">
        <v>1</v>
      </c>
      <c r="E167" s="37" t="s">
        <v>275</v>
      </c>
      <c r="F167" s="8" t="s">
        <v>352</v>
      </c>
      <c r="G167" s="9"/>
    </row>
    <row r="168" spans="1:9" ht="43.2">
      <c r="A168" s="5"/>
      <c r="B168" s="32"/>
      <c r="C168" s="33" t="s">
        <v>353</v>
      </c>
      <c r="D168" s="52">
        <v>1</v>
      </c>
      <c r="E168" s="37" t="s">
        <v>275</v>
      </c>
      <c r="F168" s="33" t="s">
        <v>354</v>
      </c>
      <c r="G168" s="9"/>
    </row>
    <row r="169" spans="1:9" ht="46.8">
      <c r="A169" s="5" t="s">
        <v>355</v>
      </c>
      <c r="B169" s="54" t="s">
        <v>356</v>
      </c>
      <c r="C169" s="11" t="s">
        <v>357</v>
      </c>
      <c r="D169" s="52">
        <v>1</v>
      </c>
      <c r="E169" s="37" t="s">
        <v>275</v>
      </c>
      <c r="F169" s="9"/>
      <c r="G169" s="9"/>
    </row>
    <row r="170" spans="1:9" ht="39.9" customHeight="1">
      <c r="A170" s="5" t="s">
        <v>358</v>
      </c>
      <c r="B170" s="118" t="s">
        <v>359</v>
      </c>
      <c r="C170" s="119"/>
      <c r="D170" s="119"/>
      <c r="E170" s="119"/>
      <c r="F170" s="119"/>
      <c r="G170" s="120"/>
      <c r="H170" s="1">
        <f>SUM(D171:D182)</f>
        <v>12</v>
      </c>
      <c r="I170" s="1">
        <f>COUNT(D171:D182)*2</f>
        <v>24</v>
      </c>
    </row>
    <row r="171" spans="1:9" ht="62.4">
      <c r="A171" s="5" t="s">
        <v>360</v>
      </c>
      <c r="B171" s="46" t="s">
        <v>361</v>
      </c>
      <c r="C171" s="59" t="s">
        <v>362</v>
      </c>
      <c r="D171" s="100">
        <v>1</v>
      </c>
      <c r="E171" s="101" t="s">
        <v>133</v>
      </c>
      <c r="F171" s="43" t="s">
        <v>1302</v>
      </c>
      <c r="G171" s="9"/>
    </row>
    <row r="172" spans="1:9" ht="62.4">
      <c r="A172" s="5" t="s">
        <v>363</v>
      </c>
      <c r="B172" s="46" t="s">
        <v>364</v>
      </c>
      <c r="C172" s="6" t="s">
        <v>365</v>
      </c>
      <c r="D172" s="100">
        <v>1</v>
      </c>
      <c r="E172" s="37" t="s">
        <v>133</v>
      </c>
      <c r="F172" s="9"/>
      <c r="G172" s="9"/>
    </row>
    <row r="173" spans="1:9" ht="62.4">
      <c r="A173" s="5" t="s">
        <v>366</v>
      </c>
      <c r="B173" s="46" t="s">
        <v>367</v>
      </c>
      <c r="C173" s="6" t="s">
        <v>368</v>
      </c>
      <c r="D173" s="100">
        <v>1</v>
      </c>
      <c r="E173" s="37" t="s">
        <v>133</v>
      </c>
      <c r="F173" s="8" t="s">
        <v>369</v>
      </c>
      <c r="G173" s="9"/>
    </row>
    <row r="174" spans="1:9" ht="78">
      <c r="A174" s="5" t="s">
        <v>370</v>
      </c>
      <c r="B174" s="51" t="s">
        <v>371</v>
      </c>
      <c r="C174" s="32" t="s">
        <v>372</v>
      </c>
      <c r="D174" s="100">
        <v>1</v>
      </c>
      <c r="E174" s="37" t="s">
        <v>133</v>
      </c>
      <c r="F174" s="8" t="s">
        <v>373</v>
      </c>
      <c r="G174" s="9"/>
    </row>
    <row r="175" spans="1:9" ht="115.2">
      <c r="A175" s="5"/>
      <c r="B175" s="51"/>
      <c r="C175" s="8" t="s">
        <v>374</v>
      </c>
      <c r="D175" s="100">
        <v>1</v>
      </c>
      <c r="E175" s="37" t="s">
        <v>133</v>
      </c>
      <c r="F175" s="8" t="s">
        <v>375</v>
      </c>
      <c r="G175" s="9"/>
    </row>
    <row r="176" spans="1:9" ht="57.6">
      <c r="A176" s="5" t="s">
        <v>376</v>
      </c>
      <c r="B176" s="46" t="s">
        <v>377</v>
      </c>
      <c r="C176" s="15" t="s">
        <v>378</v>
      </c>
      <c r="D176" s="100">
        <v>1</v>
      </c>
      <c r="E176" s="24" t="s">
        <v>379</v>
      </c>
      <c r="F176" s="14" t="s">
        <v>380</v>
      </c>
      <c r="G176" s="9"/>
    </row>
    <row r="177" spans="1:9" ht="72">
      <c r="A177" s="5" t="s">
        <v>381</v>
      </c>
      <c r="B177" s="51" t="s">
        <v>382</v>
      </c>
      <c r="C177" s="15" t="s">
        <v>383</v>
      </c>
      <c r="D177" s="100">
        <v>1</v>
      </c>
      <c r="E177" s="24" t="s">
        <v>379</v>
      </c>
      <c r="F177" s="14" t="s">
        <v>384</v>
      </c>
      <c r="G177" s="9"/>
    </row>
    <row r="178" spans="1:9" ht="46.8">
      <c r="A178" s="5"/>
      <c r="B178" s="51"/>
      <c r="C178" s="15" t="s">
        <v>385</v>
      </c>
      <c r="D178" s="100">
        <v>1</v>
      </c>
      <c r="E178" s="24" t="s">
        <v>379</v>
      </c>
      <c r="F178" s="14" t="s">
        <v>386</v>
      </c>
      <c r="G178" s="9"/>
    </row>
    <row r="179" spans="1:9" ht="46.8">
      <c r="A179" s="5" t="s">
        <v>387</v>
      </c>
      <c r="B179" s="46" t="s">
        <v>388</v>
      </c>
      <c r="C179" s="11" t="s">
        <v>1309</v>
      </c>
      <c r="D179" s="100">
        <v>1</v>
      </c>
      <c r="E179" s="24" t="s">
        <v>379</v>
      </c>
      <c r="F179" s="8" t="s">
        <v>389</v>
      </c>
      <c r="G179" s="9"/>
    </row>
    <row r="180" spans="1:9" ht="43.2">
      <c r="A180" s="5"/>
      <c r="B180" s="32"/>
      <c r="C180" s="33" t="s">
        <v>390</v>
      </c>
      <c r="D180" s="100">
        <v>1</v>
      </c>
      <c r="E180" s="24" t="s">
        <v>379</v>
      </c>
      <c r="F180" s="8" t="s">
        <v>391</v>
      </c>
      <c r="G180" s="9"/>
    </row>
    <row r="181" spans="1:9" ht="72">
      <c r="A181" s="5"/>
      <c r="B181" s="32"/>
      <c r="C181" s="55" t="s">
        <v>392</v>
      </c>
      <c r="D181" s="100">
        <v>1</v>
      </c>
      <c r="E181" s="24" t="s">
        <v>379</v>
      </c>
      <c r="F181" s="8" t="s">
        <v>393</v>
      </c>
      <c r="G181" s="9"/>
    </row>
    <row r="182" spans="1:9" ht="43.2">
      <c r="A182" s="5"/>
      <c r="B182" s="32"/>
      <c r="C182" s="28" t="s">
        <v>394</v>
      </c>
      <c r="D182" s="100">
        <v>1</v>
      </c>
      <c r="E182" s="24" t="s">
        <v>379</v>
      </c>
      <c r="F182" s="8" t="s">
        <v>395</v>
      </c>
      <c r="G182" s="9"/>
    </row>
    <row r="183" spans="1:9" ht="18">
      <c r="A183" s="16"/>
      <c r="B183" s="115" t="s">
        <v>396</v>
      </c>
      <c r="C183" s="116"/>
      <c r="D183" s="116"/>
      <c r="E183" s="116"/>
      <c r="F183" s="116"/>
      <c r="G183" s="116"/>
      <c r="H183" s="1">
        <f>H184+H193+H207+H218+H231+H237+H242+H257+H262</f>
        <v>59</v>
      </c>
      <c r="I183" s="1">
        <f>I184+I193+I207+I218+I231+I237+I242+I257+I262</f>
        <v>118</v>
      </c>
    </row>
    <row r="184" spans="1:9" ht="39.9" customHeight="1">
      <c r="A184" s="22" t="s">
        <v>397</v>
      </c>
      <c r="B184" s="118" t="s">
        <v>398</v>
      </c>
      <c r="C184" s="119"/>
      <c r="D184" s="119"/>
      <c r="E184" s="119"/>
      <c r="F184" s="119"/>
      <c r="G184" s="120"/>
      <c r="H184" s="1">
        <f>SUM(D185:D192)</f>
        <v>8</v>
      </c>
      <c r="I184" s="1">
        <f>COUNT(D185:D192)*2</f>
        <v>16</v>
      </c>
    </row>
    <row r="185" spans="1:9" ht="46.8">
      <c r="A185" s="5" t="s">
        <v>399</v>
      </c>
      <c r="B185" s="34" t="s">
        <v>400</v>
      </c>
      <c r="C185" s="14" t="s">
        <v>401</v>
      </c>
      <c r="D185" s="9">
        <v>1</v>
      </c>
      <c r="E185" s="24" t="s">
        <v>44</v>
      </c>
      <c r="F185" s="9"/>
      <c r="G185" s="9"/>
    </row>
    <row r="186" spans="1:9" ht="43.2">
      <c r="A186" s="5"/>
      <c r="B186" s="34"/>
      <c r="C186" s="33" t="s">
        <v>402</v>
      </c>
      <c r="D186" s="9">
        <v>1</v>
      </c>
      <c r="E186" s="24" t="s">
        <v>44</v>
      </c>
      <c r="F186" s="9"/>
      <c r="G186" s="9"/>
    </row>
    <row r="187" spans="1:9" ht="72">
      <c r="A187" s="5"/>
      <c r="B187" s="34"/>
      <c r="C187" s="11" t="s">
        <v>403</v>
      </c>
      <c r="D187" s="9">
        <v>1</v>
      </c>
      <c r="E187" s="37" t="s">
        <v>275</v>
      </c>
      <c r="F187" s="9"/>
      <c r="G187" s="9"/>
    </row>
    <row r="188" spans="1:9" ht="43.2">
      <c r="A188" s="5"/>
      <c r="B188" s="34"/>
      <c r="C188" s="14" t="s">
        <v>404</v>
      </c>
      <c r="D188" s="9">
        <v>1</v>
      </c>
      <c r="E188" s="24" t="s">
        <v>44</v>
      </c>
      <c r="F188" s="9"/>
      <c r="G188" s="9"/>
    </row>
    <row r="189" spans="1:9" ht="57.6">
      <c r="A189" s="5"/>
      <c r="B189" s="34"/>
      <c r="C189" s="11" t="s">
        <v>405</v>
      </c>
      <c r="D189" s="9">
        <v>1</v>
      </c>
      <c r="E189" s="24" t="s">
        <v>44</v>
      </c>
      <c r="F189" s="9"/>
      <c r="G189" s="9"/>
    </row>
    <row r="190" spans="1:9" ht="62.4">
      <c r="A190" s="5" t="s">
        <v>406</v>
      </c>
      <c r="B190" s="32" t="s">
        <v>407</v>
      </c>
      <c r="C190" s="14" t="s">
        <v>408</v>
      </c>
      <c r="D190" s="9">
        <v>1</v>
      </c>
      <c r="E190" s="24" t="s">
        <v>1273</v>
      </c>
      <c r="F190" s="9"/>
      <c r="G190" s="9"/>
    </row>
    <row r="191" spans="1:9" ht="72">
      <c r="A191" s="5"/>
      <c r="B191" s="32"/>
      <c r="C191" s="8" t="s">
        <v>409</v>
      </c>
      <c r="D191" s="9">
        <v>1</v>
      </c>
      <c r="E191" s="24" t="s">
        <v>1273</v>
      </c>
      <c r="F191" s="9"/>
      <c r="G191" s="9"/>
    </row>
    <row r="192" spans="1:9" ht="57.6">
      <c r="A192" s="5" t="s">
        <v>410</v>
      </c>
      <c r="B192" s="32" t="s">
        <v>411</v>
      </c>
      <c r="C192" s="8" t="s">
        <v>412</v>
      </c>
      <c r="D192" s="9">
        <v>1</v>
      </c>
      <c r="E192" s="24" t="s">
        <v>288</v>
      </c>
      <c r="F192" s="8" t="s">
        <v>413</v>
      </c>
      <c r="G192" s="9"/>
    </row>
    <row r="193" spans="1:9" ht="39.9" customHeight="1">
      <c r="A193" s="22" t="s">
        <v>414</v>
      </c>
      <c r="B193" s="118" t="s">
        <v>415</v>
      </c>
      <c r="C193" s="119"/>
      <c r="D193" s="119"/>
      <c r="E193" s="119"/>
      <c r="F193" s="119"/>
      <c r="G193" s="120"/>
      <c r="H193" s="1">
        <f>SUM(D194:D206)</f>
        <v>12</v>
      </c>
      <c r="I193" s="1">
        <f>COUNT(D194:D206)*2</f>
        <v>24</v>
      </c>
    </row>
    <row r="194" spans="1:9" ht="72">
      <c r="A194" s="5" t="s">
        <v>416</v>
      </c>
      <c r="B194" s="32" t="s">
        <v>417</v>
      </c>
      <c r="C194" s="8" t="s">
        <v>418</v>
      </c>
      <c r="D194" s="24">
        <v>1</v>
      </c>
      <c r="E194" s="24" t="s">
        <v>44</v>
      </c>
      <c r="F194" s="8" t="s">
        <v>419</v>
      </c>
      <c r="G194" s="9"/>
    </row>
    <row r="195" spans="1:9" ht="46.8" hidden="1">
      <c r="A195" s="10" t="s">
        <v>420</v>
      </c>
      <c r="B195" s="34" t="s">
        <v>421</v>
      </c>
      <c r="C195" s="9"/>
      <c r="D195" s="9"/>
      <c r="E195" s="24"/>
      <c r="F195" s="9"/>
      <c r="G195" s="9"/>
    </row>
    <row r="196" spans="1:9" ht="43.2">
      <c r="A196" s="5" t="s">
        <v>422</v>
      </c>
      <c r="B196" s="32" t="s">
        <v>423</v>
      </c>
      <c r="C196" s="8" t="s">
        <v>424</v>
      </c>
      <c r="D196" s="24">
        <v>1</v>
      </c>
      <c r="E196" s="24" t="s">
        <v>133</v>
      </c>
      <c r="F196" s="9"/>
      <c r="G196" s="9"/>
    </row>
    <row r="197" spans="1:9" ht="28.8">
      <c r="A197" s="5"/>
      <c r="B197" s="32"/>
      <c r="C197" s="8" t="s">
        <v>425</v>
      </c>
      <c r="D197" s="24">
        <v>1</v>
      </c>
      <c r="E197" s="24" t="s">
        <v>133</v>
      </c>
      <c r="F197" s="9"/>
      <c r="G197" s="9"/>
    </row>
    <row r="198" spans="1:9" ht="31.2">
      <c r="A198" s="5" t="s">
        <v>426</v>
      </c>
      <c r="B198" s="32" t="s">
        <v>427</v>
      </c>
      <c r="C198" s="14" t="s">
        <v>428</v>
      </c>
      <c r="D198" s="24">
        <v>1</v>
      </c>
      <c r="E198" s="24" t="s">
        <v>275</v>
      </c>
      <c r="F198" s="9"/>
      <c r="G198" s="9"/>
    </row>
    <row r="199" spans="1:9" ht="15.6">
      <c r="A199" s="5"/>
      <c r="B199" s="32"/>
      <c r="C199" s="37" t="s">
        <v>429</v>
      </c>
      <c r="D199" s="24">
        <v>1</v>
      </c>
      <c r="E199" s="37" t="s">
        <v>275</v>
      </c>
      <c r="F199" s="9"/>
      <c r="G199" s="9"/>
    </row>
    <row r="200" spans="1:9" ht="43.2">
      <c r="A200" s="5"/>
      <c r="B200" s="32"/>
      <c r="C200" s="56" t="s">
        <v>1310</v>
      </c>
      <c r="D200" s="24">
        <v>1</v>
      </c>
      <c r="E200" s="37" t="s">
        <v>579</v>
      </c>
      <c r="F200" s="9"/>
      <c r="G200" s="9"/>
    </row>
    <row r="201" spans="1:9" ht="46.8">
      <c r="A201" s="5" t="s">
        <v>430</v>
      </c>
      <c r="B201" s="34" t="s">
        <v>431</v>
      </c>
      <c r="C201" s="11" t="s">
        <v>432</v>
      </c>
      <c r="D201" s="24">
        <v>1</v>
      </c>
      <c r="E201" s="103" t="s">
        <v>44</v>
      </c>
      <c r="F201" s="9"/>
      <c r="G201" s="9"/>
    </row>
    <row r="202" spans="1:9" ht="43.2">
      <c r="A202" s="5"/>
      <c r="B202" s="34"/>
      <c r="C202" s="11" t="s">
        <v>1311</v>
      </c>
      <c r="D202" s="24">
        <v>1</v>
      </c>
      <c r="E202" s="24" t="s">
        <v>559</v>
      </c>
      <c r="F202" s="9"/>
      <c r="G202" s="9"/>
    </row>
    <row r="203" spans="1:9" ht="43.2">
      <c r="A203" s="5" t="s">
        <v>433</v>
      </c>
      <c r="B203" s="11" t="s">
        <v>434</v>
      </c>
      <c r="C203" s="14" t="s">
        <v>435</v>
      </c>
      <c r="D203" s="24">
        <v>1</v>
      </c>
      <c r="E203" s="24" t="s">
        <v>44</v>
      </c>
      <c r="F203" s="9"/>
      <c r="G203" s="9"/>
    </row>
    <row r="204" spans="1:9" ht="14.4">
      <c r="A204" s="5"/>
      <c r="B204" s="11"/>
      <c r="C204" s="14" t="s">
        <v>436</v>
      </c>
      <c r="D204" s="24">
        <v>1</v>
      </c>
      <c r="E204" s="24" t="s">
        <v>161</v>
      </c>
      <c r="F204" s="9"/>
      <c r="G204" s="9"/>
    </row>
    <row r="205" spans="1:9" ht="57.6">
      <c r="A205" s="5" t="s">
        <v>437</v>
      </c>
      <c r="B205" s="32" t="s">
        <v>438</v>
      </c>
      <c r="C205" s="33" t="s">
        <v>439</v>
      </c>
      <c r="D205" s="24">
        <v>1</v>
      </c>
      <c r="E205" s="24" t="s">
        <v>275</v>
      </c>
      <c r="F205" s="14" t="s">
        <v>440</v>
      </c>
      <c r="G205" s="9"/>
    </row>
    <row r="206" spans="1:9" ht="46.8">
      <c r="A206" s="5" t="s">
        <v>441</v>
      </c>
      <c r="B206" s="32" t="s">
        <v>442</v>
      </c>
      <c r="C206" s="11" t="s">
        <v>443</v>
      </c>
      <c r="D206" s="24">
        <v>1</v>
      </c>
      <c r="E206" s="24" t="s">
        <v>288</v>
      </c>
      <c r="F206" s="9"/>
      <c r="G206" s="9"/>
    </row>
    <row r="207" spans="1:9" ht="39.9" customHeight="1">
      <c r="A207" s="22" t="s">
        <v>444</v>
      </c>
      <c r="B207" s="118" t="s">
        <v>445</v>
      </c>
      <c r="C207" s="119"/>
      <c r="D207" s="119"/>
      <c r="E207" s="119"/>
      <c r="F207" s="119"/>
      <c r="G207" s="120"/>
      <c r="H207" s="1">
        <f>SUM(D208:D217)</f>
        <v>10</v>
      </c>
      <c r="I207" s="1">
        <f>COUNT(D208:D217)*2</f>
        <v>20</v>
      </c>
    </row>
    <row r="208" spans="1:9" ht="57.6">
      <c r="A208" s="5" t="s">
        <v>446</v>
      </c>
      <c r="B208" s="13" t="s">
        <v>447</v>
      </c>
      <c r="C208" s="26" t="s">
        <v>448</v>
      </c>
      <c r="D208" s="9">
        <v>1</v>
      </c>
      <c r="E208" s="24" t="s">
        <v>133</v>
      </c>
      <c r="F208" s="11" t="s">
        <v>449</v>
      </c>
      <c r="G208" s="9"/>
    </row>
    <row r="209" spans="1:9" ht="28.8">
      <c r="A209" s="5"/>
      <c r="B209" s="13"/>
      <c r="C209" s="26" t="s">
        <v>450</v>
      </c>
      <c r="D209" s="9">
        <v>1</v>
      </c>
      <c r="E209" s="24" t="s">
        <v>133</v>
      </c>
      <c r="F209" s="9"/>
      <c r="G209" s="9"/>
    </row>
    <row r="210" spans="1:9" ht="46.8">
      <c r="A210" s="5" t="s">
        <v>451</v>
      </c>
      <c r="B210" s="13" t="s">
        <v>452</v>
      </c>
      <c r="C210" s="28" t="s">
        <v>453</v>
      </c>
      <c r="D210" s="9">
        <v>1</v>
      </c>
      <c r="E210" s="24" t="s">
        <v>133</v>
      </c>
      <c r="F210" s="9"/>
      <c r="G210" s="9"/>
    </row>
    <row r="211" spans="1:9" ht="28.8">
      <c r="A211" s="5"/>
      <c r="B211" s="13"/>
      <c r="C211" s="8" t="s">
        <v>454</v>
      </c>
      <c r="D211" s="9">
        <v>1</v>
      </c>
      <c r="E211" s="24" t="s">
        <v>1274</v>
      </c>
      <c r="F211" s="9"/>
      <c r="G211" s="9"/>
    </row>
    <row r="212" spans="1:9" ht="72">
      <c r="A212" s="5" t="s">
        <v>455</v>
      </c>
      <c r="B212" s="13" t="s">
        <v>456</v>
      </c>
      <c r="C212" s="8" t="s">
        <v>457</v>
      </c>
      <c r="D212" s="9">
        <v>1</v>
      </c>
      <c r="E212" s="37" t="s">
        <v>44</v>
      </c>
      <c r="F212" s="8" t="s">
        <v>458</v>
      </c>
      <c r="G212" s="9"/>
    </row>
    <row r="213" spans="1:9" ht="43.2">
      <c r="A213" s="5"/>
      <c r="B213" s="13"/>
      <c r="C213" s="8" t="s">
        <v>459</v>
      </c>
      <c r="D213" s="9">
        <v>1</v>
      </c>
      <c r="E213" s="37" t="s">
        <v>44</v>
      </c>
      <c r="F213" s="20" t="s">
        <v>460</v>
      </c>
      <c r="G213" s="9"/>
    </row>
    <row r="214" spans="1:9" ht="43.2">
      <c r="A214" s="5"/>
      <c r="B214" s="13"/>
      <c r="C214" s="8" t="s">
        <v>461</v>
      </c>
      <c r="D214" s="9">
        <v>1</v>
      </c>
      <c r="E214" s="37" t="s">
        <v>44</v>
      </c>
      <c r="F214" s="20"/>
      <c r="G214" s="9"/>
    </row>
    <row r="215" spans="1:9" ht="57.6">
      <c r="A215" s="5"/>
      <c r="B215" s="13"/>
      <c r="C215" s="41" t="s">
        <v>462</v>
      </c>
      <c r="D215" s="9">
        <v>1</v>
      </c>
      <c r="E215" s="37" t="s">
        <v>44</v>
      </c>
      <c r="F215" s="20"/>
      <c r="G215" s="9"/>
    </row>
    <row r="216" spans="1:9" ht="31.2">
      <c r="A216" s="5" t="s">
        <v>463</v>
      </c>
      <c r="B216" s="13" t="s">
        <v>464</v>
      </c>
      <c r="C216" s="13" t="s">
        <v>465</v>
      </c>
      <c r="D216" s="9">
        <v>1</v>
      </c>
      <c r="E216" s="24" t="s">
        <v>133</v>
      </c>
      <c r="F216" s="9"/>
      <c r="G216" s="9"/>
    </row>
    <row r="217" spans="1:9" ht="28.8">
      <c r="A217" s="5" t="s">
        <v>466</v>
      </c>
      <c r="B217" s="57" t="s">
        <v>467</v>
      </c>
      <c r="C217" s="14" t="s">
        <v>468</v>
      </c>
      <c r="D217" s="9">
        <v>1</v>
      </c>
      <c r="E217" s="24" t="s">
        <v>202</v>
      </c>
      <c r="F217" s="9"/>
      <c r="G217" s="9"/>
    </row>
    <row r="218" spans="1:9" ht="39.9" customHeight="1">
      <c r="A218" s="58" t="s">
        <v>469</v>
      </c>
      <c r="B218" s="122" t="s">
        <v>470</v>
      </c>
      <c r="C218" s="123"/>
      <c r="D218" s="123"/>
      <c r="E218" s="123"/>
      <c r="F218" s="123"/>
      <c r="G218" s="124"/>
      <c r="H218" s="1">
        <f>SUM(D219:D230)</f>
        <v>11</v>
      </c>
      <c r="I218" s="1">
        <f>COUNT(D219:D230)*2</f>
        <v>22</v>
      </c>
    </row>
    <row r="219" spans="1:9" ht="31.2">
      <c r="A219" s="5" t="s">
        <v>471</v>
      </c>
      <c r="B219" s="59" t="s">
        <v>472</v>
      </c>
      <c r="C219" s="28" t="s">
        <v>473</v>
      </c>
      <c r="D219" s="9">
        <v>1</v>
      </c>
      <c r="E219" s="24" t="s">
        <v>133</v>
      </c>
      <c r="F219" s="9"/>
      <c r="G219" s="9"/>
    </row>
    <row r="220" spans="1:9" ht="28.8">
      <c r="A220" s="5"/>
      <c r="B220" s="59"/>
      <c r="C220" s="28" t="s">
        <v>474</v>
      </c>
      <c r="D220" s="9">
        <v>1</v>
      </c>
      <c r="E220" s="24" t="s">
        <v>133</v>
      </c>
      <c r="F220" s="9"/>
      <c r="G220" s="9"/>
    </row>
    <row r="221" spans="1:9" ht="43.2">
      <c r="A221" s="5" t="s">
        <v>475</v>
      </c>
      <c r="B221" s="15" t="s">
        <v>476</v>
      </c>
      <c r="C221" s="28" t="s">
        <v>477</v>
      </c>
      <c r="D221" s="9">
        <v>1</v>
      </c>
      <c r="E221" s="24" t="s">
        <v>133</v>
      </c>
      <c r="F221" s="28" t="s">
        <v>478</v>
      </c>
      <c r="G221" s="9"/>
    </row>
    <row r="222" spans="1:9" ht="28.8">
      <c r="A222" s="5"/>
      <c r="B222" s="15"/>
      <c r="C222" s="14" t="s">
        <v>479</v>
      </c>
      <c r="D222" s="9">
        <v>1</v>
      </c>
      <c r="E222" s="24" t="s">
        <v>133</v>
      </c>
      <c r="F222" s="14"/>
      <c r="G222" s="9"/>
    </row>
    <row r="223" spans="1:9" ht="28.8">
      <c r="A223" s="5"/>
      <c r="B223" s="15"/>
      <c r="C223" s="48" t="s">
        <v>480</v>
      </c>
      <c r="D223" s="9">
        <v>1</v>
      </c>
      <c r="E223" s="24" t="s">
        <v>133</v>
      </c>
      <c r="F223" s="14"/>
      <c r="G223" s="9"/>
    </row>
    <row r="224" spans="1:9" ht="31.2">
      <c r="A224" s="5" t="s">
        <v>481</v>
      </c>
      <c r="B224" s="6" t="s">
        <v>482</v>
      </c>
      <c r="C224" s="60" t="s">
        <v>483</v>
      </c>
      <c r="D224" s="9">
        <v>1</v>
      </c>
      <c r="E224" s="24" t="s">
        <v>133</v>
      </c>
      <c r="F224" s="9"/>
      <c r="G224" s="9"/>
    </row>
    <row r="225" spans="1:9" ht="28.8">
      <c r="A225" s="5"/>
      <c r="B225" s="6"/>
      <c r="C225" s="28" t="s">
        <v>484</v>
      </c>
      <c r="D225" s="9">
        <v>1</v>
      </c>
      <c r="E225" s="24" t="s">
        <v>133</v>
      </c>
      <c r="F225" s="9"/>
      <c r="G225" s="9"/>
    </row>
    <row r="226" spans="1:9" ht="28.8">
      <c r="A226" s="5"/>
      <c r="B226" s="6"/>
      <c r="C226" s="28" t="s">
        <v>485</v>
      </c>
      <c r="D226" s="9">
        <v>1</v>
      </c>
      <c r="E226" s="24" t="s">
        <v>133</v>
      </c>
      <c r="F226" s="9"/>
      <c r="G226" s="9"/>
    </row>
    <row r="227" spans="1:9" ht="15.6">
      <c r="A227" s="5"/>
      <c r="B227" s="6"/>
      <c r="C227" s="28" t="s">
        <v>486</v>
      </c>
      <c r="D227" s="9">
        <v>1</v>
      </c>
      <c r="E227" s="24" t="s">
        <v>133</v>
      </c>
      <c r="F227" s="9"/>
      <c r="G227" s="9"/>
    </row>
    <row r="228" spans="1:9" ht="31.2" hidden="1">
      <c r="A228" s="10" t="s">
        <v>487</v>
      </c>
      <c r="B228" s="6" t="s">
        <v>488</v>
      </c>
      <c r="C228" s="9"/>
      <c r="D228" s="9"/>
      <c r="E228" s="24"/>
      <c r="F228" s="9"/>
      <c r="G228" s="9"/>
    </row>
    <row r="229" spans="1:9" ht="31.2">
      <c r="A229" s="5" t="s">
        <v>489</v>
      </c>
      <c r="B229" s="6" t="s">
        <v>490</v>
      </c>
      <c r="C229" s="8" t="s">
        <v>491</v>
      </c>
      <c r="D229" s="9">
        <v>1</v>
      </c>
      <c r="E229" s="24" t="s">
        <v>133</v>
      </c>
      <c r="F229" s="9"/>
      <c r="G229" s="9"/>
    </row>
    <row r="230" spans="1:9" ht="46.8">
      <c r="A230" s="5" t="s">
        <v>492</v>
      </c>
      <c r="B230" s="6" t="s">
        <v>493</v>
      </c>
      <c r="C230" s="33" t="s">
        <v>1303</v>
      </c>
      <c r="D230" s="9">
        <v>1</v>
      </c>
      <c r="E230" s="24" t="s">
        <v>133</v>
      </c>
      <c r="F230" s="9"/>
      <c r="G230" s="9"/>
    </row>
    <row r="231" spans="1:9" ht="39.9" customHeight="1">
      <c r="A231" s="22" t="s">
        <v>494</v>
      </c>
      <c r="B231" s="122" t="s">
        <v>495</v>
      </c>
      <c r="C231" s="123"/>
      <c r="D231" s="123"/>
      <c r="E231" s="123"/>
      <c r="F231" s="123"/>
      <c r="G231" s="124"/>
      <c r="H231" s="1">
        <f>SUM(D232:D236)</f>
        <v>5</v>
      </c>
      <c r="I231" s="1">
        <f>COUNT(D232:D236)*2</f>
        <v>10</v>
      </c>
    </row>
    <row r="232" spans="1:9" ht="62.4">
      <c r="A232" s="5" t="s">
        <v>496</v>
      </c>
      <c r="B232" s="6" t="s">
        <v>497</v>
      </c>
      <c r="C232" s="14" t="s">
        <v>498</v>
      </c>
      <c r="D232" s="20">
        <v>1</v>
      </c>
      <c r="E232" s="24" t="s">
        <v>288</v>
      </c>
      <c r="F232" s="8"/>
      <c r="G232" s="9"/>
    </row>
    <row r="233" spans="1:9" ht="46.8">
      <c r="A233" s="5" t="s">
        <v>499</v>
      </c>
      <c r="B233" s="6" t="s">
        <v>500</v>
      </c>
      <c r="C233" s="8" t="s">
        <v>1312</v>
      </c>
      <c r="D233" s="20">
        <v>1</v>
      </c>
      <c r="E233" s="24" t="s">
        <v>288</v>
      </c>
      <c r="F233" s="8" t="s">
        <v>501</v>
      </c>
      <c r="G233" s="9"/>
    </row>
    <row r="234" spans="1:9" ht="15.6">
      <c r="A234" s="5"/>
      <c r="B234" s="6"/>
      <c r="C234" s="14" t="s">
        <v>502</v>
      </c>
      <c r="D234" s="20">
        <v>1</v>
      </c>
      <c r="E234" s="24" t="s">
        <v>288</v>
      </c>
      <c r="F234" s="8"/>
      <c r="G234" s="9"/>
    </row>
    <row r="235" spans="1:9" ht="15.6">
      <c r="A235" s="5"/>
      <c r="B235" s="6"/>
      <c r="C235" s="14" t="s">
        <v>503</v>
      </c>
      <c r="D235" s="20">
        <v>1</v>
      </c>
      <c r="E235" s="24" t="s">
        <v>288</v>
      </c>
      <c r="F235" s="8"/>
      <c r="G235" s="9"/>
    </row>
    <row r="236" spans="1:9" ht="43.2">
      <c r="A236" s="5" t="s">
        <v>504</v>
      </c>
      <c r="B236" s="61" t="s">
        <v>505</v>
      </c>
      <c r="C236" s="14" t="s">
        <v>506</v>
      </c>
      <c r="D236" s="9">
        <v>1</v>
      </c>
      <c r="E236" s="24" t="s">
        <v>133</v>
      </c>
      <c r="F236" s="9"/>
      <c r="G236" s="9"/>
    </row>
    <row r="237" spans="1:9" ht="39.9" customHeight="1">
      <c r="A237" s="22" t="s">
        <v>507</v>
      </c>
      <c r="B237" s="118" t="s">
        <v>508</v>
      </c>
      <c r="C237" s="119"/>
      <c r="D237" s="119"/>
      <c r="E237" s="119"/>
      <c r="F237" s="119"/>
      <c r="G237" s="120"/>
      <c r="H237" s="1">
        <f>SUM(D238:D241)</f>
        <v>4</v>
      </c>
      <c r="I237" s="1">
        <f>COUNT(D238:D241)*2</f>
        <v>8</v>
      </c>
    </row>
    <row r="238" spans="1:9" ht="46.8">
      <c r="A238" s="22" t="s">
        <v>509</v>
      </c>
      <c r="B238" s="32" t="s">
        <v>510</v>
      </c>
      <c r="C238" s="11" t="s">
        <v>511</v>
      </c>
      <c r="D238" s="9">
        <v>1</v>
      </c>
      <c r="E238" s="37" t="s">
        <v>559</v>
      </c>
      <c r="F238" s="9"/>
      <c r="G238" s="9"/>
    </row>
    <row r="239" spans="1:9" ht="46.8">
      <c r="A239" s="22" t="s">
        <v>512</v>
      </c>
      <c r="B239" s="32" t="s">
        <v>513</v>
      </c>
      <c r="C239" s="8" t="s">
        <v>514</v>
      </c>
      <c r="D239" s="9">
        <v>1</v>
      </c>
      <c r="E239" s="37" t="s">
        <v>275</v>
      </c>
      <c r="F239" s="8" t="s">
        <v>1304</v>
      </c>
      <c r="G239" s="9"/>
    </row>
    <row r="240" spans="1:9" ht="43.2">
      <c r="A240" s="22"/>
      <c r="B240" s="32"/>
      <c r="C240" s="8" t="s">
        <v>1305</v>
      </c>
      <c r="D240" s="9">
        <v>1</v>
      </c>
      <c r="E240" s="37" t="s">
        <v>206</v>
      </c>
      <c r="F240" s="8" t="s">
        <v>515</v>
      </c>
      <c r="G240" s="9"/>
    </row>
    <row r="241" spans="1:9" ht="57.6">
      <c r="A241" s="22" t="s">
        <v>516</v>
      </c>
      <c r="B241" s="14" t="s">
        <v>517</v>
      </c>
      <c r="C241" s="28" t="s">
        <v>518</v>
      </c>
      <c r="D241" s="9">
        <v>1</v>
      </c>
      <c r="E241" s="37" t="s">
        <v>559</v>
      </c>
      <c r="F241" s="9"/>
      <c r="G241" s="9"/>
    </row>
    <row r="242" spans="1:9" ht="39.9" customHeight="1">
      <c r="A242" s="22" t="s">
        <v>519</v>
      </c>
      <c r="B242" s="118" t="s">
        <v>520</v>
      </c>
      <c r="C242" s="119"/>
      <c r="D242" s="119"/>
      <c r="E242" s="119"/>
      <c r="F242" s="119"/>
      <c r="G242" s="120"/>
      <c r="H242" s="1">
        <f>SUM(D243:D246)</f>
        <v>4</v>
      </c>
      <c r="I242" s="1">
        <f>COUNT(D243:D246)*2</f>
        <v>8</v>
      </c>
    </row>
    <row r="243" spans="1:9" ht="31.2">
      <c r="A243" s="5" t="s">
        <v>521</v>
      </c>
      <c r="B243" s="32" t="s">
        <v>522</v>
      </c>
      <c r="C243" s="8" t="s">
        <v>523</v>
      </c>
      <c r="D243" s="9">
        <v>1</v>
      </c>
      <c r="E243" s="24" t="s">
        <v>275</v>
      </c>
      <c r="F243" s="9"/>
      <c r="G243" s="9"/>
    </row>
    <row r="244" spans="1:9" ht="15.6">
      <c r="A244" s="5"/>
      <c r="B244" s="32"/>
      <c r="C244" s="8" t="s">
        <v>524</v>
      </c>
      <c r="D244" s="9">
        <v>1</v>
      </c>
      <c r="E244" s="24" t="s">
        <v>275</v>
      </c>
      <c r="F244" s="9"/>
      <c r="G244" s="9"/>
    </row>
    <row r="245" spans="1:9" ht="46.8">
      <c r="A245" s="5" t="s">
        <v>525</v>
      </c>
      <c r="B245" s="32" t="s">
        <v>526</v>
      </c>
      <c r="C245" s="28" t="s">
        <v>527</v>
      </c>
      <c r="D245" s="9">
        <v>1</v>
      </c>
      <c r="E245" s="24" t="s">
        <v>275</v>
      </c>
      <c r="F245" s="9"/>
      <c r="G245" s="9"/>
    </row>
    <row r="246" spans="1:9" ht="43.2">
      <c r="A246" s="5" t="s">
        <v>528</v>
      </c>
      <c r="B246" s="14" t="s">
        <v>529</v>
      </c>
      <c r="C246" s="8" t="s">
        <v>530</v>
      </c>
      <c r="D246" s="9">
        <v>1</v>
      </c>
      <c r="E246" s="24" t="s">
        <v>44</v>
      </c>
      <c r="F246" s="9"/>
      <c r="G246" s="9"/>
    </row>
    <row r="247" spans="1:9" ht="39.9" hidden="1" customHeight="1">
      <c r="A247" s="62" t="s">
        <v>531</v>
      </c>
      <c r="B247" s="118" t="s">
        <v>532</v>
      </c>
      <c r="C247" s="119"/>
      <c r="D247" s="119"/>
      <c r="E247" s="119"/>
      <c r="F247" s="119"/>
      <c r="G247" s="120"/>
    </row>
    <row r="248" spans="1:9" ht="46.8" hidden="1">
      <c r="A248" s="10" t="s">
        <v>533</v>
      </c>
      <c r="B248" s="32" t="s">
        <v>534</v>
      </c>
      <c r="C248" s="9"/>
      <c r="D248" s="9"/>
      <c r="E248" s="24"/>
      <c r="F248" s="9"/>
      <c r="G248" s="9"/>
    </row>
    <row r="249" spans="1:9" ht="46.8" hidden="1">
      <c r="A249" s="10" t="s">
        <v>535</v>
      </c>
      <c r="B249" s="6" t="s">
        <v>536</v>
      </c>
      <c r="C249" s="9"/>
      <c r="D249" s="9"/>
      <c r="E249" s="24"/>
      <c r="F249" s="9"/>
      <c r="G249" s="9"/>
    </row>
    <row r="250" spans="1:9" ht="39.9" hidden="1" customHeight="1">
      <c r="A250" s="63" t="s">
        <v>537</v>
      </c>
      <c r="B250" s="118" t="s">
        <v>538</v>
      </c>
      <c r="C250" s="119"/>
      <c r="D250" s="119"/>
      <c r="E250" s="119"/>
      <c r="F250" s="119"/>
      <c r="G250" s="120"/>
    </row>
    <row r="251" spans="1:9" ht="31.2" hidden="1">
      <c r="A251" s="10" t="s">
        <v>539</v>
      </c>
      <c r="B251" s="32" t="s">
        <v>540</v>
      </c>
      <c r="C251" s="9"/>
      <c r="D251" s="9"/>
      <c r="E251" s="24"/>
      <c r="F251" s="9"/>
      <c r="G251" s="9"/>
    </row>
    <row r="252" spans="1:9" ht="46.8" hidden="1">
      <c r="A252" s="10" t="s">
        <v>541</v>
      </c>
      <c r="B252" s="32" t="s">
        <v>542</v>
      </c>
      <c r="C252" s="9"/>
      <c r="D252" s="9"/>
      <c r="E252" s="24"/>
      <c r="F252" s="9"/>
      <c r="G252" s="9"/>
    </row>
    <row r="253" spans="1:9" ht="39.9" hidden="1" customHeight="1">
      <c r="A253" s="62" t="s">
        <v>543</v>
      </c>
      <c r="B253" s="118" t="s">
        <v>544</v>
      </c>
      <c r="C253" s="119"/>
      <c r="D253" s="119"/>
      <c r="E253" s="119"/>
      <c r="F253" s="119"/>
      <c r="G253" s="120"/>
    </row>
    <row r="254" spans="1:9" ht="46.8" hidden="1">
      <c r="A254" s="10" t="s">
        <v>545</v>
      </c>
      <c r="B254" s="32" t="s">
        <v>546</v>
      </c>
      <c r="C254" s="9"/>
      <c r="D254" s="9"/>
      <c r="E254" s="24"/>
      <c r="F254" s="9"/>
      <c r="G254" s="9"/>
    </row>
    <row r="255" spans="1:9" ht="46.8" hidden="1">
      <c r="A255" s="10" t="s">
        <v>547</v>
      </c>
      <c r="B255" s="32" t="s">
        <v>548</v>
      </c>
      <c r="C255" s="9"/>
      <c r="D255" s="9"/>
      <c r="E255" s="24"/>
      <c r="F255" s="9"/>
      <c r="G255" s="9"/>
    </row>
    <row r="256" spans="1:9" ht="46.8" hidden="1">
      <c r="A256" s="10" t="s">
        <v>549</v>
      </c>
      <c r="B256" s="34" t="s">
        <v>550</v>
      </c>
      <c r="C256" s="9"/>
      <c r="D256" s="9"/>
      <c r="E256" s="24"/>
      <c r="F256" s="9"/>
      <c r="G256" s="9"/>
    </row>
    <row r="257" spans="1:9" ht="39.9" customHeight="1">
      <c r="A257" s="22" t="s">
        <v>551</v>
      </c>
      <c r="B257" s="118" t="s">
        <v>552</v>
      </c>
      <c r="C257" s="119"/>
      <c r="D257" s="119"/>
      <c r="E257" s="119"/>
      <c r="F257" s="119"/>
      <c r="G257" s="120"/>
      <c r="H257" s="1">
        <f>SUM(D258:D261)</f>
        <v>4</v>
      </c>
      <c r="I257" s="1">
        <f>COUNT(D258:D261)*2</f>
        <v>8</v>
      </c>
    </row>
    <row r="258" spans="1:9" ht="31.2">
      <c r="A258" s="5" t="s">
        <v>553</v>
      </c>
      <c r="B258" s="13" t="s">
        <v>554</v>
      </c>
      <c r="C258" s="13" t="s">
        <v>555</v>
      </c>
      <c r="D258" s="9">
        <v>1</v>
      </c>
      <c r="E258" s="24" t="s">
        <v>202</v>
      </c>
      <c r="F258" s="9"/>
      <c r="G258" s="9"/>
    </row>
    <row r="259" spans="1:9" ht="62.4">
      <c r="A259" s="5" t="s">
        <v>556</v>
      </c>
      <c r="B259" s="13" t="s">
        <v>557</v>
      </c>
      <c r="C259" s="14" t="s">
        <v>558</v>
      </c>
      <c r="D259" s="9">
        <v>1</v>
      </c>
      <c r="E259" s="24" t="s">
        <v>559</v>
      </c>
      <c r="F259" s="14" t="s">
        <v>560</v>
      </c>
      <c r="G259" s="9"/>
    </row>
    <row r="260" spans="1:9" ht="28.8">
      <c r="A260" s="5"/>
      <c r="B260" s="13"/>
      <c r="C260" s="64" t="s">
        <v>561</v>
      </c>
      <c r="D260" s="9">
        <v>1</v>
      </c>
      <c r="E260" s="24" t="s">
        <v>202</v>
      </c>
      <c r="F260" s="24"/>
      <c r="G260" s="9"/>
    </row>
    <row r="261" spans="1:9" ht="62.4">
      <c r="A261" s="5" t="s">
        <v>562</v>
      </c>
      <c r="B261" s="13" t="s">
        <v>563</v>
      </c>
      <c r="C261" s="28" t="s">
        <v>564</v>
      </c>
      <c r="D261" s="9">
        <v>1</v>
      </c>
      <c r="E261" s="24" t="s">
        <v>133</v>
      </c>
      <c r="F261" s="8"/>
      <c r="G261" s="9"/>
    </row>
    <row r="262" spans="1:9" ht="39.9" customHeight="1">
      <c r="A262" s="5" t="s">
        <v>565</v>
      </c>
      <c r="B262" s="128" t="s">
        <v>566</v>
      </c>
      <c r="C262" s="129"/>
      <c r="D262" s="129"/>
      <c r="E262" s="129"/>
      <c r="F262" s="129"/>
      <c r="G262" s="130"/>
      <c r="H262" s="1">
        <f>SUM(D263)</f>
        <v>1</v>
      </c>
      <c r="I262" s="1">
        <f>COUNT(D263)*2</f>
        <v>2</v>
      </c>
    </row>
    <row r="263" spans="1:9" ht="86.4">
      <c r="A263" s="5" t="s">
        <v>567</v>
      </c>
      <c r="B263" s="65" t="s">
        <v>568</v>
      </c>
      <c r="C263" s="28" t="s">
        <v>569</v>
      </c>
      <c r="D263" s="9">
        <v>1</v>
      </c>
      <c r="E263" s="24" t="s">
        <v>44</v>
      </c>
      <c r="F263" s="11" t="s">
        <v>570</v>
      </c>
      <c r="G263" s="9"/>
    </row>
    <row r="264" spans="1:9" ht="28.8" hidden="1">
      <c r="A264" s="10" t="s">
        <v>571</v>
      </c>
      <c r="B264" s="65" t="s">
        <v>572</v>
      </c>
      <c r="C264" s="9"/>
      <c r="D264" s="9"/>
      <c r="E264" s="24"/>
      <c r="F264" s="9"/>
      <c r="G264" s="9"/>
    </row>
    <row r="265" spans="1:9" ht="18">
      <c r="A265" s="16"/>
      <c r="B265" s="115" t="s">
        <v>573</v>
      </c>
      <c r="C265" s="116"/>
      <c r="D265" s="116"/>
      <c r="E265" s="116"/>
      <c r="F265" s="116"/>
      <c r="G265" s="116"/>
      <c r="H265" s="1">
        <f>H266+H275+H284+H298+H308+H311+H317+H329+H338+H350+H363+H370+H374+H389+H398</f>
        <v>104</v>
      </c>
      <c r="I265" s="1">
        <f>I266+I275+I284+I298+I308+I311+I317+I329+I338+I350+I363+I370+I374+I389+I398</f>
        <v>208</v>
      </c>
    </row>
    <row r="266" spans="1:9" ht="39.9" customHeight="1">
      <c r="A266" s="22" t="s">
        <v>574</v>
      </c>
      <c r="B266" s="122" t="s">
        <v>575</v>
      </c>
      <c r="C266" s="123"/>
      <c r="D266" s="123"/>
      <c r="E266" s="123"/>
      <c r="F266" s="123"/>
      <c r="G266" s="124"/>
      <c r="H266" s="1">
        <f>SUM(D267:D274)</f>
        <v>7</v>
      </c>
      <c r="I266" s="1">
        <f>COUNT(D267:D274)*2</f>
        <v>14</v>
      </c>
    </row>
    <row r="267" spans="1:9" ht="46.8">
      <c r="A267" s="5" t="s">
        <v>576</v>
      </c>
      <c r="B267" s="6" t="s">
        <v>577</v>
      </c>
      <c r="C267" s="14" t="s">
        <v>578</v>
      </c>
      <c r="D267" s="1">
        <v>1</v>
      </c>
      <c r="E267" s="24" t="s">
        <v>579</v>
      </c>
      <c r="G267" s="9"/>
    </row>
    <row r="268" spans="1:9" ht="57.6">
      <c r="A268" s="5"/>
      <c r="B268" s="6"/>
      <c r="C268" s="14" t="s">
        <v>580</v>
      </c>
      <c r="D268" s="1">
        <v>1</v>
      </c>
      <c r="E268" s="24" t="s">
        <v>579</v>
      </c>
      <c r="F268" s="14" t="s">
        <v>581</v>
      </c>
      <c r="G268" s="9"/>
    </row>
    <row r="269" spans="1:9" ht="31.2" hidden="1">
      <c r="A269" s="10" t="s">
        <v>582</v>
      </c>
      <c r="B269" s="6" t="s">
        <v>583</v>
      </c>
      <c r="C269" s="32"/>
      <c r="D269" s="9"/>
      <c r="F269" s="9"/>
      <c r="G269" s="9"/>
    </row>
    <row r="270" spans="1:9" ht="66" customHeight="1">
      <c r="A270" s="5" t="s">
        <v>584</v>
      </c>
      <c r="B270" s="6" t="s">
        <v>585</v>
      </c>
      <c r="C270" s="8" t="s">
        <v>586</v>
      </c>
      <c r="D270" s="1">
        <v>1</v>
      </c>
      <c r="E270" s="24" t="s">
        <v>44</v>
      </c>
      <c r="F270" s="8" t="s">
        <v>587</v>
      </c>
      <c r="G270" s="9"/>
    </row>
    <row r="271" spans="1:9" ht="50.25" customHeight="1">
      <c r="A271" s="5"/>
      <c r="B271" s="6"/>
      <c r="C271" s="8" t="s">
        <v>588</v>
      </c>
      <c r="D271" s="1">
        <v>1</v>
      </c>
      <c r="E271" s="24" t="s">
        <v>1275</v>
      </c>
      <c r="F271" s="8"/>
      <c r="G271" s="9"/>
    </row>
    <row r="272" spans="1:9" ht="55.5" customHeight="1">
      <c r="A272" s="5"/>
      <c r="B272" s="6"/>
      <c r="C272" s="14" t="s">
        <v>1307</v>
      </c>
      <c r="D272" s="1">
        <v>1</v>
      </c>
      <c r="E272" s="24" t="s">
        <v>1275</v>
      </c>
      <c r="F272" s="8"/>
      <c r="G272" s="9"/>
    </row>
    <row r="273" spans="1:9" ht="47.25" customHeight="1">
      <c r="A273" s="5"/>
      <c r="B273" s="6"/>
      <c r="C273" s="14" t="s">
        <v>589</v>
      </c>
      <c r="D273" s="1">
        <v>1</v>
      </c>
      <c r="E273" s="103" t="s">
        <v>579</v>
      </c>
      <c r="F273" s="8"/>
      <c r="G273" s="9"/>
    </row>
    <row r="274" spans="1:9" ht="46.8">
      <c r="A274" s="5" t="s">
        <v>590</v>
      </c>
      <c r="B274" s="6" t="s">
        <v>591</v>
      </c>
      <c r="C274" s="43" t="s">
        <v>592</v>
      </c>
      <c r="D274" s="1">
        <v>1</v>
      </c>
      <c r="E274" s="24" t="s">
        <v>288</v>
      </c>
      <c r="F274" s="11" t="s">
        <v>1306</v>
      </c>
      <c r="G274" s="9"/>
    </row>
    <row r="275" spans="1:9" ht="39.9" customHeight="1">
      <c r="A275" s="22" t="s">
        <v>593</v>
      </c>
      <c r="B275" s="118" t="s">
        <v>594</v>
      </c>
      <c r="C275" s="119"/>
      <c r="D275" s="119"/>
      <c r="E275" s="119"/>
      <c r="F275" s="119"/>
      <c r="G275" s="120"/>
      <c r="H275" s="1">
        <f>SUM(D276:D283)</f>
        <v>8</v>
      </c>
      <c r="I275" s="1">
        <f>COUNT(D276:D283)*2</f>
        <v>16</v>
      </c>
    </row>
    <row r="276" spans="1:9" ht="72">
      <c r="A276" s="5" t="s">
        <v>595</v>
      </c>
      <c r="B276" s="32" t="s">
        <v>596</v>
      </c>
      <c r="C276" s="28" t="s">
        <v>597</v>
      </c>
      <c r="D276" s="20">
        <v>1</v>
      </c>
      <c r="E276" s="104" t="s">
        <v>559</v>
      </c>
      <c r="F276" s="8" t="s">
        <v>598</v>
      </c>
      <c r="G276" s="9"/>
    </row>
    <row r="277" spans="1:9" ht="28.8">
      <c r="A277" s="5"/>
      <c r="B277" s="32"/>
      <c r="C277" s="28" t="s">
        <v>599</v>
      </c>
      <c r="D277" s="20">
        <v>1</v>
      </c>
      <c r="E277" s="24" t="s">
        <v>579</v>
      </c>
      <c r="F277" s="8"/>
      <c r="G277" s="9"/>
    </row>
    <row r="278" spans="1:9" ht="28.8">
      <c r="A278" s="5"/>
      <c r="B278" s="32"/>
      <c r="C278" s="28" t="s">
        <v>600</v>
      </c>
      <c r="D278" s="20">
        <v>1</v>
      </c>
      <c r="E278" s="24" t="s">
        <v>579</v>
      </c>
      <c r="F278" s="8"/>
      <c r="G278" s="9"/>
    </row>
    <row r="279" spans="1:9" ht="28.8">
      <c r="A279" s="5"/>
      <c r="B279" s="32"/>
      <c r="C279" s="31" t="s">
        <v>601</v>
      </c>
      <c r="D279" s="20">
        <v>1</v>
      </c>
      <c r="E279" s="24" t="s">
        <v>579</v>
      </c>
      <c r="F279" s="8"/>
      <c r="G279" s="9"/>
    </row>
    <row r="280" spans="1:9" ht="57.6">
      <c r="A280" s="5"/>
      <c r="B280" s="32"/>
      <c r="C280" s="33" t="s">
        <v>602</v>
      </c>
      <c r="D280" s="20">
        <v>1</v>
      </c>
      <c r="E280" s="105" t="s">
        <v>559</v>
      </c>
      <c r="F280" s="8"/>
      <c r="G280" s="9"/>
    </row>
    <row r="281" spans="1:9" ht="43.2">
      <c r="A281" s="5"/>
      <c r="B281" s="32"/>
      <c r="C281" s="33" t="s">
        <v>1278</v>
      </c>
      <c r="D281" s="20">
        <v>1</v>
      </c>
      <c r="E281" s="37" t="s">
        <v>579</v>
      </c>
      <c r="F281" s="8"/>
      <c r="G281" s="9"/>
    </row>
    <row r="282" spans="1:9" ht="46.8">
      <c r="A282" s="5" t="s">
        <v>603</v>
      </c>
      <c r="B282" s="32" t="s">
        <v>604</v>
      </c>
      <c r="C282" s="8" t="s">
        <v>605</v>
      </c>
      <c r="D282" s="20">
        <v>1</v>
      </c>
      <c r="E282" s="105" t="s">
        <v>657</v>
      </c>
      <c r="F282" s="9"/>
      <c r="G282" s="9"/>
    </row>
    <row r="283" spans="1:9" ht="43.2">
      <c r="A283" s="5"/>
      <c r="B283" s="32"/>
      <c r="C283" s="8" t="s">
        <v>606</v>
      </c>
      <c r="D283" s="20">
        <v>1</v>
      </c>
      <c r="E283" s="37" t="s">
        <v>657</v>
      </c>
      <c r="F283" s="9"/>
      <c r="G283" s="9"/>
    </row>
    <row r="284" spans="1:9" ht="39.9" customHeight="1">
      <c r="A284" s="22" t="s">
        <v>607</v>
      </c>
      <c r="B284" s="118" t="s">
        <v>608</v>
      </c>
      <c r="C284" s="119"/>
      <c r="D284" s="119"/>
      <c r="E284" s="119"/>
      <c r="F284" s="119"/>
      <c r="G284" s="120"/>
      <c r="H284" s="1">
        <f>SUM(D285:D296)</f>
        <v>12</v>
      </c>
      <c r="I284" s="1">
        <f>COUNT(D285:D296)*2</f>
        <v>24</v>
      </c>
    </row>
    <row r="285" spans="1:9" ht="57.6">
      <c r="A285" s="5" t="s">
        <v>609</v>
      </c>
      <c r="B285" s="32" t="s">
        <v>610</v>
      </c>
      <c r="C285" s="8" t="s">
        <v>1313</v>
      </c>
      <c r="D285" s="20">
        <v>1</v>
      </c>
      <c r="E285" s="33" t="s">
        <v>44</v>
      </c>
      <c r="F285" s="8" t="s">
        <v>611</v>
      </c>
      <c r="G285" s="9"/>
    </row>
    <row r="286" spans="1:9" ht="86.4">
      <c r="A286" s="4"/>
      <c r="B286" s="32"/>
      <c r="C286" s="8" t="s">
        <v>1314</v>
      </c>
      <c r="D286" s="20">
        <v>1</v>
      </c>
      <c r="E286" s="33" t="s">
        <v>559</v>
      </c>
      <c r="F286" s="8" t="s">
        <v>612</v>
      </c>
      <c r="G286" s="9"/>
    </row>
    <row r="287" spans="1:9" ht="57.6">
      <c r="A287" s="5" t="s">
        <v>613</v>
      </c>
      <c r="B287" s="11" t="s">
        <v>614</v>
      </c>
      <c r="C287" s="8" t="s">
        <v>615</v>
      </c>
      <c r="D287" s="20">
        <v>1</v>
      </c>
      <c r="E287" s="33" t="s">
        <v>559</v>
      </c>
      <c r="G287" s="9"/>
    </row>
    <row r="288" spans="1:9" ht="57.6">
      <c r="A288" s="4"/>
      <c r="B288" s="32"/>
      <c r="C288" s="8" t="s">
        <v>616</v>
      </c>
      <c r="D288" s="20">
        <v>1</v>
      </c>
      <c r="E288" s="33" t="s">
        <v>559</v>
      </c>
      <c r="F288" s="8" t="s">
        <v>617</v>
      </c>
      <c r="G288" s="9"/>
    </row>
    <row r="289" spans="1:9" ht="28.8">
      <c r="A289" s="4"/>
      <c r="B289" s="32"/>
      <c r="C289" s="8" t="s">
        <v>618</v>
      </c>
      <c r="D289" s="20">
        <v>1</v>
      </c>
      <c r="E289" s="33" t="s">
        <v>44</v>
      </c>
      <c r="F289" s="9"/>
      <c r="G289" s="9"/>
    </row>
    <row r="290" spans="1:9" ht="28.8">
      <c r="A290" s="4"/>
      <c r="B290" s="32"/>
      <c r="C290" s="8" t="s">
        <v>619</v>
      </c>
      <c r="D290" s="20">
        <v>1</v>
      </c>
      <c r="E290" s="33" t="s">
        <v>579</v>
      </c>
      <c r="F290" s="9"/>
      <c r="G290" s="9"/>
    </row>
    <row r="291" spans="1:9" ht="46.8">
      <c r="A291" s="4"/>
      <c r="B291" s="32"/>
      <c r="C291" s="29" t="s">
        <v>620</v>
      </c>
      <c r="D291" s="20">
        <v>1</v>
      </c>
      <c r="E291" s="23" t="s">
        <v>44</v>
      </c>
      <c r="F291" s="9"/>
      <c r="G291" s="9"/>
    </row>
    <row r="292" spans="1:9" ht="46.8">
      <c r="A292" s="4"/>
      <c r="B292" s="32"/>
      <c r="C292" s="29" t="s">
        <v>1279</v>
      </c>
      <c r="D292" s="20">
        <v>1</v>
      </c>
      <c r="E292" s="23"/>
      <c r="F292" s="9"/>
      <c r="G292" s="9"/>
    </row>
    <row r="293" spans="1:9" ht="31.2">
      <c r="A293" s="4"/>
      <c r="B293" s="32"/>
      <c r="C293" s="29" t="s">
        <v>621</v>
      </c>
      <c r="D293" s="20">
        <v>1</v>
      </c>
      <c r="E293" s="24" t="s">
        <v>579</v>
      </c>
      <c r="F293" s="9"/>
      <c r="G293" s="9"/>
    </row>
    <row r="294" spans="1:9" ht="43.2">
      <c r="A294" s="5" t="s">
        <v>622</v>
      </c>
      <c r="B294" s="32" t="s">
        <v>623</v>
      </c>
      <c r="C294" s="8" t="s">
        <v>624</v>
      </c>
      <c r="D294" s="20">
        <v>1</v>
      </c>
      <c r="E294" s="24" t="s">
        <v>559</v>
      </c>
      <c r="F294" s="8" t="s">
        <v>625</v>
      </c>
      <c r="G294" s="9"/>
    </row>
    <row r="295" spans="1:9" ht="78">
      <c r="A295" s="5"/>
      <c r="B295" s="32"/>
      <c r="C295" s="66" t="s">
        <v>626</v>
      </c>
      <c r="D295" s="20">
        <v>1</v>
      </c>
      <c r="E295" s="24" t="s">
        <v>559</v>
      </c>
      <c r="F295" s="8" t="s">
        <v>627</v>
      </c>
      <c r="G295" s="9"/>
    </row>
    <row r="296" spans="1:9" ht="43.2">
      <c r="A296" s="5"/>
      <c r="B296" s="32"/>
      <c r="C296" s="8" t="s">
        <v>628</v>
      </c>
      <c r="D296" s="20">
        <v>1</v>
      </c>
      <c r="E296" s="24" t="s">
        <v>559</v>
      </c>
      <c r="F296" s="8"/>
      <c r="G296" s="9"/>
    </row>
    <row r="297" spans="1:9" ht="46.8" hidden="1">
      <c r="A297" s="10" t="s">
        <v>629</v>
      </c>
      <c r="B297" s="32" t="s">
        <v>630</v>
      </c>
      <c r="C297" s="9"/>
      <c r="D297" s="9"/>
      <c r="E297" s="24"/>
      <c r="F297" s="9"/>
      <c r="G297" s="9"/>
    </row>
    <row r="298" spans="1:9" ht="39.9" customHeight="1">
      <c r="A298" s="22" t="s">
        <v>631</v>
      </c>
      <c r="B298" s="122" t="s">
        <v>632</v>
      </c>
      <c r="C298" s="123"/>
      <c r="D298" s="123"/>
      <c r="E298" s="123"/>
      <c r="F298" s="123"/>
      <c r="G298" s="124"/>
      <c r="H298" s="1">
        <f>SUM(D299:D307)</f>
        <v>9</v>
      </c>
      <c r="I298" s="1">
        <f>COUNT(D299:D307)*2</f>
        <v>18</v>
      </c>
    </row>
    <row r="299" spans="1:9" ht="46.8">
      <c r="A299" s="5" t="s">
        <v>633</v>
      </c>
      <c r="B299" s="35" t="s">
        <v>634</v>
      </c>
      <c r="C299" s="14" t="s">
        <v>635</v>
      </c>
      <c r="D299" s="24">
        <v>1</v>
      </c>
      <c r="E299" s="24" t="s">
        <v>288</v>
      </c>
      <c r="F299" s="14" t="s">
        <v>636</v>
      </c>
      <c r="G299" s="9"/>
    </row>
    <row r="300" spans="1:9" ht="72">
      <c r="A300" s="5" t="s">
        <v>637</v>
      </c>
      <c r="B300" s="21" t="s">
        <v>638</v>
      </c>
      <c r="C300" s="6" t="s">
        <v>639</v>
      </c>
      <c r="D300" s="24">
        <v>1</v>
      </c>
      <c r="E300" s="24" t="s">
        <v>579</v>
      </c>
      <c r="F300" s="14" t="s">
        <v>640</v>
      </c>
      <c r="G300" s="9"/>
    </row>
    <row r="301" spans="1:9" ht="46.8">
      <c r="A301" s="5"/>
      <c r="B301" s="21"/>
      <c r="C301" s="6" t="s">
        <v>641</v>
      </c>
      <c r="D301" s="24">
        <v>1</v>
      </c>
      <c r="E301" s="24" t="s">
        <v>44</v>
      </c>
      <c r="F301" s="14" t="s">
        <v>642</v>
      </c>
      <c r="G301" s="9"/>
    </row>
    <row r="302" spans="1:9" ht="46.8">
      <c r="A302" s="5" t="s">
        <v>643</v>
      </c>
      <c r="B302" s="35" t="s">
        <v>644</v>
      </c>
      <c r="C302" s="14" t="s">
        <v>645</v>
      </c>
      <c r="D302" s="24">
        <v>1</v>
      </c>
      <c r="E302" s="24" t="s">
        <v>44</v>
      </c>
      <c r="F302" s="9"/>
      <c r="G302" s="9"/>
    </row>
    <row r="303" spans="1:9" ht="28.8">
      <c r="A303" s="5"/>
      <c r="B303" s="35"/>
      <c r="C303" s="14" t="s">
        <v>646</v>
      </c>
      <c r="D303" s="24">
        <v>1</v>
      </c>
      <c r="E303" s="24" t="s">
        <v>579</v>
      </c>
      <c r="F303" s="9"/>
      <c r="G303" s="9"/>
    </row>
    <row r="304" spans="1:9" ht="15.6">
      <c r="A304" s="5"/>
      <c r="B304" s="35"/>
      <c r="C304" s="14" t="s">
        <v>647</v>
      </c>
      <c r="D304" s="24">
        <v>1</v>
      </c>
      <c r="E304" s="24" t="s">
        <v>44</v>
      </c>
      <c r="F304" s="9"/>
      <c r="G304" s="9"/>
    </row>
    <row r="305" spans="1:9" ht="43.2">
      <c r="A305" s="5" t="s">
        <v>648</v>
      </c>
      <c r="B305" s="35" t="s">
        <v>649</v>
      </c>
      <c r="C305" s="14" t="s">
        <v>650</v>
      </c>
      <c r="D305" s="24">
        <v>1</v>
      </c>
      <c r="E305" s="24" t="s">
        <v>559</v>
      </c>
      <c r="F305" s="14" t="s">
        <v>651</v>
      </c>
      <c r="G305" s="9"/>
    </row>
    <row r="306" spans="1:9" ht="46.8">
      <c r="A306" s="5" t="s">
        <v>652</v>
      </c>
      <c r="B306" s="35" t="s">
        <v>653</v>
      </c>
      <c r="C306" s="6" t="s">
        <v>654</v>
      </c>
      <c r="D306" s="24">
        <v>1</v>
      </c>
      <c r="E306" s="24" t="s">
        <v>559</v>
      </c>
      <c r="F306" s="14" t="s">
        <v>655</v>
      </c>
      <c r="G306" s="9"/>
    </row>
    <row r="307" spans="1:9" ht="31.2">
      <c r="A307" s="5"/>
      <c r="B307" s="67"/>
      <c r="C307" s="6" t="s">
        <v>656</v>
      </c>
      <c r="D307" s="24">
        <v>1</v>
      </c>
      <c r="E307" s="24" t="s">
        <v>559</v>
      </c>
      <c r="F307" s="14" t="s">
        <v>658</v>
      </c>
      <c r="G307" s="68"/>
    </row>
    <row r="308" spans="1:9" ht="39.9" customHeight="1">
      <c r="A308" s="22" t="s">
        <v>659</v>
      </c>
      <c r="B308" s="131" t="s">
        <v>660</v>
      </c>
      <c r="C308" s="132"/>
      <c r="D308" s="132"/>
      <c r="E308" s="132"/>
      <c r="F308" s="132"/>
      <c r="G308" s="133"/>
      <c r="H308" s="1">
        <f>SUM(D309:D310)</f>
        <v>2</v>
      </c>
      <c r="I308" s="1">
        <f>COUNT(D309:D310)*2</f>
        <v>4</v>
      </c>
    </row>
    <row r="309" spans="1:9" ht="72">
      <c r="A309" s="5" t="s">
        <v>661</v>
      </c>
      <c r="B309" s="14" t="s">
        <v>662</v>
      </c>
      <c r="C309" s="69" t="s">
        <v>663</v>
      </c>
      <c r="D309" s="20">
        <v>1</v>
      </c>
      <c r="E309" s="24" t="s">
        <v>288</v>
      </c>
      <c r="F309" s="8" t="s">
        <v>1315</v>
      </c>
      <c r="G309" s="9"/>
    </row>
    <row r="310" spans="1:9" ht="28.8">
      <c r="A310" s="5" t="s">
        <v>664</v>
      </c>
      <c r="B310" s="14" t="s">
        <v>665</v>
      </c>
      <c r="C310" s="14" t="s">
        <v>666</v>
      </c>
      <c r="D310" s="20">
        <v>1</v>
      </c>
      <c r="E310" s="24" t="s">
        <v>288</v>
      </c>
      <c r="F310" s="14"/>
      <c r="G310" s="9"/>
    </row>
    <row r="311" spans="1:9" ht="39.9" customHeight="1">
      <c r="A311" s="22" t="s">
        <v>667</v>
      </c>
      <c r="B311" s="118" t="s">
        <v>668</v>
      </c>
      <c r="C311" s="119"/>
      <c r="D311" s="119"/>
      <c r="E311" s="119"/>
      <c r="F311" s="119"/>
      <c r="G311" s="120"/>
      <c r="H311" s="1">
        <f>SUM(D312:D316)</f>
        <v>5</v>
      </c>
      <c r="I311" s="1">
        <f>COUNT(D312:D316)*2</f>
        <v>10</v>
      </c>
    </row>
    <row r="312" spans="1:9" ht="43.2">
      <c r="A312" s="5" t="s">
        <v>669</v>
      </c>
      <c r="B312" s="70" t="s">
        <v>670</v>
      </c>
      <c r="C312" s="8" t="s">
        <v>671</v>
      </c>
      <c r="D312" s="9">
        <v>1</v>
      </c>
      <c r="E312" s="24" t="s">
        <v>579</v>
      </c>
      <c r="F312" s="9"/>
      <c r="G312" s="9"/>
    </row>
    <row r="313" spans="1:9" ht="43.2">
      <c r="A313" s="5" t="s">
        <v>672</v>
      </c>
      <c r="B313" s="70" t="s">
        <v>673</v>
      </c>
      <c r="C313" s="11" t="s">
        <v>674</v>
      </c>
      <c r="D313" s="9">
        <v>1</v>
      </c>
      <c r="E313" s="24" t="s">
        <v>579</v>
      </c>
      <c r="F313" s="11"/>
      <c r="G313" s="9"/>
    </row>
    <row r="314" spans="1:9" ht="28.8">
      <c r="A314" s="5"/>
      <c r="B314" s="70"/>
      <c r="C314" s="14" t="s">
        <v>675</v>
      </c>
      <c r="D314" s="9">
        <v>1</v>
      </c>
      <c r="E314" s="24" t="s">
        <v>44</v>
      </c>
      <c r="F314" s="14"/>
      <c r="G314" s="9"/>
    </row>
    <row r="315" spans="1:9" ht="28.8">
      <c r="A315" s="5"/>
      <c r="B315" s="70"/>
      <c r="C315" s="14" t="s">
        <v>676</v>
      </c>
      <c r="D315" s="9">
        <v>1</v>
      </c>
      <c r="E315" s="24" t="s">
        <v>579</v>
      </c>
      <c r="F315" s="14"/>
      <c r="G315" s="49"/>
    </row>
    <row r="316" spans="1:9" ht="14.4">
      <c r="A316" s="5"/>
      <c r="B316" s="70"/>
      <c r="C316" s="14" t="s">
        <v>677</v>
      </c>
      <c r="D316" s="9">
        <v>1</v>
      </c>
      <c r="E316" s="24" t="s">
        <v>13</v>
      </c>
      <c r="F316" s="14"/>
      <c r="G316" s="49"/>
    </row>
    <row r="317" spans="1:9" ht="39.9" customHeight="1">
      <c r="A317" s="22" t="s">
        <v>678</v>
      </c>
      <c r="B317" s="122" t="s">
        <v>679</v>
      </c>
      <c r="C317" s="123"/>
      <c r="D317" s="123"/>
      <c r="E317" s="123"/>
      <c r="F317" s="123"/>
      <c r="G317" s="124"/>
      <c r="H317" s="1">
        <f>SUM(D318:D327)</f>
        <v>10</v>
      </c>
      <c r="I317" s="1">
        <f>COUNT(D318:D327)*2</f>
        <v>20</v>
      </c>
    </row>
    <row r="318" spans="1:9" ht="100.8">
      <c r="A318" s="5" t="s">
        <v>680</v>
      </c>
      <c r="B318" s="15" t="s">
        <v>681</v>
      </c>
      <c r="C318" s="64" t="s">
        <v>682</v>
      </c>
      <c r="D318" s="1">
        <v>1</v>
      </c>
      <c r="E318" s="24" t="s">
        <v>13</v>
      </c>
      <c r="F318" s="14" t="s">
        <v>683</v>
      </c>
      <c r="G318" s="9"/>
    </row>
    <row r="319" spans="1:9" ht="72">
      <c r="A319" s="5"/>
      <c r="B319" s="15"/>
      <c r="C319" s="64" t="s">
        <v>684</v>
      </c>
      <c r="D319" s="1">
        <v>1</v>
      </c>
      <c r="E319" s="24" t="s">
        <v>44</v>
      </c>
      <c r="F319" s="14" t="s">
        <v>685</v>
      </c>
      <c r="G319" s="9"/>
    </row>
    <row r="320" spans="1:9" ht="72">
      <c r="A320" s="5"/>
      <c r="B320" s="15"/>
      <c r="C320" s="64" t="s">
        <v>686</v>
      </c>
      <c r="D320" s="1">
        <v>1</v>
      </c>
      <c r="E320" s="24" t="s">
        <v>44</v>
      </c>
      <c r="F320" s="14" t="s">
        <v>1316</v>
      </c>
      <c r="G320" s="9"/>
    </row>
    <row r="321" spans="1:9" ht="62.4">
      <c r="A321" s="5" t="s">
        <v>687</v>
      </c>
      <c r="B321" s="15" t="s">
        <v>688</v>
      </c>
      <c r="C321" s="6" t="s">
        <v>689</v>
      </c>
      <c r="D321" s="1">
        <v>1</v>
      </c>
      <c r="E321" s="24" t="s">
        <v>579</v>
      </c>
      <c r="F321" s="9"/>
      <c r="G321" s="9"/>
    </row>
    <row r="322" spans="1:9" ht="43.2">
      <c r="A322" s="5"/>
      <c r="B322" s="15"/>
      <c r="C322" s="14" t="s">
        <v>690</v>
      </c>
      <c r="D322" s="1">
        <v>1</v>
      </c>
      <c r="E322" s="24" t="s">
        <v>559</v>
      </c>
      <c r="F322" s="9"/>
      <c r="G322" s="9"/>
    </row>
    <row r="323" spans="1:9" ht="62.4">
      <c r="A323" s="5" t="s">
        <v>691</v>
      </c>
      <c r="B323" s="15" t="s">
        <v>692</v>
      </c>
      <c r="C323" s="71" t="s">
        <v>693</v>
      </c>
      <c r="D323" s="1">
        <v>1</v>
      </c>
      <c r="E323" s="24" t="s">
        <v>288</v>
      </c>
      <c r="F323" s="14"/>
      <c r="G323" s="9"/>
    </row>
    <row r="324" spans="1:9" ht="57.6">
      <c r="A324" s="5"/>
      <c r="B324" s="15"/>
      <c r="C324" s="14" t="s">
        <v>694</v>
      </c>
      <c r="D324" s="1">
        <v>1</v>
      </c>
      <c r="E324" s="24" t="s">
        <v>133</v>
      </c>
      <c r="F324" s="14" t="s">
        <v>695</v>
      </c>
      <c r="G324" s="9"/>
    </row>
    <row r="325" spans="1:9" ht="43.2">
      <c r="A325" s="5"/>
      <c r="B325" s="15"/>
      <c r="C325" s="14" t="s">
        <v>696</v>
      </c>
      <c r="D325" s="1">
        <v>1</v>
      </c>
      <c r="E325" s="24" t="s">
        <v>133</v>
      </c>
      <c r="F325" s="11" t="s">
        <v>697</v>
      </c>
      <c r="G325" s="9"/>
    </row>
    <row r="326" spans="1:9" ht="28.8">
      <c r="A326" s="5"/>
      <c r="B326" s="15"/>
      <c r="C326" s="14" t="s">
        <v>698</v>
      </c>
      <c r="D326" s="1">
        <v>1</v>
      </c>
      <c r="E326" s="24" t="s">
        <v>559</v>
      </c>
      <c r="F326" s="14"/>
      <c r="G326" s="9"/>
    </row>
    <row r="327" spans="1:9" ht="78">
      <c r="A327" s="5" t="s">
        <v>699</v>
      </c>
      <c r="B327" s="15" t="s">
        <v>700</v>
      </c>
      <c r="C327" s="72" t="s">
        <v>701</v>
      </c>
      <c r="D327" s="1">
        <v>1</v>
      </c>
      <c r="E327" s="103" t="s">
        <v>13</v>
      </c>
      <c r="F327" s="20"/>
      <c r="G327" s="9"/>
    </row>
    <row r="328" spans="1:9" ht="31.2" hidden="1">
      <c r="A328" s="10" t="s">
        <v>702</v>
      </c>
      <c r="B328" s="15" t="s">
        <v>703</v>
      </c>
      <c r="C328" s="9"/>
      <c r="D328" s="9"/>
      <c r="E328" s="24"/>
      <c r="F328" s="9"/>
      <c r="G328" s="9"/>
    </row>
    <row r="329" spans="1:9" ht="39.9" customHeight="1">
      <c r="A329" s="22" t="s">
        <v>704</v>
      </c>
      <c r="B329" s="118" t="s">
        <v>705</v>
      </c>
      <c r="C329" s="119"/>
      <c r="D329" s="119"/>
      <c r="E329" s="119"/>
      <c r="F329" s="119"/>
      <c r="G329" s="120"/>
      <c r="H329" s="1">
        <f>SUM(D330:D337)</f>
        <v>8</v>
      </c>
      <c r="I329" s="1">
        <f>COUNT(D330:D337)*2</f>
        <v>16</v>
      </c>
    </row>
    <row r="330" spans="1:9" ht="46.8">
      <c r="A330" s="5" t="s">
        <v>706</v>
      </c>
      <c r="B330" s="6" t="s">
        <v>707</v>
      </c>
      <c r="C330" s="8" t="s">
        <v>708</v>
      </c>
      <c r="D330" s="9">
        <v>1</v>
      </c>
      <c r="E330" s="24" t="s">
        <v>579</v>
      </c>
      <c r="F330" s="9"/>
      <c r="G330" s="9"/>
    </row>
    <row r="331" spans="1:9" ht="46.8">
      <c r="A331" s="5" t="s">
        <v>709</v>
      </c>
      <c r="B331" s="6" t="s">
        <v>710</v>
      </c>
      <c r="C331" s="14" t="s">
        <v>711</v>
      </c>
      <c r="D331" s="9">
        <v>1</v>
      </c>
      <c r="E331" s="24" t="s">
        <v>579</v>
      </c>
      <c r="F331" s="14" t="s">
        <v>712</v>
      </c>
      <c r="G331" s="9"/>
    </row>
    <row r="332" spans="1:9" ht="43.2">
      <c r="A332" s="5" t="s">
        <v>713</v>
      </c>
      <c r="B332" s="6" t="s">
        <v>714</v>
      </c>
      <c r="C332" s="14" t="s">
        <v>1317</v>
      </c>
      <c r="D332" s="9">
        <v>1</v>
      </c>
      <c r="E332" s="24" t="s">
        <v>579</v>
      </c>
      <c r="F332" s="14" t="s">
        <v>715</v>
      </c>
      <c r="G332" s="9"/>
    </row>
    <row r="333" spans="1:9" ht="31.2">
      <c r="A333" s="5" t="s">
        <v>716</v>
      </c>
      <c r="B333" s="59" t="s">
        <v>717</v>
      </c>
      <c r="C333" s="43" t="s">
        <v>718</v>
      </c>
      <c r="D333" s="9">
        <v>1</v>
      </c>
      <c r="E333" s="24" t="s">
        <v>579</v>
      </c>
      <c r="F333" s="8" t="s">
        <v>719</v>
      </c>
      <c r="G333" s="9"/>
    </row>
    <row r="334" spans="1:9" ht="43.2">
      <c r="A334" s="5" t="s">
        <v>720</v>
      </c>
      <c r="B334" s="15" t="s">
        <v>721</v>
      </c>
      <c r="C334" s="8" t="s">
        <v>722</v>
      </c>
      <c r="D334" s="9">
        <v>1</v>
      </c>
      <c r="E334" s="24" t="s">
        <v>1276</v>
      </c>
      <c r="F334" s="8" t="s">
        <v>723</v>
      </c>
      <c r="G334" s="9"/>
    </row>
    <row r="335" spans="1:9" ht="144">
      <c r="A335" s="5" t="s">
        <v>724</v>
      </c>
      <c r="B335" s="15" t="s">
        <v>725</v>
      </c>
      <c r="C335" s="8" t="s">
        <v>726</v>
      </c>
      <c r="D335" s="9">
        <v>1</v>
      </c>
      <c r="E335" s="24" t="s">
        <v>579</v>
      </c>
      <c r="F335" s="8" t="s">
        <v>727</v>
      </c>
      <c r="G335" s="9"/>
    </row>
    <row r="336" spans="1:9" ht="28.8">
      <c r="A336" s="5"/>
      <c r="B336" s="15"/>
      <c r="C336" s="11" t="s">
        <v>728</v>
      </c>
      <c r="D336" s="9">
        <v>1</v>
      </c>
      <c r="E336" s="24" t="s">
        <v>579</v>
      </c>
      <c r="F336" s="9"/>
      <c r="G336" s="9"/>
    </row>
    <row r="337" spans="1:9" ht="46.8">
      <c r="A337" s="5" t="s">
        <v>729</v>
      </c>
      <c r="B337" s="15" t="s">
        <v>730</v>
      </c>
      <c r="C337" s="73" t="s">
        <v>731</v>
      </c>
      <c r="D337" s="9">
        <v>1</v>
      </c>
      <c r="E337" s="24" t="s">
        <v>133</v>
      </c>
      <c r="F337" s="9"/>
      <c r="G337" s="9"/>
    </row>
    <row r="338" spans="1:9" ht="39.9" customHeight="1">
      <c r="A338" s="22" t="s">
        <v>732</v>
      </c>
      <c r="B338" s="122" t="s">
        <v>733</v>
      </c>
      <c r="C338" s="123"/>
      <c r="D338" s="123"/>
      <c r="E338" s="123"/>
      <c r="F338" s="123"/>
      <c r="G338" s="124"/>
      <c r="H338" s="1">
        <f>SUM(D339:D349)</f>
        <v>11</v>
      </c>
      <c r="I338" s="1">
        <f>COUNT(D339:D349)*2</f>
        <v>22</v>
      </c>
    </row>
    <row r="339" spans="1:9" ht="43.2">
      <c r="A339" s="5" t="s">
        <v>734</v>
      </c>
      <c r="B339" s="6" t="s">
        <v>735</v>
      </c>
      <c r="C339" s="19" t="s">
        <v>736</v>
      </c>
      <c r="D339" s="9">
        <v>1</v>
      </c>
      <c r="E339" s="24" t="s">
        <v>44</v>
      </c>
      <c r="F339" s="19" t="s">
        <v>737</v>
      </c>
      <c r="G339" s="9"/>
    </row>
    <row r="340" spans="1:9" ht="28.8">
      <c r="A340" s="5"/>
      <c r="B340" s="6"/>
      <c r="C340" s="14" t="s">
        <v>738</v>
      </c>
      <c r="D340" s="9">
        <v>1</v>
      </c>
      <c r="E340" s="24" t="s">
        <v>44</v>
      </c>
      <c r="F340" s="9"/>
      <c r="G340" s="9"/>
    </row>
    <row r="341" spans="1:9" ht="28.8">
      <c r="A341" s="5"/>
      <c r="B341" s="6"/>
      <c r="C341" s="19" t="s">
        <v>1318</v>
      </c>
      <c r="D341" s="9">
        <v>1</v>
      </c>
      <c r="E341" s="24" t="s">
        <v>44</v>
      </c>
      <c r="F341" s="9"/>
      <c r="G341" s="9"/>
    </row>
    <row r="342" spans="1:9" ht="28.8">
      <c r="A342" s="5"/>
      <c r="B342" s="6"/>
      <c r="C342" s="19" t="s">
        <v>739</v>
      </c>
      <c r="D342" s="9">
        <v>1</v>
      </c>
      <c r="E342" s="24" t="s">
        <v>206</v>
      </c>
      <c r="F342" s="9"/>
      <c r="G342" s="9"/>
    </row>
    <row r="343" spans="1:9" ht="43.2">
      <c r="A343" s="5"/>
      <c r="B343" s="6"/>
      <c r="C343" s="12" t="s">
        <v>740</v>
      </c>
      <c r="D343" s="9">
        <v>1</v>
      </c>
      <c r="E343" s="24" t="s">
        <v>44</v>
      </c>
      <c r="F343" s="9"/>
      <c r="G343" s="9"/>
    </row>
    <row r="344" spans="1:9" ht="46.8">
      <c r="A344" s="5" t="s">
        <v>741</v>
      </c>
      <c r="B344" s="6" t="s">
        <v>742</v>
      </c>
      <c r="C344" s="14" t="s">
        <v>743</v>
      </c>
      <c r="D344" s="9">
        <v>1</v>
      </c>
      <c r="E344" s="24" t="s">
        <v>1277</v>
      </c>
      <c r="F344" s="14" t="s">
        <v>744</v>
      </c>
      <c r="G344" s="9"/>
    </row>
    <row r="345" spans="1:9" ht="57.6">
      <c r="A345" s="5"/>
      <c r="B345" s="6"/>
      <c r="C345" s="8" t="s">
        <v>745</v>
      </c>
      <c r="D345" s="9">
        <v>1</v>
      </c>
      <c r="E345" s="24" t="s">
        <v>579</v>
      </c>
      <c r="F345" s="8"/>
      <c r="G345" s="9"/>
    </row>
    <row r="346" spans="1:9" ht="43.2">
      <c r="A346" s="5"/>
      <c r="B346" s="6"/>
      <c r="C346" s="14" t="s">
        <v>1319</v>
      </c>
      <c r="D346" s="9">
        <v>1</v>
      </c>
      <c r="E346" s="24" t="s">
        <v>44</v>
      </c>
      <c r="F346" s="14"/>
      <c r="G346" s="9"/>
    </row>
    <row r="347" spans="1:9" ht="46.8">
      <c r="A347" s="5" t="s">
        <v>746</v>
      </c>
      <c r="B347" s="6" t="s">
        <v>747</v>
      </c>
      <c r="C347" s="28" t="s">
        <v>748</v>
      </c>
      <c r="D347" s="9">
        <v>1</v>
      </c>
      <c r="E347" s="37" t="s">
        <v>206</v>
      </c>
      <c r="F347" s="9"/>
      <c r="G347" s="9"/>
    </row>
    <row r="348" spans="1:9" ht="43.2">
      <c r="A348" s="5"/>
      <c r="B348" s="6"/>
      <c r="C348" s="28" t="s">
        <v>1320</v>
      </c>
      <c r="D348" s="9">
        <v>1</v>
      </c>
      <c r="E348" s="24" t="s">
        <v>206</v>
      </c>
      <c r="F348" s="9"/>
      <c r="G348" s="9"/>
    </row>
    <row r="349" spans="1:9" ht="62.4">
      <c r="A349" s="5" t="s">
        <v>749</v>
      </c>
      <c r="B349" s="6" t="s">
        <v>750</v>
      </c>
      <c r="C349" s="28" t="s">
        <v>1321</v>
      </c>
      <c r="D349" s="9">
        <v>1</v>
      </c>
      <c r="E349" s="24" t="s">
        <v>559</v>
      </c>
      <c r="F349" s="9"/>
      <c r="G349" s="9"/>
    </row>
    <row r="350" spans="1:9" ht="39.9" customHeight="1">
      <c r="A350" s="22" t="s">
        <v>751</v>
      </c>
      <c r="B350" s="118" t="s">
        <v>752</v>
      </c>
      <c r="C350" s="119"/>
      <c r="D350" s="119"/>
      <c r="E350" s="119"/>
      <c r="F350" s="119"/>
      <c r="G350" s="120"/>
      <c r="H350" s="1">
        <f>SUM(D351:D362)</f>
        <v>12</v>
      </c>
      <c r="I350" s="1">
        <f>COUNT(D351:D362)*2</f>
        <v>24</v>
      </c>
    </row>
    <row r="351" spans="1:9" ht="57.6">
      <c r="A351" s="5" t="s">
        <v>753</v>
      </c>
      <c r="B351" s="11" t="s">
        <v>754</v>
      </c>
      <c r="C351" s="8" t="s">
        <v>755</v>
      </c>
      <c r="D351" s="20">
        <v>1</v>
      </c>
      <c r="E351" s="37" t="s">
        <v>559</v>
      </c>
      <c r="F351" s="8" t="s">
        <v>756</v>
      </c>
      <c r="G351" s="9"/>
    </row>
    <row r="352" spans="1:9" ht="28.8">
      <c r="A352" s="5" t="s">
        <v>757</v>
      </c>
      <c r="B352" s="11" t="s">
        <v>758</v>
      </c>
      <c r="C352" s="8" t="s">
        <v>759</v>
      </c>
      <c r="D352" s="20">
        <v>1</v>
      </c>
      <c r="E352" s="37" t="s">
        <v>559</v>
      </c>
      <c r="F352" s="8"/>
      <c r="G352" s="9"/>
    </row>
    <row r="353" spans="1:9" ht="14.4">
      <c r="A353" s="5"/>
      <c r="B353" s="11"/>
      <c r="C353" s="28" t="s">
        <v>760</v>
      </c>
      <c r="D353" s="20">
        <v>1</v>
      </c>
      <c r="E353" s="37" t="s">
        <v>559</v>
      </c>
      <c r="F353" s="8"/>
      <c r="G353" s="9"/>
    </row>
    <row r="354" spans="1:9" ht="28.8">
      <c r="A354" s="5"/>
      <c r="B354" s="11"/>
      <c r="C354" s="28" t="s">
        <v>1322</v>
      </c>
      <c r="D354" s="20">
        <v>1</v>
      </c>
      <c r="E354" s="37" t="s">
        <v>559</v>
      </c>
      <c r="F354" s="8"/>
      <c r="G354" s="9"/>
    </row>
    <row r="355" spans="1:9" ht="28.8">
      <c r="A355" s="5"/>
      <c r="B355" s="11"/>
      <c r="C355" s="28" t="s">
        <v>761</v>
      </c>
      <c r="D355" s="20">
        <v>1</v>
      </c>
      <c r="E355" s="37" t="s">
        <v>559</v>
      </c>
      <c r="F355" s="8"/>
      <c r="G355" s="9"/>
    </row>
    <row r="356" spans="1:9" ht="43.2">
      <c r="A356" s="5"/>
      <c r="B356" s="11"/>
      <c r="C356" s="28" t="s">
        <v>1323</v>
      </c>
      <c r="D356" s="20">
        <v>1</v>
      </c>
      <c r="E356" s="37" t="s">
        <v>559</v>
      </c>
      <c r="F356" s="12" t="s">
        <v>762</v>
      </c>
      <c r="G356" s="9"/>
    </row>
    <row r="357" spans="1:9" ht="43.2">
      <c r="A357" s="5"/>
      <c r="B357" s="11"/>
      <c r="C357" s="28" t="s">
        <v>763</v>
      </c>
      <c r="D357" s="20">
        <v>1</v>
      </c>
      <c r="E357" s="37" t="s">
        <v>559</v>
      </c>
      <c r="F357" s="8"/>
      <c r="G357" s="9"/>
    </row>
    <row r="358" spans="1:9" ht="78">
      <c r="A358" s="5" t="s">
        <v>764</v>
      </c>
      <c r="B358" s="32" t="s">
        <v>765</v>
      </c>
      <c r="C358" s="8" t="s">
        <v>766</v>
      </c>
      <c r="D358" s="20">
        <v>1</v>
      </c>
      <c r="E358" s="37" t="s">
        <v>559</v>
      </c>
      <c r="F358" s="8" t="s">
        <v>767</v>
      </c>
      <c r="G358" s="9"/>
    </row>
    <row r="359" spans="1:9" ht="15.6">
      <c r="A359" s="5"/>
      <c r="B359" s="32"/>
      <c r="C359" s="8" t="s">
        <v>768</v>
      </c>
      <c r="D359" s="20">
        <v>1</v>
      </c>
      <c r="E359" s="37" t="s">
        <v>559</v>
      </c>
      <c r="F359" s="8"/>
      <c r="G359" s="9"/>
    </row>
    <row r="360" spans="1:9" ht="15.6">
      <c r="A360" s="5"/>
      <c r="B360" s="32"/>
      <c r="C360" s="8" t="s">
        <v>769</v>
      </c>
      <c r="D360" s="20">
        <v>1</v>
      </c>
      <c r="E360" s="37" t="s">
        <v>559</v>
      </c>
      <c r="F360" s="8"/>
      <c r="G360" s="9"/>
    </row>
    <row r="361" spans="1:9" ht="15.6">
      <c r="A361" s="5"/>
      <c r="B361" s="32"/>
      <c r="C361" s="8" t="s">
        <v>770</v>
      </c>
      <c r="D361" s="20">
        <v>1</v>
      </c>
      <c r="E361" s="37" t="s">
        <v>559</v>
      </c>
      <c r="F361" s="8"/>
      <c r="G361" s="9"/>
    </row>
    <row r="362" spans="1:9" ht="57.6">
      <c r="A362" s="5"/>
      <c r="B362" s="32"/>
      <c r="C362" s="31" t="s">
        <v>771</v>
      </c>
      <c r="D362" s="20">
        <v>1</v>
      </c>
      <c r="E362" s="37" t="s">
        <v>559</v>
      </c>
      <c r="F362" s="8" t="s">
        <v>1324</v>
      </c>
      <c r="G362" s="9"/>
    </row>
    <row r="363" spans="1:9" ht="39.9" customHeight="1">
      <c r="A363" s="5" t="s">
        <v>772</v>
      </c>
      <c r="B363" s="122" t="s">
        <v>773</v>
      </c>
      <c r="C363" s="123"/>
      <c r="D363" s="123"/>
      <c r="E363" s="123"/>
      <c r="F363" s="123"/>
      <c r="G363" s="124"/>
      <c r="H363" s="1">
        <f>SUM(D366:D367)</f>
        <v>2</v>
      </c>
      <c r="I363" s="1">
        <f>COUNT(D366:D367)*2</f>
        <v>4</v>
      </c>
    </row>
    <row r="364" spans="1:9" ht="31.2" hidden="1">
      <c r="A364" s="10" t="s">
        <v>774</v>
      </c>
      <c r="B364" s="6" t="s">
        <v>775</v>
      </c>
      <c r="C364" s="9"/>
      <c r="D364" s="9"/>
      <c r="E364" s="24"/>
      <c r="F364" s="9"/>
      <c r="G364" s="9"/>
    </row>
    <row r="365" spans="1:9" ht="31.2" hidden="1">
      <c r="A365" s="10" t="s">
        <v>776</v>
      </c>
      <c r="B365" s="6" t="s">
        <v>777</v>
      </c>
      <c r="C365" s="9"/>
      <c r="D365" s="9"/>
      <c r="E365" s="24"/>
      <c r="F365" s="9"/>
      <c r="G365" s="9"/>
    </row>
    <row r="366" spans="1:9" ht="31.2">
      <c r="A366" s="5" t="s">
        <v>778</v>
      </c>
      <c r="B366" s="6" t="s">
        <v>779</v>
      </c>
      <c r="C366" s="14" t="s">
        <v>780</v>
      </c>
      <c r="D366" s="9">
        <v>1</v>
      </c>
      <c r="E366" s="103" t="s">
        <v>44</v>
      </c>
      <c r="F366" s="9"/>
      <c r="G366" s="9"/>
    </row>
    <row r="367" spans="1:9" ht="28.8">
      <c r="A367" s="5"/>
      <c r="B367" s="6"/>
      <c r="C367" s="14" t="s">
        <v>781</v>
      </c>
      <c r="D367" s="9">
        <v>1</v>
      </c>
      <c r="E367" s="24" t="s">
        <v>44</v>
      </c>
      <c r="F367" s="9"/>
      <c r="G367" s="9"/>
    </row>
    <row r="368" spans="1:9" ht="62.4" hidden="1">
      <c r="A368" s="10" t="s">
        <v>782</v>
      </c>
      <c r="B368" s="59" t="s">
        <v>783</v>
      </c>
      <c r="C368" s="9"/>
      <c r="D368" s="9"/>
      <c r="E368" s="24"/>
      <c r="F368" s="9"/>
      <c r="G368" s="9"/>
    </row>
    <row r="369" spans="1:9" ht="31.2" hidden="1">
      <c r="A369" s="10" t="s">
        <v>784</v>
      </c>
      <c r="B369" s="6" t="s">
        <v>785</v>
      </c>
      <c r="C369" s="9"/>
      <c r="D369" s="9"/>
      <c r="E369" s="24"/>
      <c r="F369" s="9"/>
      <c r="G369" s="9"/>
    </row>
    <row r="370" spans="1:9" ht="39.9" customHeight="1">
      <c r="A370" s="22" t="s">
        <v>786</v>
      </c>
      <c r="B370" s="118" t="s">
        <v>787</v>
      </c>
      <c r="C370" s="119"/>
      <c r="D370" s="119"/>
      <c r="E370" s="119"/>
      <c r="F370" s="119"/>
      <c r="G370" s="120"/>
      <c r="H370" s="1">
        <f>SUM(D371:D373)</f>
        <v>2</v>
      </c>
      <c r="I370" s="1">
        <f>COUNT(D371:D373)*2</f>
        <v>4</v>
      </c>
    </row>
    <row r="371" spans="1:9" ht="31.2">
      <c r="A371" s="5" t="s">
        <v>788</v>
      </c>
      <c r="B371" s="32" t="s">
        <v>789</v>
      </c>
      <c r="C371" s="14" t="s">
        <v>790</v>
      </c>
      <c r="D371" s="9">
        <v>1</v>
      </c>
      <c r="E371" s="24" t="s">
        <v>133</v>
      </c>
      <c r="F371" s="9"/>
      <c r="G371" s="9"/>
    </row>
    <row r="372" spans="1:9" ht="31.2" hidden="1">
      <c r="A372" s="10" t="s">
        <v>791</v>
      </c>
      <c r="B372" s="32" t="s">
        <v>792</v>
      </c>
      <c r="C372" s="9"/>
      <c r="D372" s="9"/>
      <c r="E372" s="24"/>
      <c r="F372" s="9"/>
      <c r="G372" s="9"/>
    </row>
    <row r="373" spans="1:9" ht="31.2">
      <c r="A373" s="5" t="s">
        <v>793</v>
      </c>
      <c r="B373" s="32" t="s">
        <v>794</v>
      </c>
      <c r="C373" s="8" t="s">
        <v>795</v>
      </c>
      <c r="D373" s="9">
        <v>1</v>
      </c>
      <c r="E373" s="24" t="s">
        <v>44</v>
      </c>
      <c r="F373" s="9"/>
      <c r="G373" s="9"/>
    </row>
    <row r="374" spans="1:9" ht="39.9" customHeight="1">
      <c r="A374" s="22" t="s">
        <v>796</v>
      </c>
      <c r="B374" s="118" t="s">
        <v>797</v>
      </c>
      <c r="C374" s="119"/>
      <c r="D374" s="119"/>
      <c r="E374" s="119"/>
      <c r="F374" s="119"/>
      <c r="G374" s="120"/>
      <c r="H374" s="1">
        <f>SUM(D382:D388)</f>
        <v>7</v>
      </c>
      <c r="I374" s="1">
        <f>COUNT(D382:D388)*2</f>
        <v>14</v>
      </c>
    </row>
    <row r="375" spans="1:9" ht="46.8" hidden="1">
      <c r="A375" s="10" t="s">
        <v>798</v>
      </c>
      <c r="B375" s="32" t="s">
        <v>799</v>
      </c>
      <c r="C375" s="9"/>
      <c r="D375" s="9"/>
      <c r="E375" s="24"/>
      <c r="F375" s="9"/>
      <c r="G375" s="9"/>
    </row>
    <row r="376" spans="1:9" ht="31.2" hidden="1">
      <c r="A376" s="10" t="s">
        <v>800</v>
      </c>
      <c r="B376" s="32" t="s">
        <v>801</v>
      </c>
      <c r="C376" s="9"/>
      <c r="D376" s="9"/>
      <c r="E376" s="24"/>
      <c r="F376" s="9"/>
      <c r="G376" s="9"/>
    </row>
    <row r="377" spans="1:9" ht="31.2" hidden="1">
      <c r="A377" s="10" t="s">
        <v>802</v>
      </c>
      <c r="B377" s="32" t="s">
        <v>803</v>
      </c>
      <c r="C377" s="9"/>
      <c r="D377" s="9"/>
      <c r="E377" s="24"/>
      <c r="F377" s="9"/>
      <c r="G377" s="9"/>
    </row>
    <row r="378" spans="1:9" ht="31.2" hidden="1">
      <c r="A378" s="10" t="s">
        <v>804</v>
      </c>
      <c r="B378" s="32" t="s">
        <v>805</v>
      </c>
      <c r="C378" s="9"/>
      <c r="D378" s="9"/>
      <c r="E378" s="24"/>
      <c r="F378" s="9"/>
      <c r="G378" s="9"/>
    </row>
    <row r="379" spans="1:9" ht="46.8" hidden="1">
      <c r="A379" s="10" t="s">
        <v>806</v>
      </c>
      <c r="B379" s="32" t="s">
        <v>807</v>
      </c>
      <c r="C379" s="9"/>
      <c r="D379" s="9"/>
      <c r="E379" s="24"/>
      <c r="F379" s="9"/>
      <c r="G379" s="9"/>
    </row>
    <row r="380" spans="1:9" ht="31.2" hidden="1">
      <c r="A380" s="10" t="s">
        <v>808</v>
      </c>
      <c r="B380" s="32" t="s">
        <v>809</v>
      </c>
      <c r="C380" s="9"/>
      <c r="D380" s="9"/>
      <c r="E380" s="24"/>
      <c r="F380" s="9"/>
      <c r="G380" s="9"/>
    </row>
    <row r="381" spans="1:9" ht="31.2" hidden="1">
      <c r="A381" s="10" t="s">
        <v>810</v>
      </c>
      <c r="B381" s="32" t="s">
        <v>811</v>
      </c>
      <c r="C381" s="9"/>
      <c r="D381" s="9"/>
      <c r="E381" s="24"/>
      <c r="F381" s="9"/>
      <c r="G381" s="9"/>
    </row>
    <row r="382" spans="1:9" ht="43.2">
      <c r="A382" s="5" t="s">
        <v>812</v>
      </c>
      <c r="B382" s="15" t="s">
        <v>813</v>
      </c>
      <c r="C382" s="8" t="s">
        <v>814</v>
      </c>
      <c r="D382" s="9">
        <v>1</v>
      </c>
      <c r="E382" s="24" t="s">
        <v>559</v>
      </c>
      <c r="F382" s="9"/>
      <c r="G382" s="9"/>
    </row>
    <row r="383" spans="1:9" ht="31.2">
      <c r="A383" s="5" t="s">
        <v>815</v>
      </c>
      <c r="B383" s="15" t="s">
        <v>816</v>
      </c>
      <c r="C383" s="8" t="s">
        <v>817</v>
      </c>
      <c r="D383" s="9">
        <v>1</v>
      </c>
      <c r="E383" s="24" t="s">
        <v>579</v>
      </c>
      <c r="F383" s="9"/>
      <c r="G383" s="9"/>
    </row>
    <row r="384" spans="1:9" ht="28.8">
      <c r="A384" s="5"/>
      <c r="B384" s="15"/>
      <c r="C384" s="8" t="s">
        <v>818</v>
      </c>
      <c r="D384" s="9">
        <v>1</v>
      </c>
      <c r="E384" s="24" t="s">
        <v>13</v>
      </c>
      <c r="F384" s="9"/>
      <c r="G384" s="9"/>
    </row>
    <row r="385" spans="1:9" ht="28.8">
      <c r="A385" s="5"/>
      <c r="B385" s="15"/>
      <c r="C385" s="8" t="s">
        <v>819</v>
      </c>
      <c r="D385" s="9">
        <v>1</v>
      </c>
      <c r="E385" s="24" t="s">
        <v>579</v>
      </c>
      <c r="F385" s="9"/>
      <c r="G385" s="9"/>
    </row>
    <row r="386" spans="1:9" ht="43.2">
      <c r="A386" s="5"/>
      <c r="B386" s="15"/>
      <c r="C386" s="8" t="s">
        <v>820</v>
      </c>
      <c r="D386" s="9">
        <v>1</v>
      </c>
      <c r="E386" s="24" t="s">
        <v>44</v>
      </c>
      <c r="F386" s="9"/>
      <c r="G386" s="9"/>
    </row>
    <row r="387" spans="1:9" ht="28.8">
      <c r="A387" s="5"/>
      <c r="B387" s="15"/>
      <c r="C387" s="12" t="s">
        <v>821</v>
      </c>
      <c r="D387" s="9">
        <v>1</v>
      </c>
      <c r="E387" s="24" t="s">
        <v>579</v>
      </c>
      <c r="F387" s="9"/>
      <c r="G387" s="9"/>
    </row>
    <row r="388" spans="1:9" ht="46.8">
      <c r="A388" s="5" t="s">
        <v>822</v>
      </c>
      <c r="B388" s="15" t="s">
        <v>823</v>
      </c>
      <c r="C388" s="8" t="s">
        <v>824</v>
      </c>
      <c r="D388" s="9">
        <v>1</v>
      </c>
      <c r="E388" s="24" t="s">
        <v>579</v>
      </c>
      <c r="F388" s="9"/>
      <c r="G388" s="9"/>
    </row>
    <row r="389" spans="1:9" ht="39.9" customHeight="1">
      <c r="A389" s="5" t="s">
        <v>825</v>
      </c>
      <c r="B389" s="118" t="s">
        <v>1281</v>
      </c>
      <c r="C389" s="119"/>
      <c r="D389" s="119"/>
      <c r="E389" s="119"/>
      <c r="F389" s="119"/>
      <c r="G389" s="120"/>
      <c r="H389" s="1">
        <f>SUM(D390)</f>
        <v>1</v>
      </c>
      <c r="I389" s="1">
        <f>COUNT(D390)*2</f>
        <v>2</v>
      </c>
    </row>
    <row r="390" spans="1:9" ht="46.8">
      <c r="A390" s="5" t="s">
        <v>826</v>
      </c>
      <c r="B390" s="32" t="s">
        <v>1282</v>
      </c>
      <c r="C390" s="28" t="s">
        <v>827</v>
      </c>
      <c r="D390" s="9">
        <v>1</v>
      </c>
      <c r="E390" s="24" t="s">
        <v>44</v>
      </c>
      <c r="F390" s="9"/>
      <c r="G390" s="9"/>
    </row>
    <row r="391" spans="1:9" ht="46.8" hidden="1">
      <c r="A391" s="10" t="s">
        <v>828</v>
      </c>
      <c r="B391" s="32" t="s">
        <v>829</v>
      </c>
      <c r="C391" s="9"/>
      <c r="D391" s="9"/>
      <c r="E391" s="24"/>
      <c r="F391" s="9"/>
      <c r="G391" s="9"/>
    </row>
    <row r="392" spans="1:9" ht="46.8" hidden="1">
      <c r="A392" s="10" t="s">
        <v>830</v>
      </c>
      <c r="B392" s="32" t="s">
        <v>831</v>
      </c>
      <c r="C392" s="9"/>
      <c r="D392" s="9"/>
      <c r="E392" s="24"/>
      <c r="F392" s="9"/>
      <c r="G392" s="9"/>
    </row>
    <row r="393" spans="1:9" ht="39.9" hidden="1" customHeight="1">
      <c r="A393" s="62" t="s">
        <v>832</v>
      </c>
      <c r="B393" s="118" t="s">
        <v>833</v>
      </c>
      <c r="C393" s="119"/>
      <c r="D393" s="119"/>
      <c r="E393" s="119"/>
      <c r="F393" s="119"/>
      <c r="G393" s="120"/>
    </row>
    <row r="394" spans="1:9" ht="31.2" hidden="1">
      <c r="A394" s="10" t="s">
        <v>834</v>
      </c>
      <c r="B394" s="32" t="s">
        <v>835</v>
      </c>
      <c r="C394" s="9"/>
      <c r="D394" s="9"/>
      <c r="E394" s="24"/>
      <c r="F394" s="9"/>
      <c r="G394" s="9"/>
    </row>
    <row r="395" spans="1:9" ht="31.2" hidden="1">
      <c r="A395" s="10" t="s">
        <v>836</v>
      </c>
      <c r="B395" s="32" t="s">
        <v>837</v>
      </c>
      <c r="C395" s="9"/>
      <c r="D395" s="9"/>
      <c r="E395" s="24"/>
      <c r="F395" s="9"/>
      <c r="G395" s="9"/>
    </row>
    <row r="396" spans="1:9" ht="31.2" hidden="1">
      <c r="A396" s="10" t="s">
        <v>838</v>
      </c>
      <c r="B396" s="13" t="s">
        <v>839</v>
      </c>
      <c r="C396" s="9"/>
      <c r="D396" s="9"/>
      <c r="E396" s="24"/>
      <c r="F396" s="9"/>
      <c r="G396" s="9"/>
    </row>
    <row r="397" spans="1:9" ht="46.8" hidden="1">
      <c r="A397" s="10" t="s">
        <v>840</v>
      </c>
      <c r="B397" s="32" t="s">
        <v>841</v>
      </c>
      <c r="C397" s="9"/>
      <c r="D397" s="9"/>
      <c r="E397" s="24"/>
      <c r="F397" s="9"/>
      <c r="G397" s="9"/>
    </row>
    <row r="398" spans="1:9" ht="39.9" customHeight="1">
      <c r="A398" s="22" t="s">
        <v>842</v>
      </c>
      <c r="B398" s="122" t="s">
        <v>843</v>
      </c>
      <c r="C398" s="123"/>
      <c r="D398" s="123"/>
      <c r="E398" s="123"/>
      <c r="F398" s="123"/>
      <c r="G398" s="124"/>
      <c r="H398" s="1">
        <f>SUM(D399:D406)</f>
        <v>8</v>
      </c>
      <c r="I398" s="1">
        <f>COUNT(D399:D406)*2</f>
        <v>16</v>
      </c>
    </row>
    <row r="399" spans="1:9" ht="46.8">
      <c r="A399" s="5" t="s">
        <v>844</v>
      </c>
      <c r="B399" s="6" t="s">
        <v>845</v>
      </c>
      <c r="C399" s="8" t="s">
        <v>846</v>
      </c>
      <c r="D399" s="9">
        <v>1</v>
      </c>
      <c r="E399" s="24" t="s">
        <v>202</v>
      </c>
      <c r="F399" s="9"/>
      <c r="G399" s="9"/>
    </row>
    <row r="400" spans="1:9" ht="72">
      <c r="A400" s="5"/>
      <c r="B400" s="6"/>
      <c r="C400" s="43" t="s">
        <v>847</v>
      </c>
      <c r="D400" s="9">
        <v>1</v>
      </c>
      <c r="E400" s="24" t="s">
        <v>559</v>
      </c>
      <c r="F400" s="9"/>
      <c r="G400" s="9"/>
    </row>
    <row r="401" spans="1:7" ht="28.8">
      <c r="A401" s="5"/>
      <c r="B401" s="6"/>
      <c r="C401" s="14" t="s">
        <v>848</v>
      </c>
      <c r="D401" s="9">
        <v>1</v>
      </c>
      <c r="E401" s="24" t="s">
        <v>579</v>
      </c>
      <c r="F401" s="9"/>
      <c r="G401" s="9"/>
    </row>
    <row r="402" spans="1:7" ht="46.8">
      <c r="A402" s="5" t="s">
        <v>849</v>
      </c>
      <c r="B402" s="6" t="s">
        <v>850</v>
      </c>
      <c r="C402" s="8" t="s">
        <v>851</v>
      </c>
      <c r="D402" s="9">
        <v>1</v>
      </c>
      <c r="E402" s="24" t="s">
        <v>44</v>
      </c>
      <c r="F402" s="9"/>
      <c r="G402" s="9"/>
    </row>
    <row r="403" spans="1:7" ht="57.6">
      <c r="A403" s="5"/>
      <c r="B403" s="6"/>
      <c r="C403" s="8" t="s">
        <v>852</v>
      </c>
      <c r="D403" s="9">
        <v>1</v>
      </c>
      <c r="E403" s="24" t="s">
        <v>44</v>
      </c>
      <c r="F403" s="9"/>
      <c r="G403" s="9"/>
    </row>
    <row r="404" spans="1:7" ht="43.2">
      <c r="A404" s="5" t="s">
        <v>853</v>
      </c>
      <c r="B404" s="14" t="s">
        <v>854</v>
      </c>
      <c r="C404" s="61" t="s">
        <v>855</v>
      </c>
      <c r="D404" s="9">
        <v>1</v>
      </c>
      <c r="E404" s="74" t="s">
        <v>44</v>
      </c>
      <c r="F404" s="61"/>
      <c r="G404" s="9"/>
    </row>
    <row r="405" spans="1:7" ht="43.2">
      <c r="A405" s="5"/>
      <c r="B405" s="14"/>
      <c r="C405" s="61" t="s">
        <v>856</v>
      </c>
      <c r="D405" s="9">
        <v>1</v>
      </c>
      <c r="E405" s="74" t="s">
        <v>44</v>
      </c>
      <c r="F405" s="61" t="s">
        <v>857</v>
      </c>
      <c r="G405" s="9"/>
    </row>
    <row r="406" spans="1:7" ht="43.2">
      <c r="A406" s="5"/>
      <c r="B406" s="14"/>
      <c r="C406" s="61" t="s">
        <v>858</v>
      </c>
      <c r="D406" s="9">
        <v>1</v>
      </c>
      <c r="E406" s="74" t="s">
        <v>13</v>
      </c>
      <c r="F406" s="61"/>
      <c r="G406" s="9"/>
    </row>
    <row r="407" spans="1:7" ht="78" hidden="1">
      <c r="A407" s="10" t="s">
        <v>859</v>
      </c>
      <c r="B407" s="6" t="s">
        <v>860</v>
      </c>
      <c r="C407" s="9"/>
      <c r="D407" s="9"/>
      <c r="E407" s="24"/>
      <c r="F407" s="9"/>
      <c r="G407" s="9"/>
    </row>
    <row r="408" spans="1:7" ht="39.9" hidden="1" customHeight="1">
      <c r="A408" s="62" t="s">
        <v>861</v>
      </c>
      <c r="B408" s="118" t="s">
        <v>862</v>
      </c>
      <c r="C408" s="119"/>
      <c r="D408" s="119"/>
      <c r="E408" s="119"/>
      <c r="F408" s="119"/>
      <c r="G408" s="120"/>
    </row>
    <row r="409" spans="1:7" ht="46.8" hidden="1">
      <c r="A409" s="10" t="s">
        <v>863</v>
      </c>
      <c r="B409" s="32" t="s">
        <v>864</v>
      </c>
      <c r="C409" s="32"/>
      <c r="D409" s="9"/>
      <c r="E409" s="24"/>
      <c r="F409" s="9"/>
      <c r="G409" s="9"/>
    </row>
    <row r="410" spans="1:7" ht="62.4" hidden="1">
      <c r="A410" s="10" t="s">
        <v>865</v>
      </c>
      <c r="B410" s="32" t="s">
        <v>866</v>
      </c>
      <c r="C410" s="9"/>
      <c r="D410" s="9"/>
      <c r="E410" s="24"/>
      <c r="F410" s="9"/>
      <c r="G410" s="9"/>
    </row>
    <row r="411" spans="1:7" ht="62.4" hidden="1">
      <c r="A411" s="10" t="s">
        <v>867</v>
      </c>
      <c r="B411" s="32" t="s">
        <v>868</v>
      </c>
      <c r="C411" s="9"/>
      <c r="D411" s="9"/>
      <c r="E411" s="24"/>
      <c r="F411" s="9"/>
      <c r="G411" s="9"/>
    </row>
    <row r="412" spans="1:7" ht="78" hidden="1">
      <c r="A412" s="10" t="s">
        <v>869</v>
      </c>
      <c r="B412" s="32" t="s">
        <v>870</v>
      </c>
      <c r="C412" s="9"/>
      <c r="D412" s="9"/>
      <c r="E412" s="24"/>
      <c r="F412" s="9"/>
      <c r="G412" s="9"/>
    </row>
    <row r="413" spans="1:7" ht="62.4" hidden="1">
      <c r="A413" s="10" t="s">
        <v>871</v>
      </c>
      <c r="B413" s="32" t="s">
        <v>872</v>
      </c>
      <c r="C413" s="9"/>
      <c r="D413" s="9"/>
      <c r="E413" s="24"/>
      <c r="F413" s="9"/>
      <c r="G413" s="9"/>
    </row>
    <row r="414" spans="1:7" ht="43.2" hidden="1">
      <c r="A414" s="10" t="s">
        <v>873</v>
      </c>
      <c r="B414" s="11" t="s">
        <v>874</v>
      </c>
      <c r="C414" s="9"/>
      <c r="D414" s="9"/>
      <c r="E414" s="24"/>
      <c r="F414" s="9"/>
      <c r="G414" s="9"/>
    </row>
    <row r="415" spans="1:7" ht="39.9" hidden="1" customHeight="1">
      <c r="A415" s="62" t="s">
        <v>875</v>
      </c>
      <c r="B415" s="118" t="s">
        <v>876</v>
      </c>
      <c r="C415" s="119"/>
      <c r="D415" s="119"/>
      <c r="E415" s="119"/>
      <c r="F415" s="119"/>
      <c r="G415" s="120"/>
    </row>
    <row r="416" spans="1:7" ht="93.6" hidden="1">
      <c r="A416" s="10" t="s">
        <v>877</v>
      </c>
      <c r="B416" s="32" t="s">
        <v>878</v>
      </c>
      <c r="C416" s="9"/>
      <c r="D416" s="9"/>
      <c r="E416" s="24"/>
      <c r="F416" s="9"/>
      <c r="G416" s="9"/>
    </row>
    <row r="417" spans="1:7" ht="46.8" hidden="1">
      <c r="A417" s="10" t="s">
        <v>879</v>
      </c>
      <c r="B417" s="32" t="s">
        <v>880</v>
      </c>
      <c r="C417" s="9"/>
      <c r="D417" s="9"/>
      <c r="E417" s="24"/>
      <c r="F417" s="9"/>
      <c r="G417" s="9"/>
    </row>
    <row r="418" spans="1:7" ht="62.4" hidden="1">
      <c r="A418" s="10" t="s">
        <v>881</v>
      </c>
      <c r="B418" s="32" t="s">
        <v>882</v>
      </c>
      <c r="C418" s="9"/>
      <c r="D418" s="9"/>
      <c r="E418" s="24"/>
      <c r="F418" s="9"/>
      <c r="G418" s="9"/>
    </row>
    <row r="419" spans="1:7" ht="46.8" hidden="1">
      <c r="A419" s="10" t="s">
        <v>883</v>
      </c>
      <c r="B419" s="32" t="s">
        <v>884</v>
      </c>
      <c r="C419" s="9"/>
      <c r="D419" s="9"/>
      <c r="E419" s="24"/>
      <c r="F419" s="9"/>
      <c r="G419" s="9"/>
    </row>
    <row r="420" spans="1:7" ht="39.9" hidden="1" customHeight="1">
      <c r="A420" s="62" t="s">
        <v>885</v>
      </c>
      <c r="B420" s="118" t="s">
        <v>886</v>
      </c>
      <c r="C420" s="119"/>
      <c r="D420" s="119"/>
      <c r="E420" s="119"/>
      <c r="F420" s="119"/>
      <c r="G420" s="120"/>
    </row>
    <row r="421" spans="1:7" ht="31.2" hidden="1">
      <c r="A421" s="10" t="s">
        <v>887</v>
      </c>
      <c r="B421" s="32" t="s">
        <v>888</v>
      </c>
      <c r="C421" s="9"/>
      <c r="D421" s="9"/>
      <c r="E421" s="24"/>
      <c r="F421" s="9"/>
      <c r="G421" s="9"/>
    </row>
    <row r="422" spans="1:7" ht="46.8" hidden="1">
      <c r="A422" s="10" t="s">
        <v>889</v>
      </c>
      <c r="B422" s="32" t="s">
        <v>890</v>
      </c>
      <c r="C422" s="9"/>
      <c r="D422" s="9"/>
      <c r="E422" s="24"/>
      <c r="F422" s="9"/>
      <c r="G422" s="9"/>
    </row>
    <row r="423" spans="1:7" ht="46.8" hidden="1">
      <c r="A423" s="10" t="s">
        <v>891</v>
      </c>
      <c r="B423" s="32" t="s">
        <v>892</v>
      </c>
      <c r="C423" s="9"/>
      <c r="D423" s="9"/>
      <c r="E423" s="24"/>
      <c r="F423" s="9"/>
      <c r="G423" s="9"/>
    </row>
    <row r="424" spans="1:7" ht="31.2" hidden="1">
      <c r="A424" s="10" t="s">
        <v>893</v>
      </c>
      <c r="B424" s="32" t="s">
        <v>894</v>
      </c>
      <c r="C424" s="9"/>
      <c r="D424" s="9"/>
      <c r="E424" s="24"/>
      <c r="F424" s="9"/>
      <c r="G424" s="9"/>
    </row>
    <row r="425" spans="1:7" ht="46.8" hidden="1">
      <c r="A425" s="10" t="s">
        <v>895</v>
      </c>
      <c r="B425" s="32" t="s">
        <v>896</v>
      </c>
      <c r="C425" s="9"/>
      <c r="D425" s="9"/>
      <c r="E425" s="24"/>
      <c r="F425" s="9"/>
      <c r="G425" s="9"/>
    </row>
    <row r="426" spans="1:7" ht="39.9" hidden="1" customHeight="1">
      <c r="A426" s="62" t="s">
        <v>897</v>
      </c>
      <c r="B426" s="122" t="s">
        <v>898</v>
      </c>
      <c r="C426" s="123"/>
      <c r="D426" s="123"/>
      <c r="E426" s="123"/>
      <c r="F426" s="123"/>
      <c r="G426" s="124"/>
    </row>
    <row r="427" spans="1:7" ht="46.8" hidden="1">
      <c r="A427" s="10" t="s">
        <v>899</v>
      </c>
      <c r="B427" s="15" t="s">
        <v>900</v>
      </c>
      <c r="C427" s="9"/>
      <c r="D427" s="9"/>
      <c r="E427" s="24"/>
      <c r="F427" s="9"/>
      <c r="G427" s="9"/>
    </row>
    <row r="428" spans="1:7" ht="57.6" hidden="1">
      <c r="A428" s="10" t="s">
        <v>901</v>
      </c>
      <c r="B428" s="14" t="s">
        <v>902</v>
      </c>
      <c r="C428" s="9"/>
      <c r="D428" s="9"/>
      <c r="E428" s="24"/>
      <c r="F428" s="9"/>
      <c r="G428" s="9"/>
    </row>
    <row r="429" spans="1:7" ht="46.8" hidden="1">
      <c r="A429" s="10" t="s">
        <v>903</v>
      </c>
      <c r="B429" s="15" t="s">
        <v>904</v>
      </c>
      <c r="C429" s="9"/>
      <c r="D429" s="9"/>
      <c r="E429" s="24"/>
      <c r="F429" s="9"/>
      <c r="G429" s="9"/>
    </row>
    <row r="430" spans="1:7" ht="46.8" hidden="1">
      <c r="A430" s="10" t="s">
        <v>905</v>
      </c>
      <c r="B430" s="15" t="s">
        <v>906</v>
      </c>
      <c r="C430" s="9"/>
      <c r="D430" s="9"/>
      <c r="E430" s="24"/>
      <c r="F430" s="9"/>
      <c r="G430" s="9"/>
    </row>
    <row r="431" spans="1:7" ht="62.4" hidden="1">
      <c r="A431" s="10" t="s">
        <v>907</v>
      </c>
      <c r="B431" s="15" t="s">
        <v>908</v>
      </c>
      <c r="C431" s="9"/>
      <c r="D431" s="9"/>
      <c r="E431" s="24"/>
      <c r="F431" s="9"/>
      <c r="G431" s="9"/>
    </row>
    <row r="432" spans="1:7" ht="62.4" hidden="1">
      <c r="A432" s="10" t="s">
        <v>909</v>
      </c>
      <c r="B432" s="15" t="s">
        <v>910</v>
      </c>
      <c r="C432" s="9"/>
      <c r="D432" s="9"/>
      <c r="E432" s="24"/>
      <c r="F432" s="9"/>
      <c r="G432" s="9"/>
    </row>
    <row r="433" spans="1:7" ht="46.8" hidden="1">
      <c r="A433" s="10" t="s">
        <v>911</v>
      </c>
      <c r="B433" s="15" t="s">
        <v>912</v>
      </c>
      <c r="C433" s="9"/>
      <c r="D433" s="9"/>
      <c r="E433" s="24"/>
      <c r="F433" s="9"/>
      <c r="G433" s="9"/>
    </row>
    <row r="434" spans="1:7" ht="39.9" hidden="1" customHeight="1">
      <c r="A434" s="62" t="s">
        <v>913</v>
      </c>
      <c r="B434" s="118" t="s">
        <v>914</v>
      </c>
      <c r="C434" s="119"/>
      <c r="D434" s="119"/>
      <c r="E434" s="119"/>
      <c r="F434" s="119"/>
      <c r="G434" s="120"/>
    </row>
    <row r="435" spans="1:7" ht="46.8" hidden="1">
      <c r="A435" s="10" t="s">
        <v>915</v>
      </c>
      <c r="B435" s="13" t="s">
        <v>916</v>
      </c>
      <c r="C435" s="9"/>
      <c r="D435" s="9"/>
      <c r="E435" s="24"/>
      <c r="F435" s="9"/>
      <c r="G435" s="9"/>
    </row>
    <row r="436" spans="1:7" ht="46.8" hidden="1">
      <c r="A436" s="10" t="s">
        <v>917</v>
      </c>
      <c r="B436" s="13" t="s">
        <v>918</v>
      </c>
      <c r="C436" s="9"/>
      <c r="D436" s="9"/>
      <c r="E436" s="24"/>
      <c r="F436" s="9"/>
      <c r="G436" s="9"/>
    </row>
    <row r="437" spans="1:7" ht="46.8" hidden="1">
      <c r="A437" s="10" t="s">
        <v>919</v>
      </c>
      <c r="B437" s="13" t="s">
        <v>920</v>
      </c>
      <c r="C437" s="9"/>
      <c r="D437" s="9"/>
      <c r="E437" s="24"/>
      <c r="F437" s="9"/>
      <c r="G437" s="9"/>
    </row>
    <row r="438" spans="1:7" ht="46.8" hidden="1">
      <c r="A438" s="10" t="s">
        <v>921</v>
      </c>
      <c r="B438" s="13" t="s">
        <v>922</v>
      </c>
      <c r="C438" s="9"/>
      <c r="D438" s="9"/>
      <c r="E438" s="24"/>
      <c r="F438" s="9"/>
      <c r="G438" s="9"/>
    </row>
    <row r="439" spans="1:7" ht="31.2" hidden="1">
      <c r="A439" s="10" t="s">
        <v>923</v>
      </c>
      <c r="B439" s="13" t="s">
        <v>924</v>
      </c>
      <c r="C439" s="9"/>
      <c r="D439" s="9"/>
      <c r="E439" s="24"/>
      <c r="F439" s="9"/>
      <c r="G439" s="9"/>
    </row>
    <row r="440" spans="1:7" ht="31.2" hidden="1">
      <c r="A440" s="10" t="s">
        <v>925</v>
      </c>
      <c r="B440" s="13" t="s">
        <v>926</v>
      </c>
      <c r="C440" s="9"/>
      <c r="D440" s="9"/>
      <c r="E440" s="24"/>
      <c r="F440" s="9"/>
      <c r="G440" s="9"/>
    </row>
    <row r="441" spans="1:7" ht="39.9" hidden="1" customHeight="1">
      <c r="A441" s="62" t="s">
        <v>927</v>
      </c>
      <c r="B441" s="118" t="s">
        <v>928</v>
      </c>
      <c r="C441" s="119"/>
      <c r="D441" s="119"/>
      <c r="E441" s="119"/>
      <c r="F441" s="119"/>
      <c r="G441" s="120"/>
    </row>
    <row r="442" spans="1:7" ht="31.2" hidden="1">
      <c r="A442" s="10" t="s">
        <v>929</v>
      </c>
      <c r="B442" s="13" t="s">
        <v>930</v>
      </c>
      <c r="C442" s="9"/>
      <c r="D442" s="9"/>
      <c r="E442" s="24"/>
      <c r="F442" s="9"/>
      <c r="G442" s="9"/>
    </row>
    <row r="443" spans="1:7" ht="31.2" hidden="1">
      <c r="A443" s="10" t="s">
        <v>931</v>
      </c>
      <c r="B443" s="13" t="s">
        <v>932</v>
      </c>
      <c r="C443" s="9"/>
      <c r="D443" s="9"/>
      <c r="E443" s="24"/>
      <c r="F443" s="9"/>
      <c r="G443" s="9"/>
    </row>
    <row r="444" spans="1:7" ht="31.2" hidden="1">
      <c r="A444" s="10" t="s">
        <v>933</v>
      </c>
      <c r="B444" s="13" t="s">
        <v>934</v>
      </c>
      <c r="C444" s="9"/>
      <c r="D444" s="9"/>
      <c r="E444" s="24"/>
      <c r="F444" s="9"/>
      <c r="G444" s="9"/>
    </row>
    <row r="445" spans="1:7" ht="31.2" hidden="1">
      <c r="A445" s="10" t="s">
        <v>935</v>
      </c>
      <c r="B445" s="13" t="s">
        <v>936</v>
      </c>
      <c r="C445" s="9"/>
      <c r="D445" s="9"/>
      <c r="E445" s="24"/>
      <c r="F445" s="9"/>
      <c r="G445" s="9"/>
    </row>
    <row r="446" spans="1:7" ht="39.9" hidden="1" customHeight="1">
      <c r="A446" s="62" t="s">
        <v>937</v>
      </c>
      <c r="B446" s="118" t="s">
        <v>938</v>
      </c>
      <c r="C446" s="119"/>
      <c r="D446" s="119"/>
      <c r="E446" s="119"/>
      <c r="F446" s="119"/>
      <c r="G446" s="120"/>
    </row>
    <row r="447" spans="1:7" ht="46.8" hidden="1">
      <c r="A447" s="10" t="s">
        <v>939</v>
      </c>
      <c r="B447" s="32" t="s">
        <v>940</v>
      </c>
      <c r="C447" s="9"/>
      <c r="D447" s="9"/>
      <c r="E447" s="24"/>
      <c r="F447" s="9"/>
      <c r="G447" s="9"/>
    </row>
    <row r="448" spans="1:7" ht="46.8" hidden="1">
      <c r="A448" s="10" t="s">
        <v>941</v>
      </c>
      <c r="B448" s="32" t="s">
        <v>942</v>
      </c>
      <c r="C448" s="9"/>
      <c r="D448" s="9"/>
      <c r="E448" s="24"/>
      <c r="F448" s="9"/>
      <c r="G448" s="9"/>
    </row>
    <row r="449" spans="1:9" ht="46.8" hidden="1">
      <c r="A449" s="10" t="s">
        <v>943</v>
      </c>
      <c r="B449" s="32" t="s">
        <v>944</v>
      </c>
      <c r="C449" s="9"/>
      <c r="D449" s="9"/>
      <c r="E449" s="24"/>
      <c r="F449" s="9"/>
      <c r="G449" s="9"/>
    </row>
    <row r="450" spans="1:9" ht="46.8" hidden="1">
      <c r="A450" s="10" t="s">
        <v>945</v>
      </c>
      <c r="B450" s="32" t="s">
        <v>946</v>
      </c>
      <c r="C450" s="9"/>
      <c r="D450" s="9"/>
      <c r="E450" s="24"/>
      <c r="F450" s="9"/>
      <c r="G450" s="9"/>
    </row>
    <row r="451" spans="1:9" ht="46.8" hidden="1">
      <c r="A451" s="10" t="s">
        <v>947</v>
      </c>
      <c r="B451" s="32" t="s">
        <v>948</v>
      </c>
      <c r="C451" s="9"/>
      <c r="D451" s="9"/>
      <c r="E451" s="24"/>
      <c r="F451" s="9"/>
      <c r="G451" s="9"/>
    </row>
    <row r="452" spans="1:9" ht="46.8" hidden="1">
      <c r="A452" s="10" t="s">
        <v>949</v>
      </c>
      <c r="B452" s="32" t="s">
        <v>950</v>
      </c>
      <c r="C452" s="9"/>
      <c r="D452" s="9"/>
      <c r="E452" s="24"/>
      <c r="F452" s="9"/>
      <c r="G452" s="9"/>
    </row>
    <row r="453" spans="1:9" ht="62.4" hidden="1">
      <c r="A453" s="10" t="s">
        <v>951</v>
      </c>
      <c r="B453" s="32" t="s">
        <v>952</v>
      </c>
      <c r="C453" s="9"/>
      <c r="D453" s="9"/>
      <c r="E453" s="24"/>
      <c r="F453" s="9"/>
      <c r="G453" s="9"/>
    </row>
    <row r="454" spans="1:9" ht="93.6" hidden="1">
      <c r="A454" s="10" t="s">
        <v>953</v>
      </c>
      <c r="B454" s="32" t="s">
        <v>954</v>
      </c>
      <c r="C454" s="9"/>
      <c r="D454" s="9"/>
      <c r="E454" s="24"/>
      <c r="F454" s="9"/>
      <c r="G454" s="9"/>
    </row>
    <row r="455" spans="1:9" ht="46.8" hidden="1">
      <c r="A455" s="10" t="s">
        <v>955</v>
      </c>
      <c r="B455" s="13" t="s">
        <v>956</v>
      </c>
      <c r="C455" s="9"/>
      <c r="D455" s="9"/>
      <c r="E455" s="24"/>
      <c r="F455" s="9"/>
      <c r="G455" s="9"/>
    </row>
    <row r="456" spans="1:9" ht="46.8" hidden="1">
      <c r="A456" s="10" t="s">
        <v>957</v>
      </c>
      <c r="B456" s="32" t="s">
        <v>958</v>
      </c>
      <c r="C456" s="9"/>
      <c r="D456" s="9"/>
      <c r="E456" s="24"/>
      <c r="F456" s="9"/>
      <c r="G456" s="9"/>
    </row>
    <row r="457" spans="1:9" ht="18">
      <c r="A457" s="75"/>
      <c r="B457" s="115" t="s">
        <v>959</v>
      </c>
      <c r="C457" s="116"/>
      <c r="D457" s="116"/>
      <c r="E457" s="116"/>
      <c r="F457" s="116"/>
      <c r="G457" s="116"/>
      <c r="H457" s="1">
        <f>H458+H466+H478+H487+H502+H518</f>
        <v>69</v>
      </c>
      <c r="I457" s="1">
        <f>I458+I466+I478+I487+I502+I518</f>
        <v>138</v>
      </c>
    </row>
    <row r="458" spans="1:9" ht="39.9" customHeight="1">
      <c r="A458" s="76" t="s">
        <v>960</v>
      </c>
      <c r="B458" s="118" t="s">
        <v>961</v>
      </c>
      <c r="C458" s="119"/>
      <c r="D458" s="119"/>
      <c r="E458" s="119"/>
      <c r="F458" s="119"/>
      <c r="G458" s="120"/>
      <c r="H458" s="1">
        <f>SUM(D460:D465)</f>
        <v>6</v>
      </c>
      <c r="I458" s="1">
        <f>COUNT(D460:D465)*2</f>
        <v>12</v>
      </c>
    </row>
    <row r="459" spans="1:9" ht="31.2" hidden="1">
      <c r="A459" s="77" t="s">
        <v>962</v>
      </c>
      <c r="B459" s="32" t="s">
        <v>963</v>
      </c>
      <c r="C459" s="20"/>
      <c r="D459" s="20"/>
      <c r="E459" s="37"/>
      <c r="F459" s="20"/>
      <c r="G459" s="20"/>
    </row>
    <row r="460" spans="1:9" ht="46.8">
      <c r="A460" s="78" t="s">
        <v>964</v>
      </c>
      <c r="B460" s="32" t="s">
        <v>965</v>
      </c>
      <c r="C460" s="33" t="s">
        <v>966</v>
      </c>
      <c r="D460" s="37">
        <v>1</v>
      </c>
      <c r="E460" s="37" t="s">
        <v>44</v>
      </c>
      <c r="F460" s="33" t="s">
        <v>967</v>
      </c>
      <c r="G460" s="20"/>
    </row>
    <row r="461" spans="1:9" ht="72">
      <c r="A461" s="78" t="s">
        <v>968</v>
      </c>
      <c r="B461" s="32" t="s">
        <v>969</v>
      </c>
      <c r="C461" s="33" t="s">
        <v>970</v>
      </c>
      <c r="D461" s="37">
        <v>1</v>
      </c>
      <c r="E461" s="37" t="s">
        <v>44</v>
      </c>
      <c r="F461" s="33" t="s">
        <v>971</v>
      </c>
      <c r="G461" s="20"/>
    </row>
    <row r="462" spans="1:9" ht="46.8">
      <c r="A462" s="78" t="s">
        <v>972</v>
      </c>
      <c r="B462" s="32" t="s">
        <v>973</v>
      </c>
      <c r="C462" s="14" t="s">
        <v>974</v>
      </c>
      <c r="D462" s="37">
        <v>1</v>
      </c>
      <c r="E462" s="37" t="s">
        <v>44</v>
      </c>
      <c r="F462" s="33" t="s">
        <v>975</v>
      </c>
      <c r="G462" s="20"/>
    </row>
    <row r="463" spans="1:9" ht="28.8">
      <c r="A463" s="78"/>
      <c r="B463" s="32"/>
      <c r="C463" s="14" t="s">
        <v>976</v>
      </c>
      <c r="D463" s="37">
        <v>1</v>
      </c>
      <c r="E463" s="37" t="s">
        <v>44</v>
      </c>
      <c r="F463" s="37"/>
      <c r="G463" s="20"/>
    </row>
    <row r="464" spans="1:9" ht="46.8">
      <c r="A464" s="78" t="s">
        <v>977</v>
      </c>
      <c r="B464" s="32" t="s">
        <v>978</v>
      </c>
      <c r="C464" s="79" t="s">
        <v>979</v>
      </c>
      <c r="D464" s="37">
        <v>1</v>
      </c>
      <c r="E464" s="37" t="s">
        <v>44</v>
      </c>
      <c r="F464" s="48" t="s">
        <v>980</v>
      </c>
      <c r="G464" s="20"/>
    </row>
    <row r="465" spans="1:9" ht="31.2">
      <c r="A465" s="78" t="s">
        <v>981</v>
      </c>
      <c r="B465" s="80" t="s">
        <v>982</v>
      </c>
      <c r="C465" s="33" t="s">
        <v>983</v>
      </c>
      <c r="D465" s="37">
        <v>1</v>
      </c>
      <c r="E465" s="37" t="s">
        <v>44</v>
      </c>
      <c r="F465" s="20"/>
      <c r="G465" s="20"/>
    </row>
    <row r="466" spans="1:9" ht="39.9" customHeight="1">
      <c r="A466" s="76" t="s">
        <v>984</v>
      </c>
      <c r="B466" s="118" t="s">
        <v>985</v>
      </c>
      <c r="C466" s="119"/>
      <c r="D466" s="119"/>
      <c r="E466" s="119"/>
      <c r="F466" s="119"/>
      <c r="G466" s="120"/>
      <c r="H466" s="1">
        <f>SUM(D467:D477)</f>
        <v>11</v>
      </c>
      <c r="I466" s="1">
        <f>COUNT(D467:D477)*2</f>
        <v>22</v>
      </c>
    </row>
    <row r="467" spans="1:9" ht="57.6">
      <c r="A467" s="78" t="s">
        <v>986</v>
      </c>
      <c r="B467" s="32" t="s">
        <v>987</v>
      </c>
      <c r="C467" s="14" t="s">
        <v>988</v>
      </c>
      <c r="D467" s="20">
        <v>1</v>
      </c>
      <c r="E467" s="37" t="s">
        <v>133</v>
      </c>
      <c r="F467" s="8" t="s">
        <v>989</v>
      </c>
      <c r="G467" s="20"/>
    </row>
    <row r="468" spans="1:9" ht="43.2">
      <c r="A468" s="78"/>
      <c r="B468" s="32"/>
      <c r="C468" s="14" t="s">
        <v>990</v>
      </c>
      <c r="D468" s="20">
        <v>1</v>
      </c>
      <c r="E468" s="37" t="s">
        <v>288</v>
      </c>
      <c r="F468" s="8" t="s">
        <v>991</v>
      </c>
      <c r="G468" s="20"/>
    </row>
    <row r="469" spans="1:9" ht="57.6">
      <c r="A469" s="78"/>
      <c r="B469" s="32"/>
      <c r="C469" s="14" t="s">
        <v>992</v>
      </c>
      <c r="D469" s="20">
        <v>1</v>
      </c>
      <c r="E469" s="37" t="s">
        <v>288</v>
      </c>
      <c r="F469" s="8" t="s">
        <v>993</v>
      </c>
      <c r="G469" s="20"/>
    </row>
    <row r="470" spans="1:9" ht="57.6">
      <c r="A470" s="78"/>
      <c r="B470" s="32"/>
      <c r="C470" s="14" t="s">
        <v>994</v>
      </c>
      <c r="D470" s="20">
        <v>1</v>
      </c>
      <c r="E470" s="37" t="s">
        <v>288</v>
      </c>
      <c r="F470" s="8" t="s">
        <v>995</v>
      </c>
      <c r="G470" s="20"/>
    </row>
    <row r="471" spans="1:9" ht="57.6">
      <c r="A471" s="78"/>
      <c r="B471" s="32"/>
      <c r="C471" s="14" t="s">
        <v>996</v>
      </c>
      <c r="D471" s="20">
        <v>1</v>
      </c>
      <c r="E471" s="37" t="s">
        <v>133</v>
      </c>
      <c r="F471" s="8" t="s">
        <v>997</v>
      </c>
      <c r="G471" s="20"/>
    </row>
    <row r="472" spans="1:9" ht="28.8">
      <c r="A472" s="78"/>
      <c r="B472" s="32"/>
      <c r="C472" s="81" t="s">
        <v>998</v>
      </c>
      <c r="D472" s="20">
        <v>1</v>
      </c>
      <c r="E472" s="37" t="s">
        <v>133</v>
      </c>
      <c r="F472" s="20"/>
      <c r="G472" s="20"/>
    </row>
    <row r="473" spans="1:9" ht="57.6">
      <c r="A473" s="78"/>
      <c r="B473" s="32"/>
      <c r="C473" s="81" t="s">
        <v>999</v>
      </c>
      <c r="D473" s="20">
        <v>1</v>
      </c>
      <c r="E473" s="37" t="s">
        <v>133</v>
      </c>
      <c r="F473" s="20"/>
      <c r="G473" s="20"/>
    </row>
    <row r="474" spans="1:9" ht="31.2">
      <c r="A474" s="78" t="s">
        <v>1000</v>
      </c>
      <c r="B474" s="32" t="s">
        <v>1001</v>
      </c>
      <c r="C474" s="14" t="s">
        <v>1002</v>
      </c>
      <c r="D474" s="20">
        <v>1</v>
      </c>
      <c r="E474" s="37" t="s">
        <v>13</v>
      </c>
      <c r="F474" s="8" t="s">
        <v>1003</v>
      </c>
      <c r="G474" s="20"/>
    </row>
    <row r="475" spans="1:9" ht="28.8">
      <c r="A475" s="78"/>
      <c r="B475" s="32"/>
      <c r="C475" s="14" t="s">
        <v>1004</v>
      </c>
      <c r="D475" s="20">
        <v>1</v>
      </c>
      <c r="E475" s="37" t="s">
        <v>202</v>
      </c>
      <c r="F475" s="37"/>
      <c r="G475" s="20"/>
    </row>
    <row r="476" spans="1:9" ht="31.2">
      <c r="A476" s="78" t="s">
        <v>1005</v>
      </c>
      <c r="B476" s="32" t="s">
        <v>1006</v>
      </c>
      <c r="C476" s="14" t="s">
        <v>1007</v>
      </c>
      <c r="D476" s="20">
        <v>1</v>
      </c>
      <c r="E476" s="37" t="s">
        <v>133</v>
      </c>
      <c r="F476" s="37"/>
      <c r="G476" s="20"/>
    </row>
    <row r="477" spans="1:9" ht="57.6">
      <c r="A477" s="78"/>
      <c r="B477" s="32"/>
      <c r="C477" s="11" t="s">
        <v>1008</v>
      </c>
      <c r="D477" s="20">
        <v>1</v>
      </c>
      <c r="E477" s="24" t="s">
        <v>288</v>
      </c>
      <c r="F477" s="33" t="s">
        <v>1009</v>
      </c>
      <c r="G477" s="20"/>
    </row>
    <row r="478" spans="1:9" ht="39.9" customHeight="1">
      <c r="A478" s="76" t="s">
        <v>1010</v>
      </c>
      <c r="B478" s="118" t="s">
        <v>1011</v>
      </c>
      <c r="C478" s="119"/>
      <c r="D478" s="119"/>
      <c r="E478" s="119"/>
      <c r="F478" s="119"/>
      <c r="G478" s="120"/>
      <c r="H478" s="1">
        <f>SUM(D479:D486)</f>
        <v>8</v>
      </c>
      <c r="I478" s="1">
        <f>COUNT(D479:D486)*2</f>
        <v>16</v>
      </c>
    </row>
    <row r="479" spans="1:9" ht="46.8">
      <c r="A479" s="78" t="s">
        <v>1012</v>
      </c>
      <c r="B479" s="66" t="s">
        <v>1013</v>
      </c>
      <c r="C479" s="8" t="s">
        <v>1014</v>
      </c>
      <c r="D479" s="20">
        <v>1</v>
      </c>
      <c r="E479" s="37" t="s">
        <v>288</v>
      </c>
      <c r="F479" s="20"/>
      <c r="G479" s="20"/>
    </row>
    <row r="480" spans="1:9" ht="15.6">
      <c r="A480" s="78"/>
      <c r="B480" s="66"/>
      <c r="C480" s="8" t="s">
        <v>1015</v>
      </c>
      <c r="D480" s="20">
        <v>1</v>
      </c>
      <c r="E480" s="37" t="s">
        <v>288</v>
      </c>
      <c r="F480" s="20"/>
      <c r="G480" s="20"/>
    </row>
    <row r="481" spans="1:9" ht="15.6">
      <c r="A481" s="78"/>
      <c r="B481" s="66"/>
      <c r="C481" s="33" t="s">
        <v>1016</v>
      </c>
      <c r="D481" s="20">
        <v>1</v>
      </c>
      <c r="E481" s="37" t="s">
        <v>288</v>
      </c>
      <c r="F481" s="20" t="s">
        <v>1017</v>
      </c>
      <c r="G481" s="20"/>
    </row>
    <row r="482" spans="1:9" ht="15.6">
      <c r="A482" s="78"/>
      <c r="B482" s="66"/>
      <c r="C482" s="33" t="s">
        <v>1018</v>
      </c>
      <c r="D482" s="20">
        <v>1</v>
      </c>
      <c r="E482" s="37" t="s">
        <v>288</v>
      </c>
      <c r="F482" s="20" t="s">
        <v>1017</v>
      </c>
      <c r="G482" s="20"/>
    </row>
    <row r="483" spans="1:9" ht="15.6">
      <c r="A483" s="78"/>
      <c r="B483" s="66"/>
      <c r="C483" s="33" t="s">
        <v>1019</v>
      </c>
      <c r="D483" s="20">
        <v>1</v>
      </c>
      <c r="E483" s="37" t="s">
        <v>288</v>
      </c>
      <c r="F483" s="20" t="s">
        <v>1017</v>
      </c>
      <c r="G483" s="20"/>
    </row>
    <row r="484" spans="1:9" ht="28.8">
      <c r="A484" s="78"/>
      <c r="B484" s="66"/>
      <c r="C484" s="33" t="s">
        <v>1020</v>
      </c>
      <c r="D484" s="20">
        <v>1</v>
      </c>
      <c r="E484" s="37" t="s">
        <v>288</v>
      </c>
      <c r="F484" s="37"/>
      <c r="G484" s="20"/>
    </row>
    <row r="485" spans="1:9" ht="31.2">
      <c r="A485" s="78" t="s">
        <v>1021</v>
      </c>
      <c r="B485" s="32" t="s">
        <v>1022</v>
      </c>
      <c r="C485" s="33" t="s">
        <v>1023</v>
      </c>
      <c r="D485" s="20">
        <v>1</v>
      </c>
      <c r="E485" s="37" t="s">
        <v>288</v>
      </c>
      <c r="F485" s="20"/>
      <c r="G485" s="20"/>
    </row>
    <row r="486" spans="1:9" ht="43.2">
      <c r="A486" s="78"/>
      <c r="B486" s="32"/>
      <c r="C486" s="33" t="s">
        <v>1024</v>
      </c>
      <c r="D486" s="20">
        <v>1</v>
      </c>
      <c r="E486" s="37" t="s">
        <v>202</v>
      </c>
      <c r="F486" s="20"/>
      <c r="G486" s="20"/>
    </row>
    <row r="487" spans="1:9" ht="39.9" customHeight="1">
      <c r="A487" s="76" t="s">
        <v>1025</v>
      </c>
      <c r="B487" s="118" t="s">
        <v>1026</v>
      </c>
      <c r="C487" s="119"/>
      <c r="D487" s="119"/>
      <c r="E487" s="119"/>
      <c r="F487" s="119"/>
      <c r="G487" s="120"/>
      <c r="H487" s="1">
        <f>SUM(D488:D501)</f>
        <v>14</v>
      </c>
      <c r="I487" s="1">
        <f>COUNT(D488:D501)*2</f>
        <v>28</v>
      </c>
    </row>
    <row r="488" spans="1:9" ht="115.2">
      <c r="A488" s="78" t="s">
        <v>1027</v>
      </c>
      <c r="B488" s="82" t="s">
        <v>1028</v>
      </c>
      <c r="C488" s="81" t="s">
        <v>1029</v>
      </c>
      <c r="D488" s="37">
        <v>1</v>
      </c>
      <c r="E488" s="37" t="s">
        <v>13</v>
      </c>
      <c r="F488" s="8" t="s">
        <v>1030</v>
      </c>
      <c r="G488" s="20"/>
    </row>
    <row r="489" spans="1:9" ht="158.4">
      <c r="A489" s="78"/>
      <c r="B489" s="82"/>
      <c r="C489" s="33" t="s">
        <v>1031</v>
      </c>
      <c r="D489" s="37">
        <v>1</v>
      </c>
      <c r="E489" s="37" t="s">
        <v>13</v>
      </c>
      <c r="F489" s="8" t="s">
        <v>1032</v>
      </c>
      <c r="G489" s="20"/>
    </row>
    <row r="490" spans="1:9" ht="28.8">
      <c r="A490" s="78"/>
      <c r="B490" s="82"/>
      <c r="C490" s="11" t="s">
        <v>1033</v>
      </c>
      <c r="D490" s="37">
        <v>1</v>
      </c>
      <c r="E490" s="37" t="s">
        <v>13</v>
      </c>
      <c r="F490" s="9" t="s">
        <v>1034</v>
      </c>
      <c r="G490" s="20"/>
    </row>
    <row r="491" spans="1:9" ht="57.6">
      <c r="A491" s="78"/>
      <c r="B491" s="82"/>
      <c r="C491" s="11" t="s">
        <v>1035</v>
      </c>
      <c r="D491" s="37">
        <v>1</v>
      </c>
      <c r="E491" s="37" t="s">
        <v>13</v>
      </c>
      <c r="F491" s="33" t="s">
        <v>1036</v>
      </c>
      <c r="G491" s="20"/>
    </row>
    <row r="492" spans="1:9" ht="43.2">
      <c r="A492" s="78"/>
      <c r="B492" s="82"/>
      <c r="C492" s="33" t="s">
        <v>1037</v>
      </c>
      <c r="D492" s="37">
        <v>1</v>
      </c>
      <c r="E492" s="37" t="s">
        <v>13</v>
      </c>
      <c r="F492" s="8" t="s">
        <v>1038</v>
      </c>
      <c r="G492" s="20"/>
    </row>
    <row r="493" spans="1:9" ht="28.8">
      <c r="A493" s="78"/>
      <c r="B493" s="82"/>
      <c r="C493" s="83" t="s">
        <v>1039</v>
      </c>
      <c r="D493" s="37">
        <v>1</v>
      </c>
      <c r="E493" s="37" t="s">
        <v>13</v>
      </c>
      <c r="F493" s="8"/>
      <c r="G493" s="20"/>
    </row>
    <row r="494" spans="1:9" ht="57.6">
      <c r="A494" s="78" t="s">
        <v>1040</v>
      </c>
      <c r="B494" s="82" t="s">
        <v>1041</v>
      </c>
      <c r="C494" s="85" t="s">
        <v>1042</v>
      </c>
      <c r="D494" s="37">
        <v>1</v>
      </c>
      <c r="E494" s="84" t="s">
        <v>288</v>
      </c>
      <c r="F494" s="11" t="s">
        <v>1043</v>
      </c>
      <c r="G494" s="20"/>
    </row>
    <row r="495" spans="1:9" ht="43.2">
      <c r="A495" s="78"/>
      <c r="B495" s="82"/>
      <c r="C495" s="85" t="s">
        <v>1044</v>
      </c>
      <c r="D495" s="37">
        <v>1</v>
      </c>
      <c r="E495" s="84" t="s">
        <v>288</v>
      </c>
      <c r="F495" s="11" t="s">
        <v>1045</v>
      </c>
      <c r="G495" s="20"/>
    </row>
    <row r="496" spans="1:9" ht="43.2">
      <c r="A496" s="78"/>
      <c r="B496" s="82"/>
      <c r="C496" s="14" t="s">
        <v>1046</v>
      </c>
      <c r="D496" s="37">
        <v>1</v>
      </c>
      <c r="E496" s="84" t="s">
        <v>288</v>
      </c>
      <c r="F496" s="11" t="s">
        <v>1047</v>
      </c>
      <c r="G496" s="20"/>
    </row>
    <row r="497" spans="1:9" ht="57.6">
      <c r="A497" s="78"/>
      <c r="B497" s="82"/>
      <c r="C497" s="86" t="s">
        <v>1048</v>
      </c>
      <c r="D497" s="37">
        <v>1</v>
      </c>
      <c r="E497" s="84" t="s">
        <v>288</v>
      </c>
      <c r="F497" s="87" t="s">
        <v>1049</v>
      </c>
      <c r="G497" s="20"/>
    </row>
    <row r="498" spans="1:9" ht="28.8">
      <c r="A498" s="78"/>
      <c r="B498" s="82"/>
      <c r="C498" s="33" t="s">
        <v>1050</v>
      </c>
      <c r="D498" s="37">
        <v>1</v>
      </c>
      <c r="E498" s="84" t="s">
        <v>288</v>
      </c>
      <c r="F498" s="37"/>
      <c r="G498" s="20"/>
    </row>
    <row r="499" spans="1:9" ht="28.8">
      <c r="A499" s="78"/>
      <c r="B499" s="82"/>
      <c r="C499" s="33" t="s">
        <v>1051</v>
      </c>
      <c r="D499" s="37">
        <v>1</v>
      </c>
      <c r="E499" s="84" t="s">
        <v>288</v>
      </c>
      <c r="F499" s="37"/>
      <c r="G499" s="20"/>
    </row>
    <row r="500" spans="1:9" ht="43.2">
      <c r="A500" s="78"/>
      <c r="B500" s="82"/>
      <c r="C500" s="8" t="s">
        <v>1052</v>
      </c>
      <c r="D500" s="37">
        <v>1</v>
      </c>
      <c r="E500" s="84" t="s">
        <v>288</v>
      </c>
      <c r="F500" s="8"/>
      <c r="G500" s="20"/>
    </row>
    <row r="501" spans="1:9" ht="43.2">
      <c r="A501" s="78"/>
      <c r="B501" s="82"/>
      <c r="C501" s="8" t="s">
        <v>1053</v>
      </c>
      <c r="D501" s="37">
        <v>1</v>
      </c>
      <c r="E501" s="84" t="s">
        <v>288</v>
      </c>
      <c r="F501" s="8" t="s">
        <v>1054</v>
      </c>
      <c r="G501" s="20"/>
    </row>
    <row r="502" spans="1:9" ht="39.9" customHeight="1">
      <c r="A502" s="88" t="s">
        <v>1055</v>
      </c>
      <c r="B502" s="118" t="s">
        <v>1056</v>
      </c>
      <c r="C502" s="119"/>
      <c r="D502" s="119"/>
      <c r="E502" s="119"/>
      <c r="F502" s="119"/>
      <c r="G502" s="120"/>
      <c r="H502" s="1">
        <f>SUM(D503:D517)</f>
        <v>15</v>
      </c>
      <c r="I502" s="1">
        <f>COUNT(D503:D517)*2</f>
        <v>30</v>
      </c>
    </row>
    <row r="503" spans="1:9" ht="43.2">
      <c r="A503" s="78" t="s">
        <v>1057</v>
      </c>
      <c r="B503" s="11" t="s">
        <v>1058</v>
      </c>
      <c r="C503" s="8" t="s">
        <v>1059</v>
      </c>
      <c r="D503" s="20">
        <v>1</v>
      </c>
      <c r="E503" s="37" t="s">
        <v>133</v>
      </c>
      <c r="F503" s="20"/>
      <c r="G503" s="20"/>
    </row>
    <row r="504" spans="1:9" ht="43.2">
      <c r="A504" s="78"/>
      <c r="B504" s="11"/>
      <c r="C504" s="8" t="s">
        <v>1060</v>
      </c>
      <c r="D504" s="20">
        <v>1</v>
      </c>
      <c r="E504" s="37" t="s">
        <v>133</v>
      </c>
      <c r="F504" s="20"/>
      <c r="G504" s="20"/>
    </row>
    <row r="505" spans="1:9" ht="28.8">
      <c r="A505" s="78"/>
      <c r="B505" s="11"/>
      <c r="C505" s="28" t="s">
        <v>1061</v>
      </c>
      <c r="D505" s="20">
        <v>1</v>
      </c>
      <c r="E505" s="37" t="s">
        <v>133</v>
      </c>
      <c r="F505" s="20"/>
      <c r="G505" s="20"/>
    </row>
    <row r="506" spans="1:9" ht="43.2">
      <c r="A506" s="78" t="s">
        <v>1062</v>
      </c>
      <c r="B506" s="82" t="s">
        <v>1063</v>
      </c>
      <c r="C506" s="14" t="s">
        <v>1064</v>
      </c>
      <c r="D506" s="20">
        <v>1</v>
      </c>
      <c r="E506" s="37" t="s">
        <v>288</v>
      </c>
      <c r="F506" s="33" t="s">
        <v>1065</v>
      </c>
      <c r="G506" s="20"/>
    </row>
    <row r="507" spans="1:9" ht="43.2">
      <c r="A507" s="78"/>
      <c r="B507" s="82"/>
      <c r="C507" s="14" t="s">
        <v>1066</v>
      </c>
      <c r="D507" s="20">
        <v>1</v>
      </c>
      <c r="E507" s="37" t="s">
        <v>288</v>
      </c>
      <c r="F507" s="33" t="s">
        <v>1067</v>
      </c>
      <c r="G507" s="20"/>
    </row>
    <row r="508" spans="1:9" ht="43.2">
      <c r="A508" s="78" t="s">
        <v>1068</v>
      </c>
      <c r="B508" s="82" t="s">
        <v>1069</v>
      </c>
      <c r="C508" s="14" t="s">
        <v>1070</v>
      </c>
      <c r="D508" s="20">
        <v>1</v>
      </c>
      <c r="E508" s="37" t="s">
        <v>44</v>
      </c>
      <c r="F508" s="37"/>
      <c r="G508" s="20"/>
    </row>
    <row r="509" spans="1:9" ht="28.8">
      <c r="A509" s="78"/>
      <c r="B509" s="82"/>
      <c r="C509" s="14" t="s">
        <v>1071</v>
      </c>
      <c r="D509" s="20">
        <v>1</v>
      </c>
      <c r="E509" s="37" t="s">
        <v>44</v>
      </c>
      <c r="F509" s="37"/>
      <c r="G509" s="20"/>
    </row>
    <row r="510" spans="1:9" ht="43.2">
      <c r="A510" s="78"/>
      <c r="B510" s="82"/>
      <c r="C510" s="11" t="s">
        <v>1072</v>
      </c>
      <c r="D510" s="20">
        <v>1</v>
      </c>
      <c r="E510" s="37" t="s">
        <v>44</v>
      </c>
      <c r="F510" s="37"/>
      <c r="G510" s="20"/>
    </row>
    <row r="511" spans="1:9" ht="28.8">
      <c r="A511" s="78"/>
      <c r="B511" s="82"/>
      <c r="C511" s="14" t="s">
        <v>1073</v>
      </c>
      <c r="D511" s="20">
        <v>1</v>
      </c>
      <c r="E511" s="37" t="s">
        <v>288</v>
      </c>
      <c r="F511" s="33" t="s">
        <v>1074</v>
      </c>
      <c r="G511" s="20"/>
    </row>
    <row r="512" spans="1:9" ht="57.6">
      <c r="A512" s="78"/>
      <c r="B512" s="82"/>
      <c r="C512" s="14" t="s">
        <v>1075</v>
      </c>
      <c r="D512" s="20">
        <v>1</v>
      </c>
      <c r="E512" s="37" t="s">
        <v>288</v>
      </c>
      <c r="F512" s="33" t="s">
        <v>1076</v>
      </c>
      <c r="G512" s="20"/>
    </row>
    <row r="513" spans="1:9" ht="28.8">
      <c r="A513" s="78"/>
      <c r="B513" s="82"/>
      <c r="C513" s="14" t="s">
        <v>1077</v>
      </c>
      <c r="D513" s="20">
        <v>1</v>
      </c>
      <c r="E513" s="37" t="s">
        <v>288</v>
      </c>
      <c r="F513" s="33"/>
      <c r="G513" s="20"/>
    </row>
    <row r="514" spans="1:9" ht="28.8">
      <c r="A514" s="78"/>
      <c r="B514" s="82"/>
      <c r="C514" s="14" t="s">
        <v>1078</v>
      </c>
      <c r="D514" s="20">
        <v>1</v>
      </c>
      <c r="E514" s="37" t="s">
        <v>44</v>
      </c>
      <c r="F514" s="33"/>
      <c r="G514" s="20"/>
    </row>
    <row r="515" spans="1:9" ht="28.8">
      <c r="A515" s="78"/>
      <c r="B515" s="82"/>
      <c r="C515" s="14" t="s">
        <v>1079</v>
      </c>
      <c r="D515" s="20">
        <v>1</v>
      </c>
      <c r="E515" s="37" t="s">
        <v>133</v>
      </c>
      <c r="F515" s="33"/>
      <c r="G515" s="20"/>
    </row>
    <row r="516" spans="1:9" ht="43.2">
      <c r="A516" s="78" t="s">
        <v>1080</v>
      </c>
      <c r="B516" s="11" t="s">
        <v>1081</v>
      </c>
      <c r="C516" s="8" t="s">
        <v>1082</v>
      </c>
      <c r="D516" s="20">
        <v>1</v>
      </c>
      <c r="E516" s="37" t="s">
        <v>288</v>
      </c>
      <c r="F516" s="20"/>
      <c r="G516" s="20"/>
    </row>
    <row r="517" spans="1:9" ht="28.8">
      <c r="A517" s="78" t="s">
        <v>1083</v>
      </c>
      <c r="B517" s="11" t="s">
        <v>1084</v>
      </c>
      <c r="C517" s="8" t="s">
        <v>1085</v>
      </c>
      <c r="D517" s="20">
        <v>1</v>
      </c>
      <c r="E517" s="37" t="s">
        <v>161</v>
      </c>
      <c r="F517" s="20"/>
      <c r="G517" s="20"/>
    </row>
    <row r="518" spans="1:9" ht="39.9" customHeight="1">
      <c r="A518" s="89" t="s">
        <v>1086</v>
      </c>
      <c r="B518" s="118" t="s">
        <v>1087</v>
      </c>
      <c r="C518" s="119"/>
      <c r="D518" s="119"/>
      <c r="E518" s="119"/>
      <c r="F518" s="119"/>
      <c r="G518" s="120"/>
      <c r="H518" s="1">
        <f>SUM(D519:D533)</f>
        <v>15</v>
      </c>
      <c r="I518" s="1">
        <f>COUNT(D519:D533)*2</f>
        <v>30</v>
      </c>
    </row>
    <row r="519" spans="1:9" ht="31.2">
      <c r="A519" s="78" t="s">
        <v>1088</v>
      </c>
      <c r="B519" s="66" t="s">
        <v>1089</v>
      </c>
      <c r="C519" s="8" t="s">
        <v>1090</v>
      </c>
      <c r="D519" s="20">
        <v>1</v>
      </c>
      <c r="E519" s="37" t="s">
        <v>133</v>
      </c>
      <c r="F519" s="20"/>
      <c r="G519" s="20"/>
    </row>
    <row r="520" spans="1:9" ht="28.8">
      <c r="A520" s="78"/>
      <c r="B520" s="66"/>
      <c r="C520" s="8" t="s">
        <v>1091</v>
      </c>
      <c r="D520" s="20">
        <v>1</v>
      </c>
      <c r="E520" s="37" t="s">
        <v>133</v>
      </c>
      <c r="F520" s="20"/>
      <c r="G520" s="20"/>
    </row>
    <row r="521" spans="1:9" ht="43.2">
      <c r="A521" s="78"/>
      <c r="B521" s="66"/>
      <c r="C521" s="8" t="s">
        <v>1092</v>
      </c>
      <c r="D521" s="20">
        <v>1</v>
      </c>
      <c r="E521" s="37" t="s">
        <v>288</v>
      </c>
      <c r="F521" s="20"/>
      <c r="G521" s="20"/>
    </row>
    <row r="522" spans="1:9" ht="43.2">
      <c r="A522" s="78"/>
      <c r="B522" s="66"/>
      <c r="C522" s="8" t="s">
        <v>1093</v>
      </c>
      <c r="D522" s="20">
        <v>1</v>
      </c>
      <c r="E522" s="37" t="s">
        <v>133</v>
      </c>
      <c r="F522" s="20"/>
      <c r="G522" s="20"/>
    </row>
    <row r="523" spans="1:9" ht="28.8">
      <c r="A523" s="78"/>
      <c r="B523" s="66"/>
      <c r="C523" s="14" t="s">
        <v>1094</v>
      </c>
      <c r="D523" s="20">
        <v>1</v>
      </c>
      <c r="E523" s="37" t="s">
        <v>133</v>
      </c>
      <c r="F523" s="20"/>
      <c r="G523" s="20"/>
    </row>
    <row r="524" spans="1:9" ht="31.2">
      <c r="A524" s="78" t="s">
        <v>1095</v>
      </c>
      <c r="B524" s="66" t="s">
        <v>1096</v>
      </c>
      <c r="C524" s="14" t="s">
        <v>1097</v>
      </c>
      <c r="D524" s="20">
        <v>1</v>
      </c>
      <c r="E524" s="37" t="s">
        <v>133</v>
      </c>
      <c r="F524" s="8" t="s">
        <v>1098</v>
      </c>
      <c r="G524" s="20"/>
    </row>
    <row r="525" spans="1:9" ht="57.6">
      <c r="A525" s="78"/>
      <c r="B525" s="66"/>
      <c r="C525" s="14" t="s">
        <v>1099</v>
      </c>
      <c r="D525" s="20">
        <v>1</v>
      </c>
      <c r="E525" s="37" t="s">
        <v>133</v>
      </c>
      <c r="F525" s="8" t="s">
        <v>1100</v>
      </c>
      <c r="G525" s="20"/>
    </row>
    <row r="526" spans="1:9" ht="28.8">
      <c r="A526" s="78"/>
      <c r="B526" s="66"/>
      <c r="C526" s="14" t="s">
        <v>1101</v>
      </c>
      <c r="D526" s="20">
        <v>1</v>
      </c>
      <c r="E526" s="37" t="s">
        <v>288</v>
      </c>
      <c r="F526" s="14" t="s">
        <v>1102</v>
      </c>
      <c r="G526" s="20"/>
    </row>
    <row r="527" spans="1:9" ht="28.8">
      <c r="A527" s="78"/>
      <c r="B527" s="66"/>
      <c r="C527" s="43" t="s">
        <v>1103</v>
      </c>
      <c r="D527" s="20">
        <v>1</v>
      </c>
      <c r="E527" s="37" t="s">
        <v>202</v>
      </c>
      <c r="F527" s="14"/>
      <c r="G527" s="20"/>
    </row>
    <row r="528" spans="1:9" ht="43.2">
      <c r="A528" s="78"/>
      <c r="B528" s="66"/>
      <c r="C528" s="14" t="s">
        <v>1104</v>
      </c>
      <c r="D528" s="20">
        <v>1</v>
      </c>
      <c r="E528" s="37" t="s">
        <v>288</v>
      </c>
      <c r="F528" s="8" t="s">
        <v>1105</v>
      </c>
      <c r="G528" s="20"/>
    </row>
    <row r="529" spans="1:9" ht="57.6">
      <c r="A529" s="78"/>
      <c r="B529" s="66"/>
      <c r="C529" s="14" t="s">
        <v>1106</v>
      </c>
      <c r="D529" s="20">
        <v>1</v>
      </c>
      <c r="E529" s="37" t="s">
        <v>202</v>
      </c>
      <c r="F529" s="8" t="s">
        <v>1107</v>
      </c>
      <c r="G529" s="20"/>
    </row>
    <row r="530" spans="1:9" ht="46.8">
      <c r="A530" s="78" t="s">
        <v>1108</v>
      </c>
      <c r="B530" s="66" t="s">
        <v>1109</v>
      </c>
      <c r="C530" s="1" t="s">
        <v>1110</v>
      </c>
      <c r="D530" s="20">
        <v>1</v>
      </c>
      <c r="E530" s="106" t="s">
        <v>202</v>
      </c>
      <c r="F530" s="20"/>
      <c r="G530" s="20"/>
    </row>
    <row r="531" spans="1:9" ht="28.8">
      <c r="A531" s="78"/>
      <c r="B531" s="66"/>
      <c r="C531" s="11" t="s">
        <v>1111</v>
      </c>
      <c r="D531" s="20">
        <v>1</v>
      </c>
      <c r="E531" s="106" t="s">
        <v>13</v>
      </c>
      <c r="F531" s="20"/>
      <c r="G531" s="20"/>
    </row>
    <row r="532" spans="1:9" ht="43.2">
      <c r="A532" s="90"/>
      <c r="B532" s="20"/>
      <c r="C532" s="48" t="s">
        <v>1112</v>
      </c>
      <c r="D532" s="20">
        <v>1</v>
      </c>
      <c r="E532" s="37" t="s">
        <v>13</v>
      </c>
      <c r="F532" s="20"/>
      <c r="G532" s="20"/>
    </row>
    <row r="533" spans="1:9" ht="28.8">
      <c r="A533" s="90"/>
      <c r="B533" s="20"/>
      <c r="C533" s="73" t="s">
        <v>1113</v>
      </c>
      <c r="D533" s="20">
        <v>1</v>
      </c>
      <c r="E533" s="37" t="s">
        <v>44</v>
      </c>
      <c r="F533" s="20"/>
      <c r="G533" s="20"/>
    </row>
    <row r="534" spans="1:9" ht="18">
      <c r="A534" s="16"/>
      <c r="B534" s="115" t="s">
        <v>1114</v>
      </c>
      <c r="C534" s="116"/>
      <c r="D534" s="116"/>
      <c r="E534" s="116"/>
      <c r="F534" s="116"/>
      <c r="G534" s="116"/>
      <c r="H534" s="1">
        <f>H536+H542+H547+H570+H574+H582+H587</f>
        <v>44</v>
      </c>
      <c r="I534" s="1">
        <f>I536+I542+I547+I570+I574+I582+I587</f>
        <v>88</v>
      </c>
    </row>
    <row r="535" spans="1:9" ht="39.9" customHeight="1">
      <c r="A535" s="22" t="s">
        <v>1115</v>
      </c>
      <c r="B535" s="118" t="s">
        <v>1116</v>
      </c>
      <c r="C535" s="119"/>
      <c r="D535" s="119"/>
      <c r="E535" s="119"/>
      <c r="F535" s="119"/>
      <c r="G535" s="120"/>
    </row>
    <row r="536" spans="1:9" ht="62.4">
      <c r="A536" s="22" t="s">
        <v>1117</v>
      </c>
      <c r="B536" s="32" t="s">
        <v>1118</v>
      </c>
      <c r="C536" s="91" t="s">
        <v>1119</v>
      </c>
      <c r="D536" s="9">
        <v>1</v>
      </c>
      <c r="E536" s="24" t="s">
        <v>44</v>
      </c>
      <c r="F536" s="9"/>
      <c r="G536" s="9"/>
      <c r="H536" s="1">
        <f>SUM(D536)</f>
        <v>1</v>
      </c>
      <c r="I536" s="1">
        <f>COUNT(D536)*2</f>
        <v>2</v>
      </c>
    </row>
    <row r="537" spans="1:9" ht="28.8" hidden="1">
      <c r="A537" s="62" t="s">
        <v>1120</v>
      </c>
      <c r="B537" s="11" t="s">
        <v>1121</v>
      </c>
      <c r="C537" s="9"/>
      <c r="D537" s="9"/>
      <c r="E537" s="24"/>
      <c r="F537" s="9"/>
      <c r="G537" s="9"/>
    </row>
    <row r="538" spans="1:9" ht="39.9" hidden="1" customHeight="1">
      <c r="A538" s="62" t="s">
        <v>1122</v>
      </c>
      <c r="B538" s="118" t="s">
        <v>1123</v>
      </c>
      <c r="C538" s="119"/>
      <c r="D538" s="119"/>
      <c r="E538" s="119"/>
      <c r="F538" s="119"/>
      <c r="G538" s="120"/>
    </row>
    <row r="539" spans="1:9" ht="31.2" hidden="1">
      <c r="A539" s="62" t="s">
        <v>1124</v>
      </c>
      <c r="B539" s="66" t="s">
        <v>1125</v>
      </c>
      <c r="C539" s="9"/>
      <c r="D539" s="9"/>
      <c r="E539" s="24"/>
      <c r="F539" s="9"/>
      <c r="G539" s="9"/>
    </row>
    <row r="540" spans="1:9" ht="31.2" hidden="1">
      <c r="A540" s="62" t="s">
        <v>1126</v>
      </c>
      <c r="B540" s="66" t="s">
        <v>1127</v>
      </c>
      <c r="C540" s="9"/>
      <c r="D540" s="9"/>
      <c r="E540" s="24"/>
      <c r="F540" s="9"/>
      <c r="G540" s="9"/>
    </row>
    <row r="541" spans="1:9" ht="31.2" hidden="1">
      <c r="A541" s="62" t="s">
        <v>1128</v>
      </c>
      <c r="B541" s="66" t="s">
        <v>1129</v>
      </c>
      <c r="C541" s="9"/>
      <c r="D541" s="9"/>
      <c r="E541" s="24"/>
      <c r="F541" s="9"/>
      <c r="G541" s="9"/>
    </row>
    <row r="542" spans="1:9" ht="39.9" customHeight="1">
      <c r="A542" s="22" t="s">
        <v>1130</v>
      </c>
      <c r="B542" s="118" t="s">
        <v>1131</v>
      </c>
      <c r="C542" s="119"/>
      <c r="D542" s="119"/>
      <c r="E542" s="119"/>
      <c r="F542" s="119"/>
      <c r="G542" s="120"/>
      <c r="H542" s="1">
        <f>SUM(D543:D546)</f>
        <v>3</v>
      </c>
      <c r="I542" s="1">
        <f>COUNT(D543:D543:D546)*2</f>
        <v>6</v>
      </c>
    </row>
    <row r="543" spans="1:9" ht="86.4">
      <c r="A543" s="5" t="s">
        <v>1132</v>
      </c>
      <c r="B543" s="66" t="s">
        <v>1133</v>
      </c>
      <c r="C543" s="53" t="s">
        <v>1134</v>
      </c>
      <c r="D543" s="9">
        <v>1</v>
      </c>
      <c r="E543" s="24" t="s">
        <v>44</v>
      </c>
      <c r="F543" s="9"/>
      <c r="G543" s="9"/>
    </row>
    <row r="544" spans="1:9" ht="46.8" hidden="1">
      <c r="A544" s="10" t="s">
        <v>1135</v>
      </c>
      <c r="B544" s="66" t="s">
        <v>1136</v>
      </c>
      <c r="C544" s="9"/>
      <c r="D544" s="9"/>
      <c r="E544" s="24"/>
      <c r="F544" s="9"/>
      <c r="G544" s="9"/>
    </row>
    <row r="545" spans="1:9" ht="46.8">
      <c r="A545" s="5" t="s">
        <v>1137</v>
      </c>
      <c r="B545" s="13" t="s">
        <v>1138</v>
      </c>
      <c r="C545" s="66" t="s">
        <v>1139</v>
      </c>
      <c r="D545" s="9">
        <v>1</v>
      </c>
      <c r="E545" s="24" t="s">
        <v>44</v>
      </c>
      <c r="F545" s="9"/>
      <c r="G545" s="9"/>
    </row>
    <row r="546" spans="1:9" ht="46.8">
      <c r="A546" s="5"/>
      <c r="C546" s="66" t="s">
        <v>1140</v>
      </c>
      <c r="D546" s="9">
        <v>1</v>
      </c>
      <c r="E546" s="24" t="s">
        <v>202</v>
      </c>
      <c r="F546" s="9"/>
      <c r="G546" s="9"/>
    </row>
    <row r="547" spans="1:9" ht="39.9" customHeight="1">
      <c r="A547" s="22" t="s">
        <v>1141</v>
      </c>
      <c r="B547" s="118" t="s">
        <v>1142</v>
      </c>
      <c r="C547" s="119"/>
      <c r="D547" s="119"/>
      <c r="E547" s="119"/>
      <c r="F547" s="119"/>
      <c r="G547" s="120"/>
      <c r="H547" s="1">
        <f>SUM(D548:D569)</f>
        <v>22</v>
      </c>
      <c r="I547" s="1">
        <f>COUNT(D548:D569)*2</f>
        <v>44</v>
      </c>
    </row>
    <row r="548" spans="1:9" ht="43.2">
      <c r="A548" s="5" t="s">
        <v>1143</v>
      </c>
      <c r="B548" s="66" t="s">
        <v>1144</v>
      </c>
      <c r="C548" s="87" t="s">
        <v>1145</v>
      </c>
      <c r="D548" s="9">
        <v>1</v>
      </c>
      <c r="E548" s="24" t="s">
        <v>579</v>
      </c>
      <c r="F548" s="9"/>
      <c r="G548" s="9"/>
    </row>
    <row r="549" spans="1:9" ht="28.8">
      <c r="A549" s="5"/>
      <c r="B549" s="66"/>
      <c r="C549" s="14" t="s">
        <v>1146</v>
      </c>
      <c r="D549" s="9">
        <v>1</v>
      </c>
      <c r="E549" s="24" t="s">
        <v>275</v>
      </c>
      <c r="F549" s="9"/>
      <c r="G549" s="9"/>
    </row>
    <row r="550" spans="1:9" ht="57.6">
      <c r="A550" s="5" t="s">
        <v>1147</v>
      </c>
      <c r="B550" s="66" t="s">
        <v>1148</v>
      </c>
      <c r="C550" s="8" t="s">
        <v>1149</v>
      </c>
      <c r="D550" s="9">
        <v>1</v>
      </c>
      <c r="E550" s="24" t="s">
        <v>579</v>
      </c>
      <c r="F550" s="8" t="s">
        <v>1150</v>
      </c>
      <c r="G550" s="9"/>
    </row>
    <row r="551" spans="1:9" ht="28.8">
      <c r="A551" s="5"/>
      <c r="B551" s="66"/>
      <c r="C551" s="8" t="s">
        <v>1151</v>
      </c>
      <c r="D551" s="9">
        <v>1</v>
      </c>
      <c r="E551" s="24" t="s">
        <v>579</v>
      </c>
      <c r="F551" s="8"/>
      <c r="G551" s="9"/>
    </row>
    <row r="552" spans="1:9" ht="57.6">
      <c r="A552" s="5"/>
      <c r="B552" s="66"/>
      <c r="C552" s="8" t="s">
        <v>1152</v>
      </c>
      <c r="D552" s="9">
        <v>1</v>
      </c>
      <c r="E552" s="24" t="s">
        <v>579</v>
      </c>
      <c r="F552" s="8"/>
      <c r="G552" s="9"/>
    </row>
    <row r="553" spans="1:9" ht="43.2">
      <c r="A553" s="5"/>
      <c r="B553" s="66"/>
      <c r="C553" s="8" t="s">
        <v>1153</v>
      </c>
      <c r="D553" s="9">
        <v>1</v>
      </c>
      <c r="E553" s="24" t="s">
        <v>579</v>
      </c>
      <c r="F553" s="8"/>
      <c r="G553" s="9"/>
    </row>
    <row r="554" spans="1:9" ht="28.8">
      <c r="A554" s="5"/>
      <c r="B554" s="66"/>
      <c r="C554" s="8" t="s">
        <v>1154</v>
      </c>
      <c r="D554" s="9">
        <v>1</v>
      </c>
      <c r="E554" s="24" t="s">
        <v>579</v>
      </c>
      <c r="F554" s="8"/>
      <c r="G554" s="9"/>
    </row>
    <row r="555" spans="1:9" ht="57.6">
      <c r="A555" s="5"/>
      <c r="B555" s="92"/>
      <c r="C555" s="8" t="s">
        <v>1155</v>
      </c>
      <c r="D555" s="9">
        <v>1</v>
      </c>
      <c r="E555" s="24" t="s">
        <v>579</v>
      </c>
      <c r="F555" s="8"/>
      <c r="G555" s="9"/>
    </row>
    <row r="556" spans="1:9" ht="28.8">
      <c r="A556" s="5"/>
      <c r="B556" s="66"/>
      <c r="C556" s="8" t="s">
        <v>1156</v>
      </c>
      <c r="D556" s="9">
        <v>1</v>
      </c>
      <c r="E556" s="24" t="s">
        <v>579</v>
      </c>
      <c r="F556" s="8"/>
      <c r="G556" s="9"/>
    </row>
    <row r="557" spans="1:9" ht="28.8">
      <c r="A557" s="5"/>
      <c r="B557" s="66"/>
      <c r="C557" s="8" t="s">
        <v>1157</v>
      </c>
      <c r="D557" s="9">
        <v>1</v>
      </c>
      <c r="E557" s="24" t="s">
        <v>579</v>
      </c>
      <c r="F557" s="8"/>
      <c r="G557" s="9"/>
    </row>
    <row r="558" spans="1:9" ht="57.6">
      <c r="A558" s="5"/>
      <c r="B558" s="66"/>
      <c r="C558" s="8" t="s">
        <v>1158</v>
      </c>
      <c r="D558" s="9">
        <v>1</v>
      </c>
      <c r="E558" s="24" t="s">
        <v>579</v>
      </c>
      <c r="F558" s="8"/>
      <c r="G558" s="9"/>
    </row>
    <row r="559" spans="1:9" ht="43.2">
      <c r="A559" s="5"/>
      <c r="B559" s="66"/>
      <c r="C559" s="8" t="s">
        <v>1159</v>
      </c>
      <c r="D559" s="9">
        <v>1</v>
      </c>
      <c r="E559" s="24" t="s">
        <v>579</v>
      </c>
      <c r="F559" s="8"/>
      <c r="G559" s="9"/>
    </row>
    <row r="560" spans="1:9" ht="43.2">
      <c r="A560" s="5"/>
      <c r="B560" s="66"/>
      <c r="C560" s="28" t="s">
        <v>1160</v>
      </c>
      <c r="D560" s="9">
        <v>1</v>
      </c>
      <c r="E560" s="24" t="s">
        <v>579</v>
      </c>
      <c r="F560" s="8"/>
      <c r="G560" s="9"/>
    </row>
    <row r="561" spans="1:9" ht="43.2">
      <c r="A561" s="5"/>
      <c r="B561" s="66"/>
      <c r="C561" s="8" t="s">
        <v>1161</v>
      </c>
      <c r="D561" s="9">
        <v>1</v>
      </c>
      <c r="E561" s="24" t="s">
        <v>579</v>
      </c>
      <c r="F561" s="8"/>
      <c r="G561" s="9"/>
    </row>
    <row r="562" spans="1:9" ht="28.8">
      <c r="A562" s="5"/>
      <c r="B562" s="66"/>
      <c r="C562" s="8" t="s">
        <v>1162</v>
      </c>
      <c r="D562" s="9">
        <v>1</v>
      </c>
      <c r="E562" s="24" t="s">
        <v>579</v>
      </c>
      <c r="F562" s="8"/>
      <c r="G562" s="9"/>
    </row>
    <row r="563" spans="1:9" ht="43.2">
      <c r="A563" s="5"/>
      <c r="B563" s="66"/>
      <c r="C563" s="31" t="s">
        <v>1163</v>
      </c>
      <c r="D563" s="9">
        <v>1</v>
      </c>
      <c r="E563" s="24" t="s">
        <v>579</v>
      </c>
      <c r="F563" s="8"/>
      <c r="G563" s="9"/>
    </row>
    <row r="564" spans="1:9" ht="43.2">
      <c r="A564" s="5"/>
      <c r="B564" s="66"/>
      <c r="C564" s="28" t="s">
        <v>1164</v>
      </c>
      <c r="D564" s="9">
        <v>1</v>
      </c>
      <c r="E564" s="24" t="s">
        <v>579</v>
      </c>
      <c r="F564" s="8"/>
      <c r="G564" s="9"/>
    </row>
    <row r="565" spans="1:9" ht="28.8">
      <c r="A565" s="5"/>
      <c r="B565" s="66"/>
      <c r="C565" s="8" t="s">
        <v>1165</v>
      </c>
      <c r="D565" s="9">
        <v>1</v>
      </c>
      <c r="E565" s="24" t="s">
        <v>579</v>
      </c>
      <c r="F565" s="8"/>
      <c r="G565" s="9"/>
    </row>
    <row r="566" spans="1:9" ht="28.8">
      <c r="A566" s="5"/>
      <c r="B566" s="66"/>
      <c r="C566" s="8" t="s">
        <v>1166</v>
      </c>
      <c r="D566" s="9">
        <v>1</v>
      </c>
      <c r="E566" s="24" t="s">
        <v>579</v>
      </c>
      <c r="F566" s="8"/>
      <c r="G566" s="9"/>
    </row>
    <row r="567" spans="1:9" ht="28.8">
      <c r="A567" s="5"/>
      <c r="B567" s="66"/>
      <c r="C567" s="93" t="s">
        <v>1167</v>
      </c>
      <c r="D567" s="9">
        <v>1</v>
      </c>
      <c r="E567" s="24" t="s">
        <v>579</v>
      </c>
      <c r="F567" s="8"/>
      <c r="G567" s="9"/>
    </row>
    <row r="568" spans="1:9" ht="46.8">
      <c r="A568" s="5" t="s">
        <v>1168</v>
      </c>
      <c r="B568" s="66" t="s">
        <v>1169</v>
      </c>
      <c r="C568" s="8" t="s">
        <v>1170</v>
      </c>
      <c r="D568" s="9">
        <v>1</v>
      </c>
      <c r="E568" s="24" t="s">
        <v>44</v>
      </c>
      <c r="F568" s="20"/>
      <c r="G568" s="9"/>
    </row>
    <row r="569" spans="1:9" ht="43.2">
      <c r="A569" s="5" t="s">
        <v>1171</v>
      </c>
      <c r="B569" s="66" t="s">
        <v>1172</v>
      </c>
      <c r="C569" s="28" t="s">
        <v>1173</v>
      </c>
      <c r="D569" s="9">
        <v>1</v>
      </c>
      <c r="E569" s="24" t="s">
        <v>133</v>
      </c>
      <c r="F569" s="8" t="s">
        <v>1174</v>
      </c>
      <c r="G569" s="9"/>
    </row>
    <row r="570" spans="1:9" ht="39.9" customHeight="1">
      <c r="A570" s="22" t="s">
        <v>1175</v>
      </c>
      <c r="B570" s="118" t="s">
        <v>1176</v>
      </c>
      <c r="C570" s="119"/>
      <c r="D570" s="119"/>
      <c r="E570" s="119"/>
      <c r="F570" s="119"/>
      <c r="G570" s="120"/>
      <c r="H570" s="1">
        <f>SUM(D571:D573)</f>
        <v>3</v>
      </c>
      <c r="I570" s="1">
        <f>COUNT(D571:D573)*2</f>
        <v>6</v>
      </c>
    </row>
    <row r="571" spans="1:9" ht="28.8">
      <c r="A571" s="5" t="s">
        <v>1177</v>
      </c>
      <c r="B571" s="66" t="s">
        <v>1178</v>
      </c>
      <c r="C571" s="8" t="s">
        <v>1179</v>
      </c>
      <c r="D571" s="9">
        <v>1</v>
      </c>
      <c r="E571" s="24" t="s">
        <v>44</v>
      </c>
      <c r="F571" s="9"/>
      <c r="G571" s="9"/>
    </row>
    <row r="572" spans="1:9" ht="46.8">
      <c r="A572" s="5" t="s">
        <v>1180</v>
      </c>
      <c r="B572" s="66" t="s">
        <v>1181</v>
      </c>
      <c r="C572" s="33" t="s">
        <v>1182</v>
      </c>
      <c r="D572" s="9">
        <v>1</v>
      </c>
      <c r="E572" s="24" t="s">
        <v>44</v>
      </c>
      <c r="F572" s="9"/>
      <c r="G572" s="9"/>
    </row>
    <row r="573" spans="1:9" ht="31.2">
      <c r="A573" s="5" t="s">
        <v>1183</v>
      </c>
      <c r="B573" s="66" t="s">
        <v>1184</v>
      </c>
      <c r="C573" s="14" t="s">
        <v>1185</v>
      </c>
      <c r="D573" s="9">
        <v>1</v>
      </c>
      <c r="E573" s="24" t="s">
        <v>44</v>
      </c>
      <c r="F573" s="9"/>
      <c r="G573" s="9"/>
    </row>
    <row r="574" spans="1:9" ht="39.9" customHeight="1">
      <c r="A574" s="22" t="s">
        <v>1186</v>
      </c>
      <c r="B574" s="122" t="s">
        <v>1187</v>
      </c>
      <c r="C574" s="123"/>
      <c r="D574" s="123"/>
      <c r="E574" s="123"/>
      <c r="F574" s="123"/>
      <c r="G574" s="124"/>
      <c r="H574" s="1">
        <f>SUM(D575:D581)</f>
        <v>7</v>
      </c>
      <c r="I574" s="1">
        <f>COUNT(D575:D581)*2</f>
        <v>14</v>
      </c>
    </row>
    <row r="575" spans="1:9" ht="31.2">
      <c r="A575" s="5" t="s">
        <v>1188</v>
      </c>
      <c r="B575" s="6" t="s">
        <v>1189</v>
      </c>
      <c r="C575" s="33" t="s">
        <v>1190</v>
      </c>
      <c r="D575" s="9">
        <v>1</v>
      </c>
      <c r="E575" s="24" t="s">
        <v>559</v>
      </c>
      <c r="F575" s="9"/>
      <c r="G575" s="9"/>
    </row>
    <row r="576" spans="1:9" ht="46.8">
      <c r="A576" s="5" t="s">
        <v>1191</v>
      </c>
      <c r="B576" s="6" t="s">
        <v>1192</v>
      </c>
      <c r="C576" s="33" t="s">
        <v>1193</v>
      </c>
      <c r="D576" s="9">
        <v>1</v>
      </c>
      <c r="E576" s="24" t="s">
        <v>559</v>
      </c>
      <c r="F576" s="9"/>
      <c r="G576" s="9"/>
    </row>
    <row r="577" spans="1:9" ht="28.8">
      <c r="A577" s="5"/>
      <c r="B577" s="6"/>
      <c r="C577" s="94" t="s">
        <v>1194</v>
      </c>
      <c r="D577" s="9">
        <v>1</v>
      </c>
      <c r="E577" s="24" t="s">
        <v>559</v>
      </c>
      <c r="F577" s="9"/>
      <c r="G577" s="9"/>
    </row>
    <row r="578" spans="1:9" ht="28.8">
      <c r="A578" s="5"/>
      <c r="B578" s="6"/>
      <c r="C578" s="33" t="s">
        <v>1195</v>
      </c>
      <c r="D578" s="9">
        <v>1</v>
      </c>
      <c r="E578" s="24" t="s">
        <v>559</v>
      </c>
      <c r="F578" s="9"/>
      <c r="G578" s="9"/>
    </row>
    <row r="579" spans="1:9" ht="46.8">
      <c r="A579" s="5" t="s">
        <v>1196</v>
      </c>
      <c r="B579" s="59" t="s">
        <v>1197</v>
      </c>
      <c r="C579" s="87" t="s">
        <v>1198</v>
      </c>
      <c r="D579" s="9">
        <v>1</v>
      </c>
      <c r="E579" s="24" t="s">
        <v>559</v>
      </c>
      <c r="F579" s="9"/>
      <c r="G579" s="9"/>
    </row>
    <row r="580" spans="1:9" ht="46.8">
      <c r="A580" s="5" t="s">
        <v>1199</v>
      </c>
      <c r="B580" s="6" t="s">
        <v>1200</v>
      </c>
      <c r="C580" s="20" t="s">
        <v>1201</v>
      </c>
      <c r="D580" s="9">
        <v>1</v>
      </c>
      <c r="E580" s="24" t="s">
        <v>559</v>
      </c>
      <c r="F580" s="9"/>
      <c r="G580" s="9"/>
    </row>
    <row r="581" spans="1:9" ht="62.4">
      <c r="A581" s="5" t="s">
        <v>1202</v>
      </c>
      <c r="B581" s="6" t="s">
        <v>1203</v>
      </c>
      <c r="C581" s="33" t="s">
        <v>1204</v>
      </c>
      <c r="D581" s="9">
        <v>1</v>
      </c>
      <c r="E581" s="24" t="s">
        <v>559</v>
      </c>
      <c r="F581" s="9"/>
      <c r="G581" s="9"/>
    </row>
    <row r="582" spans="1:9" ht="39.9" customHeight="1">
      <c r="A582" s="22" t="s">
        <v>1205</v>
      </c>
      <c r="B582" s="122" t="s">
        <v>1206</v>
      </c>
      <c r="C582" s="123"/>
      <c r="D582" s="123"/>
      <c r="E582" s="123"/>
      <c r="F582" s="123"/>
      <c r="G582" s="124"/>
      <c r="H582" s="1">
        <f>SUM(D584:D586)</f>
        <v>3</v>
      </c>
      <c r="I582" s="1">
        <f>COUNT(D584:D586)*2</f>
        <v>6</v>
      </c>
    </row>
    <row r="583" spans="1:9" ht="31.2" hidden="1">
      <c r="A583" s="10" t="s">
        <v>1207</v>
      </c>
      <c r="B583" s="6" t="s">
        <v>1208</v>
      </c>
      <c r="C583" s="20"/>
      <c r="D583" s="9"/>
      <c r="E583" s="24"/>
      <c r="F583" s="9"/>
      <c r="G583" s="9"/>
    </row>
    <row r="584" spans="1:9" ht="62.4">
      <c r="A584" s="5" t="s">
        <v>1209</v>
      </c>
      <c r="B584" s="6" t="s">
        <v>1210</v>
      </c>
      <c r="C584" s="8" t="s">
        <v>1211</v>
      </c>
      <c r="D584" s="9">
        <v>1</v>
      </c>
      <c r="E584" s="24" t="s">
        <v>559</v>
      </c>
      <c r="F584" s="9"/>
      <c r="G584" s="9"/>
    </row>
    <row r="585" spans="1:9" ht="46.8">
      <c r="A585" s="5" t="s">
        <v>1212</v>
      </c>
      <c r="B585" s="15" t="s">
        <v>1213</v>
      </c>
      <c r="C585" s="33" t="s">
        <v>1214</v>
      </c>
      <c r="D585" s="9">
        <v>1</v>
      </c>
      <c r="E585" s="24" t="s">
        <v>202</v>
      </c>
      <c r="F585" s="9"/>
      <c r="G585" s="9"/>
    </row>
    <row r="586" spans="1:9" ht="46.8">
      <c r="A586" s="5" t="s">
        <v>1215</v>
      </c>
      <c r="B586" s="6" t="s">
        <v>1216</v>
      </c>
      <c r="C586" s="14" t="s">
        <v>1217</v>
      </c>
      <c r="D586" s="9">
        <v>1</v>
      </c>
      <c r="E586" s="24" t="s">
        <v>44</v>
      </c>
      <c r="F586" s="9"/>
      <c r="G586" s="9"/>
    </row>
    <row r="587" spans="1:9" ht="39.9" customHeight="1">
      <c r="A587" s="22" t="s">
        <v>1218</v>
      </c>
      <c r="B587" s="118" t="s">
        <v>1219</v>
      </c>
      <c r="C587" s="119"/>
      <c r="D587" s="119"/>
      <c r="E587" s="119"/>
      <c r="F587" s="119"/>
      <c r="G587" s="120"/>
      <c r="H587" s="1">
        <f>SUM(D588:D592)</f>
        <v>5</v>
      </c>
      <c r="I587" s="1">
        <f>COUNT(D588:D592)*2</f>
        <v>10</v>
      </c>
    </row>
    <row r="588" spans="1:9" ht="31.2">
      <c r="A588" s="5" t="s">
        <v>1220</v>
      </c>
      <c r="B588" s="95" t="s">
        <v>1221</v>
      </c>
      <c r="C588" s="9" t="s">
        <v>1222</v>
      </c>
      <c r="D588" s="9">
        <v>1</v>
      </c>
      <c r="E588" s="24" t="s">
        <v>44</v>
      </c>
      <c r="F588" s="9"/>
      <c r="G588" s="9"/>
    </row>
    <row r="589" spans="1:9" ht="15.6">
      <c r="A589" s="4"/>
      <c r="B589" s="95"/>
      <c r="C589" s="9" t="s">
        <v>1223</v>
      </c>
      <c r="D589" s="9">
        <v>1</v>
      </c>
      <c r="E589" s="24" t="s">
        <v>13</v>
      </c>
      <c r="F589" s="9"/>
      <c r="G589" s="9"/>
    </row>
    <row r="590" spans="1:9" ht="14.4">
      <c r="A590" s="4"/>
      <c r="B590" s="9"/>
      <c r="C590" s="9" t="s">
        <v>1224</v>
      </c>
      <c r="D590" s="9">
        <v>1</v>
      </c>
      <c r="E590" s="24" t="s">
        <v>13</v>
      </c>
      <c r="F590" s="9"/>
      <c r="G590" s="9"/>
    </row>
    <row r="591" spans="1:9" ht="14.4">
      <c r="A591" s="4"/>
      <c r="B591" s="9"/>
      <c r="C591" s="9" t="s">
        <v>1225</v>
      </c>
      <c r="D591" s="9">
        <v>1</v>
      </c>
      <c r="E591" s="24" t="s">
        <v>44</v>
      </c>
      <c r="F591" s="9"/>
      <c r="G591" s="9"/>
    </row>
    <row r="592" spans="1:9" ht="31.2">
      <c r="A592" s="5" t="s">
        <v>1226</v>
      </c>
      <c r="B592" s="95" t="s">
        <v>1227</v>
      </c>
      <c r="C592" s="9" t="s">
        <v>1228</v>
      </c>
      <c r="D592" s="9">
        <v>1</v>
      </c>
      <c r="E592" s="107" t="s">
        <v>44</v>
      </c>
      <c r="F592" s="9"/>
      <c r="G592" s="9"/>
    </row>
    <row r="593" spans="1:9" ht="18">
      <c r="A593" s="96"/>
      <c r="B593" s="115" t="s">
        <v>1229</v>
      </c>
      <c r="C593" s="116"/>
      <c r="D593" s="116"/>
      <c r="E593" s="116"/>
      <c r="F593" s="116"/>
      <c r="G593" s="117"/>
      <c r="H593" s="1">
        <f>H594+H598+H603+H614</f>
        <v>16</v>
      </c>
      <c r="I593" s="1">
        <f>I594+I598+I603+I614</f>
        <v>32</v>
      </c>
    </row>
    <row r="594" spans="1:9" ht="39.9" customHeight="1">
      <c r="A594" s="5" t="s">
        <v>1230</v>
      </c>
      <c r="B594" s="118" t="s">
        <v>1231</v>
      </c>
      <c r="C594" s="119"/>
      <c r="D594" s="119"/>
      <c r="E594" s="119"/>
      <c r="F594" s="119"/>
      <c r="G594" s="120"/>
      <c r="H594" s="1">
        <f>SUM(D595:D596)</f>
        <v>2</v>
      </c>
      <c r="I594" s="1">
        <f>COUNT(D595:D596)*2</f>
        <v>4</v>
      </c>
    </row>
    <row r="595" spans="1:9" ht="28.8">
      <c r="A595" s="5" t="s">
        <v>1232</v>
      </c>
      <c r="B595" s="11" t="s">
        <v>1233</v>
      </c>
      <c r="C595" s="11" t="s">
        <v>1234</v>
      </c>
      <c r="D595" s="20">
        <v>1</v>
      </c>
      <c r="E595" s="37" t="s">
        <v>579</v>
      </c>
      <c r="F595" s="20"/>
      <c r="G595" s="20"/>
    </row>
    <row r="596" spans="1:9" ht="28.8">
      <c r="A596" s="5" t="s">
        <v>1235</v>
      </c>
      <c r="B596" s="11" t="s">
        <v>1236</v>
      </c>
      <c r="C596" s="8" t="s">
        <v>1237</v>
      </c>
      <c r="D596" s="20">
        <v>1</v>
      </c>
      <c r="E596" s="37" t="s">
        <v>579</v>
      </c>
      <c r="F596" s="20"/>
      <c r="G596" s="20"/>
    </row>
    <row r="597" spans="1:9" ht="43.2" hidden="1">
      <c r="A597" s="10" t="s">
        <v>1238</v>
      </c>
      <c r="B597" s="11" t="s">
        <v>1239</v>
      </c>
      <c r="C597" s="20"/>
      <c r="D597" s="20"/>
      <c r="E597" s="37"/>
      <c r="F597" s="20"/>
      <c r="G597" s="20"/>
    </row>
    <row r="598" spans="1:9" ht="39.9" customHeight="1">
      <c r="A598" s="5" t="s">
        <v>1240</v>
      </c>
      <c r="B598" s="118" t="s">
        <v>1241</v>
      </c>
      <c r="C598" s="119"/>
      <c r="D598" s="119"/>
      <c r="E598" s="119"/>
      <c r="F598" s="119"/>
      <c r="G598" s="120"/>
      <c r="H598" s="1">
        <f>SUM(D599:D601)</f>
        <v>3</v>
      </c>
      <c r="I598" s="1">
        <f>COUNT(D599:D601)*2</f>
        <v>6</v>
      </c>
    </row>
    <row r="599" spans="1:9" ht="28.8">
      <c r="A599" s="5" t="s">
        <v>1242</v>
      </c>
      <c r="B599" s="11" t="s">
        <v>1243</v>
      </c>
      <c r="C599" s="11" t="s">
        <v>1244</v>
      </c>
      <c r="D599" s="20">
        <v>1</v>
      </c>
      <c r="E599" s="37" t="s">
        <v>579</v>
      </c>
      <c r="F599" s="20"/>
      <c r="G599" s="20"/>
    </row>
    <row r="600" spans="1:9" ht="14.4">
      <c r="A600" s="5"/>
      <c r="B600" s="11"/>
      <c r="C600" s="11" t="s">
        <v>1283</v>
      </c>
      <c r="D600" s="20">
        <v>1</v>
      </c>
      <c r="E600" s="37" t="s">
        <v>579</v>
      </c>
      <c r="F600" s="20"/>
      <c r="G600" s="20"/>
    </row>
    <row r="601" spans="1:9" ht="14.4">
      <c r="A601" s="5"/>
      <c r="B601" s="11"/>
      <c r="C601" t="s">
        <v>1245</v>
      </c>
      <c r="D601" s="20">
        <v>1</v>
      </c>
      <c r="E601" s="37" t="s">
        <v>579</v>
      </c>
      <c r="F601" s="20"/>
      <c r="G601" s="20"/>
    </row>
    <row r="602" spans="1:9" ht="43.2" hidden="1">
      <c r="A602" s="10" t="s">
        <v>1246</v>
      </c>
      <c r="B602" s="11" t="s">
        <v>1247</v>
      </c>
      <c r="C602" s="20"/>
      <c r="D602" s="20"/>
      <c r="E602" s="37"/>
      <c r="F602" s="20"/>
      <c r="G602" s="20"/>
    </row>
    <row r="603" spans="1:9" ht="39.9" customHeight="1">
      <c r="A603" s="5" t="s">
        <v>1248</v>
      </c>
      <c r="B603" s="118" t="s">
        <v>1249</v>
      </c>
      <c r="C603" s="119"/>
      <c r="D603" s="119"/>
      <c r="E603" s="119"/>
      <c r="F603" s="119"/>
      <c r="G603" s="120"/>
      <c r="H603" s="1">
        <f>SUM(D604:D612)</f>
        <v>9</v>
      </c>
      <c r="I603" s="1">
        <f>COUNT(D604:D612)*2</f>
        <v>18</v>
      </c>
    </row>
    <row r="604" spans="1:9" ht="28.8">
      <c r="A604" s="5" t="s">
        <v>1250</v>
      </c>
      <c r="B604" s="11" t="s">
        <v>1251</v>
      </c>
      <c r="C604" s="11" t="s">
        <v>1252</v>
      </c>
      <c r="D604" s="20">
        <v>1</v>
      </c>
      <c r="E604" s="37" t="s">
        <v>579</v>
      </c>
      <c r="F604" s="20"/>
      <c r="G604" s="20"/>
    </row>
    <row r="605" spans="1:9" ht="28.8">
      <c r="A605" s="5"/>
      <c r="B605" s="11"/>
      <c r="C605" s="11" t="s">
        <v>1253</v>
      </c>
      <c r="D605" s="20">
        <v>1</v>
      </c>
      <c r="E605" s="37" t="s">
        <v>579</v>
      </c>
      <c r="F605" s="20"/>
      <c r="G605" s="20"/>
    </row>
    <row r="606" spans="1:9" ht="28.8">
      <c r="A606" s="5"/>
      <c r="B606" s="11"/>
      <c r="C606" s="14" t="s">
        <v>1254</v>
      </c>
      <c r="D606" s="20">
        <v>1</v>
      </c>
      <c r="E606" s="37" t="s">
        <v>579</v>
      </c>
      <c r="F606" s="20"/>
      <c r="G606" s="20"/>
    </row>
    <row r="607" spans="1:9" ht="28.8">
      <c r="A607" s="5"/>
      <c r="B607" s="11"/>
      <c r="C607" s="14" t="s">
        <v>1255</v>
      </c>
      <c r="D607" s="20">
        <v>1</v>
      </c>
      <c r="E607" s="37" t="s">
        <v>579</v>
      </c>
      <c r="F607" s="20"/>
      <c r="G607" s="20"/>
    </row>
    <row r="608" spans="1:9" ht="14.4">
      <c r="A608" s="5"/>
      <c r="B608" s="11"/>
      <c r="C608" s="97" t="s">
        <v>1256</v>
      </c>
      <c r="D608" s="20">
        <v>1</v>
      </c>
      <c r="E608" s="37" t="s">
        <v>579</v>
      </c>
      <c r="F608" s="20"/>
      <c r="G608" s="20"/>
    </row>
    <row r="609" spans="1:9" ht="14.4">
      <c r="A609" s="5"/>
      <c r="B609" s="11"/>
      <c r="C609" s="97" t="s">
        <v>1257</v>
      </c>
      <c r="D609" s="20">
        <v>1</v>
      </c>
      <c r="E609" s="37" t="s">
        <v>579</v>
      </c>
      <c r="F609" s="20"/>
      <c r="G609" s="20"/>
    </row>
    <row r="610" spans="1:9" ht="57.6">
      <c r="A610" s="5"/>
      <c r="B610" s="11"/>
      <c r="C610" s="33" t="s">
        <v>1258</v>
      </c>
      <c r="D610" s="20">
        <v>1</v>
      </c>
      <c r="E610" s="37" t="s">
        <v>579</v>
      </c>
      <c r="F610" s="8" t="s">
        <v>1259</v>
      </c>
      <c r="G610" s="20"/>
    </row>
    <row r="611" spans="1:9" ht="15" thickBot="1">
      <c r="A611" s="5"/>
      <c r="B611" s="11"/>
      <c r="C611" s="103" t="s">
        <v>1260</v>
      </c>
      <c r="D611" s="20">
        <v>1</v>
      </c>
      <c r="E611" s="37" t="s">
        <v>579</v>
      </c>
      <c r="F611" s="8"/>
      <c r="G611" s="20"/>
    </row>
    <row r="612" spans="1:9" ht="28.8">
      <c r="A612" s="5"/>
      <c r="B612" s="11"/>
      <c r="C612" s="98" t="s">
        <v>1261</v>
      </c>
      <c r="D612" s="20">
        <v>1</v>
      </c>
      <c r="E612" s="37" t="s">
        <v>579</v>
      </c>
      <c r="F612" s="98" t="s">
        <v>1262</v>
      </c>
      <c r="G612" s="20"/>
    </row>
    <row r="613" spans="1:9" ht="43.2" hidden="1">
      <c r="A613" s="10" t="s">
        <v>1263</v>
      </c>
      <c r="B613" s="11" t="s">
        <v>1264</v>
      </c>
      <c r="C613" s="20"/>
      <c r="D613" s="20"/>
      <c r="E613" s="37"/>
      <c r="F613" s="20"/>
      <c r="G613" s="20"/>
    </row>
    <row r="614" spans="1:9" ht="39.9" customHeight="1">
      <c r="A614" s="5" t="s">
        <v>1265</v>
      </c>
      <c r="B614" s="118" t="s">
        <v>1266</v>
      </c>
      <c r="C614" s="119"/>
      <c r="D614" s="119"/>
      <c r="E614" s="119"/>
      <c r="F614" s="119"/>
      <c r="G614" s="120"/>
      <c r="H614" s="1">
        <f>SUM(D615:D616)</f>
        <v>2</v>
      </c>
      <c r="I614" s="1">
        <f>COUNT(D615:D616)*2</f>
        <v>4</v>
      </c>
    </row>
    <row r="615" spans="1:9" ht="28.8">
      <c r="A615" s="5" t="s">
        <v>1267</v>
      </c>
      <c r="B615" s="11" t="s">
        <v>1268</v>
      </c>
      <c r="C615" s="70" t="s">
        <v>1269</v>
      </c>
      <c r="D615" s="20">
        <v>1</v>
      </c>
      <c r="E615" s="37" t="s">
        <v>579</v>
      </c>
      <c r="F615" s="20"/>
      <c r="G615" s="20"/>
    </row>
    <row r="616" spans="1:9" ht="14.4">
      <c r="A616" s="5"/>
      <c r="B616" s="11"/>
      <c r="C616" s="70" t="s">
        <v>1270</v>
      </c>
      <c r="D616" s="20">
        <v>1</v>
      </c>
      <c r="E616" s="37" t="s">
        <v>579</v>
      </c>
      <c r="F616" s="20"/>
      <c r="G616" s="20"/>
    </row>
    <row r="617" spans="1:9" ht="43.2" hidden="1">
      <c r="A617" s="10" t="s">
        <v>1271</v>
      </c>
      <c r="B617" s="11" t="s">
        <v>1272</v>
      </c>
      <c r="C617" s="11"/>
      <c r="D617" s="20"/>
      <c r="E617" s="37"/>
      <c r="F617" s="20"/>
      <c r="G617" s="20"/>
    </row>
    <row r="620" spans="1:9" ht="46.2">
      <c r="A620" s="134" t="s">
        <v>1344</v>
      </c>
      <c r="B620" s="134"/>
      <c r="C620" s="134"/>
    </row>
    <row r="621" spans="1:9" ht="46.2">
      <c r="A621" s="135"/>
      <c r="B621" s="136" t="s">
        <v>1345</v>
      </c>
      <c r="C621" s="137">
        <f>D641</f>
        <v>50</v>
      </c>
    </row>
    <row r="622" spans="1:9" ht="25.8">
      <c r="A622" s="135"/>
      <c r="B622" s="138" t="s">
        <v>1327</v>
      </c>
      <c r="C622" s="139"/>
    </row>
    <row r="623" spans="1:9" ht="21">
      <c r="A623" s="22" t="s">
        <v>1328</v>
      </c>
      <c r="B623" s="140" t="s">
        <v>1329</v>
      </c>
      <c r="C623" s="141">
        <f>D633</f>
        <v>50</v>
      </c>
    </row>
    <row r="624" spans="1:9" ht="21">
      <c r="A624" s="22" t="s">
        <v>1330</v>
      </c>
      <c r="B624" s="140" t="s">
        <v>1331</v>
      </c>
      <c r="C624" s="141">
        <f t="shared" ref="C624:C630" si="0">D634</f>
        <v>50</v>
      </c>
    </row>
    <row r="625" spans="1:4" ht="21">
      <c r="A625" s="22" t="s">
        <v>1332</v>
      </c>
      <c r="B625" s="140" t="s">
        <v>1333</v>
      </c>
      <c r="C625" s="141">
        <f t="shared" si="0"/>
        <v>50</v>
      </c>
    </row>
    <row r="626" spans="1:4" ht="21">
      <c r="A626" s="22" t="s">
        <v>1334</v>
      </c>
      <c r="B626" s="140" t="s">
        <v>1335</v>
      </c>
      <c r="C626" s="141">
        <f t="shared" si="0"/>
        <v>50</v>
      </c>
    </row>
    <row r="627" spans="1:4" ht="21">
      <c r="A627" s="22" t="s">
        <v>1336</v>
      </c>
      <c r="B627" s="140" t="s">
        <v>1337</v>
      </c>
      <c r="C627" s="141">
        <f t="shared" si="0"/>
        <v>50</v>
      </c>
    </row>
    <row r="628" spans="1:4" ht="21">
      <c r="A628" s="22" t="s">
        <v>1338</v>
      </c>
      <c r="B628" s="140" t="s">
        <v>1339</v>
      </c>
      <c r="C628" s="141">
        <f t="shared" si="0"/>
        <v>50</v>
      </c>
    </row>
    <row r="629" spans="1:4" ht="21">
      <c r="A629" s="22" t="s">
        <v>1340</v>
      </c>
      <c r="B629" s="140" t="s">
        <v>1341</v>
      </c>
      <c r="C629" s="141">
        <f t="shared" si="0"/>
        <v>50</v>
      </c>
    </row>
    <row r="630" spans="1:4" ht="21">
      <c r="A630" s="22" t="s">
        <v>1342</v>
      </c>
      <c r="B630" s="140" t="s">
        <v>1343</v>
      </c>
      <c r="C630" s="141">
        <f t="shared" si="0"/>
        <v>50</v>
      </c>
    </row>
    <row r="632" spans="1:4" ht="13.5" customHeight="1">
      <c r="B632" s="1" t="s">
        <v>1346</v>
      </c>
      <c r="C632" s="1" t="s">
        <v>1347</v>
      </c>
      <c r="D632" s="1" t="s">
        <v>1348</v>
      </c>
    </row>
    <row r="633" spans="1:4" ht="13.5" customHeight="1">
      <c r="A633" s="103" t="s">
        <v>1328</v>
      </c>
      <c r="B633" s="1">
        <f>H4</f>
        <v>10</v>
      </c>
      <c r="C633" s="1">
        <f>I4</f>
        <v>20</v>
      </c>
      <c r="D633" s="1">
        <f>B633*100/C633</f>
        <v>50</v>
      </c>
    </row>
    <row r="634" spans="1:4" ht="13.5" customHeight="1">
      <c r="A634" s="103" t="s">
        <v>1330</v>
      </c>
      <c r="B634" s="1">
        <f>H58</f>
        <v>28</v>
      </c>
      <c r="C634" s="1">
        <f>I58</f>
        <v>56</v>
      </c>
      <c r="D634" s="1">
        <f t="shared" ref="D634:D640" si="1">B634*100/C634</f>
        <v>50</v>
      </c>
    </row>
    <row r="635" spans="1:4" ht="13.5" customHeight="1">
      <c r="A635" s="103" t="s">
        <v>1332</v>
      </c>
      <c r="B635" s="1">
        <f>H101</f>
        <v>74</v>
      </c>
      <c r="C635" s="1">
        <f>I101</f>
        <v>148</v>
      </c>
      <c r="D635" s="1">
        <f t="shared" si="1"/>
        <v>50</v>
      </c>
    </row>
    <row r="636" spans="1:4" ht="13.5" customHeight="1">
      <c r="A636" s="103" t="s">
        <v>1334</v>
      </c>
      <c r="B636" s="1">
        <f>H183</f>
        <v>59</v>
      </c>
      <c r="C636" s="1">
        <f>I183</f>
        <v>118</v>
      </c>
      <c r="D636" s="1">
        <f t="shared" si="1"/>
        <v>50</v>
      </c>
    </row>
    <row r="637" spans="1:4" ht="13.5" customHeight="1">
      <c r="A637" s="103" t="s">
        <v>1336</v>
      </c>
      <c r="B637" s="1">
        <f>H265</f>
        <v>104</v>
      </c>
      <c r="C637" s="1">
        <f>I265</f>
        <v>208</v>
      </c>
      <c r="D637" s="1">
        <f t="shared" si="1"/>
        <v>50</v>
      </c>
    </row>
    <row r="638" spans="1:4" ht="13.5" customHeight="1">
      <c r="A638" s="103" t="s">
        <v>1338</v>
      </c>
      <c r="B638" s="1">
        <f>H457</f>
        <v>69</v>
      </c>
      <c r="C638" s="1">
        <f>I457</f>
        <v>138</v>
      </c>
      <c r="D638" s="1">
        <f t="shared" si="1"/>
        <v>50</v>
      </c>
    </row>
    <row r="639" spans="1:4" ht="13.5" customHeight="1">
      <c r="A639" s="103" t="s">
        <v>1340</v>
      </c>
      <c r="B639" s="1">
        <f>H534</f>
        <v>44</v>
      </c>
      <c r="C639" s="1">
        <f>I534</f>
        <v>88</v>
      </c>
      <c r="D639" s="1">
        <f t="shared" si="1"/>
        <v>50</v>
      </c>
    </row>
    <row r="640" spans="1:4" ht="13.5" customHeight="1">
      <c r="A640" s="103" t="s">
        <v>1342</v>
      </c>
      <c r="B640" s="1">
        <f>H593</f>
        <v>16</v>
      </c>
      <c r="C640" s="1">
        <f>I593</f>
        <v>32</v>
      </c>
      <c r="D640" s="1">
        <f t="shared" si="1"/>
        <v>50</v>
      </c>
    </row>
    <row r="641" spans="1:4" ht="13.5" customHeight="1">
      <c r="A641" s="103" t="s">
        <v>1349</v>
      </c>
      <c r="B641" s="1">
        <f>SUM(B633:B640)</f>
        <v>404</v>
      </c>
      <c r="C641" s="1">
        <f>SUM(C633:C640)</f>
        <v>808</v>
      </c>
      <c r="D641" s="1">
        <f>B641*100/C641</f>
        <v>50</v>
      </c>
    </row>
    <row r="644" spans="1:4" ht="13.5" customHeight="1">
      <c r="A644" s="103">
        <v>0</v>
      </c>
    </row>
    <row r="645" spans="1:4" ht="13.5" customHeight="1">
      <c r="A645" s="103">
        <v>1</v>
      </c>
    </row>
    <row r="646" spans="1:4" ht="13.5" customHeight="1">
      <c r="A646" s="103">
        <v>2</v>
      </c>
    </row>
  </sheetData>
  <autoFilter ref="A3:G617">
    <filterColumn colId="0">
      <colorFilter dxfId="0"/>
    </filterColumn>
    <filterColumn colId="2"/>
  </autoFilter>
  <mergeCells count="82">
    <mergeCell ref="A620:C620"/>
    <mergeCell ref="B622:C622"/>
    <mergeCell ref="B603:G603"/>
    <mergeCell ref="B614:G614"/>
    <mergeCell ref="B574:G574"/>
    <mergeCell ref="B582:G582"/>
    <mergeCell ref="B587:G587"/>
    <mergeCell ref="B593:G593"/>
    <mergeCell ref="B594:G594"/>
    <mergeCell ref="B598:G598"/>
    <mergeCell ref="B570:G570"/>
    <mergeCell ref="B458:G458"/>
    <mergeCell ref="B466:G466"/>
    <mergeCell ref="B478:G478"/>
    <mergeCell ref="B487:G487"/>
    <mergeCell ref="B502:G502"/>
    <mergeCell ref="B518:G518"/>
    <mergeCell ref="B534:G534"/>
    <mergeCell ref="B535:G535"/>
    <mergeCell ref="B538:G538"/>
    <mergeCell ref="B542:G542"/>
    <mergeCell ref="B547:G547"/>
    <mergeCell ref="B457:G457"/>
    <mergeCell ref="B374:G374"/>
    <mergeCell ref="B389:G389"/>
    <mergeCell ref="B393:G393"/>
    <mergeCell ref="B398:G398"/>
    <mergeCell ref="B408:G408"/>
    <mergeCell ref="B415:G415"/>
    <mergeCell ref="B420:G420"/>
    <mergeCell ref="B426:G426"/>
    <mergeCell ref="B434:G434"/>
    <mergeCell ref="B441:G441"/>
    <mergeCell ref="B446:G446"/>
    <mergeCell ref="B370:G370"/>
    <mergeCell ref="B266:G266"/>
    <mergeCell ref="B275:G275"/>
    <mergeCell ref="B284:G284"/>
    <mergeCell ref="B298:G298"/>
    <mergeCell ref="B308:G308"/>
    <mergeCell ref="B311:G311"/>
    <mergeCell ref="B317:G317"/>
    <mergeCell ref="B329:G329"/>
    <mergeCell ref="B338:G338"/>
    <mergeCell ref="B350:G350"/>
    <mergeCell ref="B363:G363"/>
    <mergeCell ref="B265:G265"/>
    <mergeCell ref="B193:G193"/>
    <mergeCell ref="B207:G207"/>
    <mergeCell ref="B218:G218"/>
    <mergeCell ref="B231:G231"/>
    <mergeCell ref="B237:G237"/>
    <mergeCell ref="B242:G242"/>
    <mergeCell ref="B247:G247"/>
    <mergeCell ref="B250:G250"/>
    <mergeCell ref="B253:G253"/>
    <mergeCell ref="B257:G257"/>
    <mergeCell ref="B262:G262"/>
    <mergeCell ref="B184:G184"/>
    <mergeCell ref="B80:G80"/>
    <mergeCell ref="B86:G86"/>
    <mergeCell ref="B94:G94"/>
    <mergeCell ref="B101:G101"/>
    <mergeCell ref="B102:G102"/>
    <mergeCell ref="B121:G121"/>
    <mergeCell ref="B132:G132"/>
    <mergeCell ref="B140:G140"/>
    <mergeCell ref="B157:G157"/>
    <mergeCell ref="B170:G170"/>
    <mergeCell ref="B183:G183"/>
    <mergeCell ref="B73:G73"/>
    <mergeCell ref="A1:G1"/>
    <mergeCell ref="A2:G2"/>
    <mergeCell ref="B4:G4"/>
    <mergeCell ref="B5:G5"/>
    <mergeCell ref="B24:G24"/>
    <mergeCell ref="B30:G30"/>
    <mergeCell ref="B35:G35"/>
    <mergeCell ref="B47:G47"/>
    <mergeCell ref="B55:G55"/>
    <mergeCell ref="B58:G58"/>
    <mergeCell ref="B59:G59"/>
  </mergeCells>
  <dataValidations count="1">
    <dataValidation type="list" allowBlank="1" showInputMessage="1" showErrorMessage="1" sqref="D1:D1048576">
      <formula1>$A$644:$A$646</formula1>
    </dataValidation>
  </dataValidations>
  <pageMargins left="0.70866141732283472" right="0.70866141732283472" top="0.74803149606299213" bottom="0.74803149606299213" header="0.31496062992125984" footer="0.31496062992125984"/>
  <pageSetup paperSize="9" scale="60" orientation="portrait" r:id="rId1"/>
  <headerFooter>
    <oddHeader xml:space="preserve">&amp;LChecklist No. - 7 &amp;CIntensive Care Unit &amp;RVersion - NHSRC/3.0
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ICU</vt:lpstr>
      <vt:lpstr>ICU!Print_Titles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NIKHIL</dc:creator>
  <cp:lastModifiedBy>DR. NIKHIL</cp:lastModifiedBy>
  <dcterms:created xsi:type="dcterms:W3CDTF">2013-11-19T23:38:40Z</dcterms:created>
  <dcterms:modified xsi:type="dcterms:W3CDTF">2013-11-24T15:04:39Z</dcterms:modified>
</cp:coreProperties>
</file>