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5252" windowHeight="8676"/>
  </bookViews>
  <sheets>
    <sheet name="IPD" sheetId="1" r:id="rId1"/>
  </sheets>
  <definedNames>
    <definedName name="_xlnm._FilterDatabase" localSheetId="0" hidden="1">IPD!$A$3:$G$577</definedName>
    <definedName name="_xlnm.Print_Titles" localSheetId="0">IPD!$3:$3</definedName>
  </definedNames>
  <calcPr calcId="124519"/>
</workbook>
</file>

<file path=xl/calcChain.xml><?xml version="1.0" encoding="utf-8"?>
<calcChain xmlns="http://schemas.openxmlformats.org/spreadsheetml/2006/main">
  <c r="C584" i="1"/>
  <c r="C585"/>
  <c r="C586"/>
  <c r="C587"/>
  <c r="C588"/>
  <c r="C589"/>
  <c r="C583"/>
  <c r="I262"/>
  <c r="C597" s="1"/>
  <c r="D597" s="1"/>
  <c r="D594"/>
  <c r="D595"/>
  <c r="D596"/>
  <c r="D598"/>
  <c r="D599"/>
  <c r="D593"/>
  <c r="C599"/>
  <c r="B599"/>
  <c r="C598"/>
  <c r="B598"/>
  <c r="B597"/>
  <c r="C596"/>
  <c r="B596"/>
  <c r="C595"/>
  <c r="B595"/>
  <c r="C594"/>
  <c r="B594"/>
  <c r="C593"/>
  <c r="B593"/>
  <c r="H501"/>
  <c r="I501"/>
  <c r="I439"/>
  <c r="H439"/>
  <c r="H262"/>
  <c r="I574"/>
  <c r="I569"/>
  <c r="I555" s="1"/>
  <c r="C600" s="1"/>
  <c r="C601" s="1"/>
  <c r="H574"/>
  <c r="H569"/>
  <c r="H555" s="1"/>
  <c r="B600" s="1"/>
  <c r="I563"/>
  <c r="H563"/>
  <c r="I556"/>
  <c r="H556"/>
  <c r="I547"/>
  <c r="H547"/>
  <c r="I542"/>
  <c r="H542"/>
  <c r="I534"/>
  <c r="H534"/>
  <c r="I530"/>
  <c r="H530"/>
  <c r="I514"/>
  <c r="H514"/>
  <c r="I509"/>
  <c r="H509"/>
  <c r="I505"/>
  <c r="H505"/>
  <c r="I502"/>
  <c r="H502"/>
  <c r="I486"/>
  <c r="H486"/>
  <c r="I475"/>
  <c r="H475"/>
  <c r="I463"/>
  <c r="H463"/>
  <c r="I458"/>
  <c r="H458"/>
  <c r="I448"/>
  <c r="H448"/>
  <c r="I440"/>
  <c r="H440"/>
  <c r="I428"/>
  <c r="H428"/>
  <c r="I381"/>
  <c r="H381"/>
  <c r="I372"/>
  <c r="H372"/>
  <c r="I357"/>
  <c r="H357"/>
  <c r="I353"/>
  <c r="H353"/>
  <c r="I346"/>
  <c r="H346"/>
  <c r="I331"/>
  <c r="H331"/>
  <c r="I322"/>
  <c r="H322"/>
  <c r="I310"/>
  <c r="H310"/>
  <c r="I304"/>
  <c r="H304"/>
  <c r="I301"/>
  <c r="H301"/>
  <c r="I291"/>
  <c r="H291"/>
  <c r="I280"/>
  <c r="H280"/>
  <c r="I271"/>
  <c r="H271"/>
  <c r="I263"/>
  <c r="H263"/>
  <c r="I259"/>
  <c r="H259"/>
  <c r="I254"/>
  <c r="H254"/>
  <c r="I238"/>
  <c r="H238"/>
  <c r="I233"/>
  <c r="H233"/>
  <c r="I229"/>
  <c r="H229"/>
  <c r="I216"/>
  <c r="H216"/>
  <c r="I206"/>
  <c r="H206"/>
  <c r="I192"/>
  <c r="H192"/>
  <c r="I187"/>
  <c r="I186" s="1"/>
  <c r="H187"/>
  <c r="H186" s="1"/>
  <c r="I173"/>
  <c r="H173"/>
  <c r="I159"/>
  <c r="H159"/>
  <c r="I148"/>
  <c r="H148"/>
  <c r="I142"/>
  <c r="H142"/>
  <c r="I136"/>
  <c r="H136"/>
  <c r="I113"/>
  <c r="I112" s="1"/>
  <c r="H113"/>
  <c r="H112" s="1"/>
  <c r="I104"/>
  <c r="H104"/>
  <c r="I97"/>
  <c r="H97"/>
  <c r="I87"/>
  <c r="H87"/>
  <c r="I74"/>
  <c r="H74"/>
  <c r="I60"/>
  <c r="I59" s="1"/>
  <c r="H60"/>
  <c r="H59" s="1"/>
  <c r="I57"/>
  <c r="H57"/>
  <c r="I36"/>
  <c r="H36"/>
  <c r="I5"/>
  <c r="I4" s="1"/>
  <c r="H5"/>
  <c r="H4" s="1"/>
  <c r="B601" l="1"/>
  <c r="D601" s="1"/>
  <c r="C581" s="1"/>
  <c r="D600"/>
  <c r="C590" s="1"/>
</calcChain>
</file>

<file path=xl/sharedStrings.xml><?xml version="1.0" encoding="utf-8"?>
<sst xmlns="http://schemas.openxmlformats.org/spreadsheetml/2006/main" count="1607" uniqueCount="1264">
  <si>
    <t xml:space="preserve">National Quality Assurance Standards </t>
  </si>
  <si>
    <t>Checklist for IPD</t>
  </si>
  <si>
    <t xml:space="preserve">ME Statement </t>
  </si>
  <si>
    <t>Checkpoints</t>
  </si>
  <si>
    <t>Compliance</t>
  </si>
  <si>
    <t>Means of verification</t>
  </si>
  <si>
    <t>Remarks</t>
  </si>
  <si>
    <t xml:space="preserve">Area of Concern - A Service Provision </t>
  </si>
  <si>
    <t>Standard A1</t>
  </si>
  <si>
    <t>The facility provides Curative Services</t>
  </si>
  <si>
    <t>ME A1.1</t>
  </si>
  <si>
    <t>The facility provides General Medicine services</t>
  </si>
  <si>
    <t>Availability of  general medicine indoor services</t>
  </si>
  <si>
    <t>SI/OB</t>
  </si>
  <si>
    <t>Availability of  isolation ward services</t>
  </si>
  <si>
    <t>ME A1.2</t>
  </si>
  <si>
    <t>The facility provides General Surgery services</t>
  </si>
  <si>
    <t>Availability of  general surgery indoor services</t>
  </si>
  <si>
    <t>Availability of burn ward indoor services</t>
  </si>
  <si>
    <t>ME A1.3</t>
  </si>
  <si>
    <t>The facility provides Obstetrics &amp; Gynaecology Services</t>
  </si>
  <si>
    <t>ME A1.4</t>
  </si>
  <si>
    <t>The facility provides Paediatric Services</t>
  </si>
  <si>
    <t>ME A1.5</t>
  </si>
  <si>
    <t>The facility provides Ophthalmology Services</t>
  </si>
  <si>
    <t>Availability of  ophthalmology indoor services</t>
  </si>
  <si>
    <t>ME A1.6</t>
  </si>
  <si>
    <t>The facility provides ENT Services</t>
  </si>
  <si>
    <t>ME A1.7</t>
  </si>
  <si>
    <t>The facility provides Orthopaedics Services</t>
  </si>
  <si>
    <t>Availability of Orthopaedics indoor services</t>
  </si>
  <si>
    <t>ME A1.8</t>
  </si>
  <si>
    <t>The facility provides Skin &amp; VD Services</t>
  </si>
  <si>
    <t>ME A1.9</t>
  </si>
  <si>
    <t>The facility provides Psychiatry Services</t>
  </si>
  <si>
    <t xml:space="preserve">Availability of Psychiatry Indoor services </t>
  </si>
  <si>
    <t>ME A1.10</t>
  </si>
  <si>
    <t xml:space="preserve">The facility provides Dental Treatment Services </t>
  </si>
  <si>
    <t>ME A1.11</t>
  </si>
  <si>
    <t xml:space="preserve">The facility provides AYUSH Services </t>
  </si>
  <si>
    <t>ME A1.12</t>
  </si>
  <si>
    <t xml:space="preserve">The facility provides Physiotherapy Services </t>
  </si>
  <si>
    <t xml:space="preserve">Availability of Indoor Physiotherapy Procedures </t>
  </si>
  <si>
    <t>ME A1.13</t>
  </si>
  <si>
    <t xml:space="preserve">The facility provides services for OPD procedures </t>
  </si>
  <si>
    <t>ME A1.14</t>
  </si>
  <si>
    <t xml:space="preserve">Services are available for the time period as mandated </t>
  </si>
  <si>
    <t>Availability of nursing services 24X7</t>
  </si>
  <si>
    <t>ME A1.15</t>
  </si>
  <si>
    <t xml:space="preserve">The facility provides services for Super specialties, as mandated </t>
  </si>
  <si>
    <t>Availability of dialysis services</t>
  </si>
  <si>
    <t>ME A1.16</t>
  </si>
  <si>
    <t xml:space="preserve">The facility provides Accident &amp; Emergency Services </t>
  </si>
  <si>
    <t>Availability of accident &amp; trauma ward</t>
  </si>
  <si>
    <t>ME A1.17</t>
  </si>
  <si>
    <t>The facility provides Intensive care Services</t>
  </si>
  <si>
    <t>ME A1.18</t>
  </si>
  <si>
    <t>The facility provides Blood bank &amp; transfusion services</t>
  </si>
  <si>
    <t>Standard A2</t>
  </si>
  <si>
    <t xml:space="preserve">The facility provides RMNCHA Services </t>
  </si>
  <si>
    <t>ME A2.1</t>
  </si>
  <si>
    <t xml:space="preserve">The facility provides Reproductive health  Services </t>
  </si>
  <si>
    <t>ME A2.2</t>
  </si>
  <si>
    <t xml:space="preserve">The facility provides Maternal health Services </t>
  </si>
  <si>
    <t>ME A2.3</t>
  </si>
  <si>
    <t xml:space="preserve">The facility provides Newborn health  Services </t>
  </si>
  <si>
    <t>ME A2.4</t>
  </si>
  <si>
    <t xml:space="preserve">The facility provides Child health Services </t>
  </si>
  <si>
    <t>ME A2.5</t>
  </si>
  <si>
    <t xml:space="preserve">The facility provides Adolescent health Services </t>
  </si>
  <si>
    <t>Standard A3</t>
  </si>
  <si>
    <t xml:space="preserve">The facility Provides diagnostic Services </t>
  </si>
  <si>
    <t>ME A3.1</t>
  </si>
  <si>
    <t xml:space="preserve">The facility provides Radiology Services </t>
  </si>
  <si>
    <t>ME A3.2</t>
  </si>
  <si>
    <t xml:space="preserve">The facility Provides Laboratory Services </t>
  </si>
  <si>
    <t>ME A3.3</t>
  </si>
  <si>
    <t>The facility provides other diagnostic services, as mandated</t>
  </si>
  <si>
    <t>Standard A4</t>
  </si>
  <si>
    <t>The facility provides services as mandated in national Health Programmes/ state scheme</t>
  </si>
  <si>
    <t>ME A4.1</t>
  </si>
  <si>
    <t xml:space="preserve">The facility provides services under National Vector Borne Disease Control Programme as per guidelines </t>
  </si>
  <si>
    <t>SI/RR</t>
  </si>
  <si>
    <t xml:space="preserve">Maleria Kalaazar Dengue &amp; Chikunguna  AES/Japanese Encephalitis as prevelant locally </t>
  </si>
  <si>
    <t>ME A4.2</t>
  </si>
  <si>
    <t xml:space="preserve">The facility provides services under Revised National TB Control Programme as per guidelines </t>
  </si>
  <si>
    <t xml:space="preserve">Indoor treatment of TB patients requires hospitalization </t>
  </si>
  <si>
    <t>ME A4.3</t>
  </si>
  <si>
    <t>The facility provides services under National Leprosy Eradication Programme as per guidelines</t>
  </si>
  <si>
    <t xml:space="preserve">Inpatient Management of severly ill cases </t>
  </si>
  <si>
    <t>ME A4.4</t>
  </si>
  <si>
    <t>The facility provides services under National AIDS Control Programme as per guidelines</t>
  </si>
  <si>
    <t xml:space="preserve">Inpatient care for cases require hospitilization </t>
  </si>
  <si>
    <t>ME A4.5</t>
  </si>
  <si>
    <t xml:space="preserve">The facility provides services under National Programme for control of Blindness as per guidelines </t>
  </si>
  <si>
    <t>Availabily of Opthalmic ward</t>
  </si>
  <si>
    <t>ME A4.6</t>
  </si>
  <si>
    <t xml:space="preserve">The facility provides services under Mental Health Programme  as per guidelines </t>
  </si>
  <si>
    <t>ME A4.7</t>
  </si>
  <si>
    <t xml:space="preserve">The facility provides services under National Programme for the health care of the elderly as per guidelines </t>
  </si>
  <si>
    <t xml:space="preserve">Availbilty of Geriatic ward </t>
  </si>
  <si>
    <t>ME A4.8</t>
  </si>
  <si>
    <t xml:space="preserve">The facility provides services under National Programme for Prevention and control of Cancer, Diabetes, Cardiovascular diseases &amp; Stroke (NPCDCS)  as per guidelines </t>
  </si>
  <si>
    <t>ME A4.9</t>
  </si>
  <si>
    <t xml:space="preserve">The facility Provides services under Integrated Disease Surveillance Programme as per Guidelines </t>
  </si>
  <si>
    <t>ME A4.10</t>
  </si>
  <si>
    <t>The facility provide services under National health Programme for deafness</t>
  </si>
  <si>
    <t>ME A4.11</t>
  </si>
  <si>
    <t>The facility provides services as per State specific health programmes</t>
  </si>
  <si>
    <t>Standard A5</t>
  </si>
  <si>
    <t xml:space="preserve">The facility provides support services </t>
  </si>
  <si>
    <t>ME A5.1</t>
  </si>
  <si>
    <t>The facility provides dietary services</t>
  </si>
  <si>
    <t>ME A5.2</t>
  </si>
  <si>
    <t xml:space="preserve">The facility provides laundry services </t>
  </si>
  <si>
    <t>ME A5.3</t>
  </si>
  <si>
    <t xml:space="preserve">The facility provides security services </t>
  </si>
  <si>
    <t>ME A5.4</t>
  </si>
  <si>
    <t xml:space="preserve">The facility provides housekeeping services </t>
  </si>
  <si>
    <t>ME A5.5</t>
  </si>
  <si>
    <t xml:space="preserve">The facility ensures maintenance services </t>
  </si>
  <si>
    <t>ME A5.6</t>
  </si>
  <si>
    <t>The facility provides pharmacy services</t>
  </si>
  <si>
    <t>ME A5.7</t>
  </si>
  <si>
    <t>The facility has services of medical record department</t>
  </si>
  <si>
    <t>Standard A6</t>
  </si>
  <si>
    <t>Health services provided at the facility are appropriate to community needs.</t>
  </si>
  <si>
    <t>ME A6.1</t>
  </si>
  <si>
    <t xml:space="preserve">The facility provides curatives &amp; preventive services for the health problems and diseases, prevalent locally. </t>
  </si>
  <si>
    <t xml:space="preserve">Availability of indoor Services as per local prevalent disease </t>
  </si>
  <si>
    <t>ME A6.2</t>
  </si>
  <si>
    <t xml:space="preserve">There is process for consulting community/ or their representatives when planning or revising scope of services of the facility </t>
  </si>
  <si>
    <t>Area of Concern - B Patient Rights</t>
  </si>
  <si>
    <t>Standard B1</t>
  </si>
  <si>
    <t xml:space="preserve">The facility provides the information to care seekers, attendants &amp; community about the available  services  and their modalities </t>
  </si>
  <si>
    <t>ME B1.1</t>
  </si>
  <si>
    <t xml:space="preserve">The facility has uniform and user-friendly signage system </t>
  </si>
  <si>
    <t xml:space="preserve">Availability  departmental signage's </t>
  </si>
  <si>
    <t>OB</t>
  </si>
  <si>
    <t xml:space="preserve">(Numbering, main department and internal sectional signage </t>
  </si>
  <si>
    <t xml:space="preserve">Display of layout/floor directory </t>
  </si>
  <si>
    <t>Visiting hours  and visitor policy are displayed</t>
  </si>
  <si>
    <t>ME B1.2</t>
  </si>
  <si>
    <t xml:space="preserve">The facility displays the services and entitlements available in its departments </t>
  </si>
  <si>
    <t>List of services available are displayed</t>
  </si>
  <si>
    <t xml:space="preserve">Entitlement under different national health program </t>
  </si>
  <si>
    <t>List of drugs available are  displayed and updated</t>
  </si>
  <si>
    <t xml:space="preserve">Contact details of referral transport / ambulance displayed </t>
  </si>
  <si>
    <t>ME B1.3</t>
  </si>
  <si>
    <t xml:space="preserve">The facility has established citizen charter, which is followed at all levels </t>
  </si>
  <si>
    <t>ME B1.4</t>
  </si>
  <si>
    <t xml:space="preserve">User charges are displayed and communicated to patients effectively </t>
  </si>
  <si>
    <t xml:space="preserve">User charges if any displayed </t>
  </si>
  <si>
    <t>ME B1.5</t>
  </si>
  <si>
    <t>Patients &amp; visitors are sensitised and educated through appropriate IEC / BCC approaches</t>
  </si>
  <si>
    <t xml:space="preserve">Relevant IEC material displayed at wards </t>
  </si>
  <si>
    <t>ME B1.6</t>
  </si>
  <si>
    <t xml:space="preserve">Information is available in local language and easy to understand </t>
  </si>
  <si>
    <t>Signage's and information  are available in local language</t>
  </si>
  <si>
    <t>ME B1.7</t>
  </si>
  <si>
    <t xml:space="preserve">The facility provides information to patients and visitor through an exclusive set-up. </t>
  </si>
  <si>
    <t>ME B1.8</t>
  </si>
  <si>
    <t xml:space="preserve">The facility ensures access to clinical records of patients to entitled personnel </t>
  </si>
  <si>
    <t>Discharge summery  is given to the patient</t>
  </si>
  <si>
    <t>RR/OB</t>
  </si>
  <si>
    <t>Standard B2</t>
  </si>
  <si>
    <t>ME B2.1</t>
  </si>
  <si>
    <t>Services are provided in manner that are sensitive to gender</t>
  </si>
  <si>
    <t>Separate male &amp; female wards</t>
  </si>
  <si>
    <t xml:space="preserve">Where ever male and female are kept in same wards male and female area are demarcated </t>
  </si>
  <si>
    <t xml:space="preserve">Male and female toilets are demarcated </t>
  </si>
  <si>
    <t>OB/SI</t>
  </si>
  <si>
    <t xml:space="preserve">Access to toilet should not go through opposite sex patient care area </t>
  </si>
  <si>
    <t xml:space="preserve">Male attendants are not allowed to stay at night in female ward </t>
  </si>
  <si>
    <t>There is no discrimination with transgender patients</t>
  </si>
  <si>
    <t>SI/PI</t>
  </si>
  <si>
    <t>No unnecessary /non-essential disclosure of a person’s trans status</t>
  </si>
  <si>
    <t>SI/PI/RR</t>
  </si>
  <si>
    <t>ME B2.2</t>
  </si>
  <si>
    <t xml:space="preserve">Religious and cultural preferences of patients and attendants are taken into consideration while delivering services  </t>
  </si>
  <si>
    <t>ME B2.3</t>
  </si>
  <si>
    <t xml:space="preserve">Access to facility is provided without any physical barrier &amp; and friendly to people with disabilities </t>
  </si>
  <si>
    <t>Availability of Wheel chair or stretcher for easy Access to the ward</t>
  </si>
  <si>
    <t>Availability of ramps with railing</t>
  </si>
  <si>
    <t>Availability of disable friendly toilet</t>
  </si>
  <si>
    <t>ME B2.4</t>
  </si>
  <si>
    <t xml:space="preserve">There is no discrimination on basis of social and economic status of the patients </t>
  </si>
  <si>
    <t>ME B2.5</t>
  </si>
  <si>
    <t xml:space="preserve">There is affirmative actions to ensure that vulnerable sections can access services   </t>
  </si>
  <si>
    <t>Standard B3</t>
  </si>
  <si>
    <t>The facility maintains privacy, confidentiality &amp; dignity of patient, and has a system for guarding patient related information.</t>
  </si>
  <si>
    <t>ME B3.1</t>
  </si>
  <si>
    <t xml:space="preserve">Adequate visual privacy is provided at every point of care </t>
  </si>
  <si>
    <t xml:space="preserve">Availability of screens / Curtains </t>
  </si>
  <si>
    <t>Bracket screen</t>
  </si>
  <si>
    <t xml:space="preserve">Examination/ Dressing of patient is done in enclosed area </t>
  </si>
  <si>
    <t>Availability of complaint box and display of process for grievance  redressal and whom to contact is displayed</t>
  </si>
  <si>
    <t xml:space="preserve">No two patients are treated on one bed </t>
  </si>
  <si>
    <t>Partitions separating men and women are robust enough to
prevent casual overlooking and overhearing</t>
  </si>
  <si>
    <t>ME B3.2</t>
  </si>
  <si>
    <t xml:space="preserve">Confidentiality of patients records and clinical information is maintained </t>
  </si>
  <si>
    <t>Patient Records are kept at secure place beyond access to general staff/visitors</t>
  </si>
  <si>
    <t xml:space="preserve">SI/OB </t>
  </si>
  <si>
    <t xml:space="preserve">No information regarding patient  identity and details are unnecessary displayed </t>
  </si>
  <si>
    <t>ME B3.3</t>
  </si>
  <si>
    <t xml:space="preserve">The facility ensures the behaviours of staff is dignified and respectful, while delivering the services </t>
  </si>
  <si>
    <t>Behaviour of staff is empathetic and courteous</t>
  </si>
  <si>
    <t xml:space="preserve">OB/PI </t>
  </si>
  <si>
    <t>ME B3.4</t>
  </si>
  <si>
    <t>The facility ensures privacy and confidentiality to every patient, especially of those conditions having social stigma, and also safeguards vulnerable groups</t>
  </si>
  <si>
    <t xml:space="preserve">HIV status of patient is not disclosed except to staff that is directly involved in care </t>
  </si>
  <si>
    <t>Standard B4</t>
  </si>
  <si>
    <t xml:space="preserve">The facility has defined and established procedures for informing patients about the medical condition, and involving them in treatment planning, and facilitates informed decision making    </t>
  </si>
  <si>
    <t>ME B4.1</t>
  </si>
  <si>
    <t xml:space="preserve">There is established procedures for taking informed consent before treatment and procedures </t>
  </si>
  <si>
    <t xml:space="preserve">General Consent is taken before admission </t>
  </si>
  <si>
    <t xml:space="preserve">SI/RR </t>
  </si>
  <si>
    <t>ME B4.2</t>
  </si>
  <si>
    <t xml:space="preserve">Patient is informed about his/her rights  and responsibilities </t>
  </si>
  <si>
    <t>ME B4.3</t>
  </si>
  <si>
    <t>Staff are aware of Patients rights responsibilities</t>
  </si>
  <si>
    <t>ME B4.4</t>
  </si>
  <si>
    <t xml:space="preserve">Information about the treatment is shared with patients or attendants, regularly </t>
  </si>
  <si>
    <t xml:space="preserve">Patient is informed about clinical condition and treatment been provided </t>
  </si>
  <si>
    <t>PI</t>
  </si>
  <si>
    <t>ME B4.5</t>
  </si>
  <si>
    <t>The facility has defined and established grievance redressal system in place</t>
  </si>
  <si>
    <t>Availability of complaint box and display of process for grievance re redressal and whom to contact is displayed</t>
  </si>
  <si>
    <t>Standard B5</t>
  </si>
  <si>
    <t>The facility ensures that there are no financial barrier to access, and that there is financial protection given from the cost of hospital services.</t>
  </si>
  <si>
    <t>ME B5.1</t>
  </si>
  <si>
    <t>The facility provides cashless services to pregnant women, mothers and neonates as per prevalent government schemes</t>
  </si>
  <si>
    <t>Stay in wards is free for entitled patients under NHP and state scheme</t>
  </si>
  <si>
    <t>PI/SI</t>
  </si>
  <si>
    <t>Drugs and consumables under NHP are free of cost</t>
  </si>
  <si>
    <t>ME B5.2</t>
  </si>
  <si>
    <t>The facility ensures that drugs prescribed are available at Pharmacy and wards</t>
  </si>
  <si>
    <t>Check that  patient party has not spent on purchasing drugs or consumables from outside.</t>
  </si>
  <si>
    <t>ME B5.3</t>
  </si>
  <si>
    <t xml:space="preserve">It is ensured that facilities for the prescribed investigations are available at the facility </t>
  </si>
  <si>
    <t>Check that  patient party has not spent on diagnostics from outside.</t>
  </si>
  <si>
    <t>ME B5.4</t>
  </si>
  <si>
    <t xml:space="preserve">The facility provide free of cost treatment to Below poverty line patients without administrative hassles </t>
  </si>
  <si>
    <t xml:space="preserve">All treatments are free of cost for BPL Patients </t>
  </si>
  <si>
    <t>PI/SI/RR</t>
  </si>
  <si>
    <t>ME B5.5</t>
  </si>
  <si>
    <t xml:space="preserve">The facility ensures timely reimbursement of financial entitlements and reimbursement to the patients </t>
  </si>
  <si>
    <t>ME B5.6</t>
  </si>
  <si>
    <t>The facility ensure implementation of health insurance schemes as per National /state scheme</t>
  </si>
  <si>
    <t>Cashless treatment been provide to smart card holders</t>
  </si>
  <si>
    <t>Area of Concern - C Inputs</t>
  </si>
  <si>
    <t>Standard C1</t>
  </si>
  <si>
    <t>The facility has infrastructure for delivery of assured services, and available infrastructure meets the prevalent norms</t>
  </si>
  <si>
    <t>ME C1.1</t>
  </si>
  <si>
    <t xml:space="preserve">Departments have adequate space as per patient or work load  </t>
  </si>
  <si>
    <t xml:space="preserve">Adequate space in wards with no cluttering of beds </t>
  </si>
  <si>
    <t xml:space="preserve"> Distance between centres of two beds – 2.25 meter</t>
  </si>
  <si>
    <t>ME C1.2</t>
  </si>
  <si>
    <t xml:space="preserve">Patient amenities are provide as per patient load </t>
  </si>
  <si>
    <t xml:space="preserve">Functional toilets  with running water and flush are available as per  strength and patient load of ward </t>
  </si>
  <si>
    <t xml:space="preserve">one toilet for 12 patients </t>
  </si>
  <si>
    <t xml:space="preserve">Functional bathroom with running water are available as per  strength and patient load of ward </t>
  </si>
  <si>
    <t xml:space="preserve">Availability of drinking water </t>
  </si>
  <si>
    <t>Patient/ visitor Hand washing area</t>
  </si>
  <si>
    <t xml:space="preserve">Separate toilets for visitors </t>
  </si>
  <si>
    <t xml:space="preserve">TV for entertainment and health promotion </t>
  </si>
  <si>
    <t xml:space="preserve">Adequate shaded waiting area is provide for attendants of patient </t>
  </si>
  <si>
    <t>ME C1.3</t>
  </si>
  <si>
    <t xml:space="preserve">Departments have layout and demarcated areas as per functions </t>
  </si>
  <si>
    <t xml:space="preserve">Availability of Dedicated nursing station </t>
  </si>
  <si>
    <t>Availability of Examination room</t>
  </si>
  <si>
    <t>Availability of Treatment room</t>
  </si>
  <si>
    <t>Availability of Doctor's Duty room</t>
  </si>
  <si>
    <t>Availability of Nurse Duty room</t>
  </si>
  <si>
    <t>Availability of Store</t>
  </si>
  <si>
    <t xml:space="preserve">Drug &amp;Linen store </t>
  </si>
  <si>
    <t>Availability of Dirty room</t>
  </si>
  <si>
    <t>ME C1.4</t>
  </si>
  <si>
    <t>The facility has adequate circulation area and open spaces according to need and local law</t>
  </si>
  <si>
    <t xml:space="preserve">There is sufficient space between two bed to provide bed side nursing care and movement </t>
  </si>
  <si>
    <t>Space between two beds should be at least 4 ft and clearance between head end of bed and wall should be at least 1 ft and between side of bed and wall should be 2 ft</t>
  </si>
  <si>
    <t>Corridors are wide enough for patient, visitor and  trolley/ equipment movement</t>
  </si>
  <si>
    <t>Corridor should be 3 meters wide</t>
  </si>
  <si>
    <t>ME C1.5</t>
  </si>
  <si>
    <t xml:space="preserve">The facility has infrastructure for intramural and extramural communication </t>
  </si>
  <si>
    <t xml:space="preserve">Availability of functional telephone and Intercom Services </t>
  </si>
  <si>
    <t>ME C1.6</t>
  </si>
  <si>
    <t xml:space="preserve">Service counters are available as per patient load </t>
  </si>
  <si>
    <t xml:space="preserve">There  is separate nursing station for each ward </t>
  </si>
  <si>
    <t xml:space="preserve">Availability of IPD beds as per load </t>
  </si>
  <si>
    <t>ME C1.7</t>
  </si>
  <si>
    <t xml:space="preserve">The facility and departments are planned to ensure structure follows the function/processes (Structure commensurate with the function of the hospital) </t>
  </si>
  <si>
    <t>Surgical wards has functional linkages with OT</t>
  </si>
  <si>
    <t xml:space="preserve">Location of nursing station and patients beds  enables easy and direct observation of patients </t>
  </si>
  <si>
    <t>Standard C2</t>
  </si>
  <si>
    <t xml:space="preserve">The facility ensures the physical safety of the infrastructure. </t>
  </si>
  <si>
    <t>ME C2.1</t>
  </si>
  <si>
    <t xml:space="preserve">The facility ensures the seismic safety of the infrastructure </t>
  </si>
  <si>
    <t xml:space="preserve">Non structural components are properly secured </t>
  </si>
  <si>
    <t xml:space="preserve">Check for fixtures and furniture like cupboards, cabinets, and heavy equipments , hanging objects are properly fastened and secured </t>
  </si>
  <si>
    <t>ME C2.2</t>
  </si>
  <si>
    <t>The facility ensures safety of lifts and lifts have required certificate from the designated bodies/ board</t>
  </si>
  <si>
    <t>ME C2.3</t>
  </si>
  <si>
    <t xml:space="preserve">The facility ensures safety of electrical establishment </t>
  </si>
  <si>
    <t>IPD building does not have temporary connections and loosely hanging wires</t>
  </si>
  <si>
    <t xml:space="preserve">Switch Boards other electrical installations are intact </t>
  </si>
  <si>
    <t>ME C2.4</t>
  </si>
  <si>
    <t xml:space="preserve">Physical condition of buildings are safe for providing patient care </t>
  </si>
  <si>
    <t xml:space="preserve">Floors of the ward are non slippery and even </t>
  </si>
  <si>
    <t>Windows have grills and wire meshwork</t>
  </si>
  <si>
    <t>Standard C3</t>
  </si>
  <si>
    <t xml:space="preserve">The facility has established Programme for fire safety and other disaster </t>
  </si>
  <si>
    <t>ME C3.1</t>
  </si>
  <si>
    <t>The facility has plan for prevention of fire</t>
  </si>
  <si>
    <t>Ward has sufficient fire  exit to permit safe escape to its occupant at time of fire</t>
  </si>
  <si>
    <t xml:space="preserve">OB/SI </t>
  </si>
  <si>
    <t>Check the fire exits are clearly visible and routes to reach exit are clearly marked.</t>
  </si>
  <si>
    <t>ME C3.2</t>
  </si>
  <si>
    <t xml:space="preserve">The facility has adequate fire fighting Equipment </t>
  </si>
  <si>
    <t>IPD has installed fire Extinguisher  that is Class A , Class B, C type or ABC type</t>
  </si>
  <si>
    <t>Check the expiry date for fire extinguishers are displayed on each extinguisher as well as due date for next refilling is clearly mentioned</t>
  </si>
  <si>
    <t>OB/RR</t>
  </si>
  <si>
    <t>ME C3.3</t>
  </si>
  <si>
    <t xml:space="preserve">The facility has a system of periodic training of staff and conducts mock drills regularly for fire and other disaster situation </t>
  </si>
  <si>
    <t>Check for staff competencies for operating fire extinguisher and what to do in case of fire</t>
  </si>
  <si>
    <t>Standard C4</t>
  </si>
  <si>
    <t xml:space="preserve">The facility has adequate qualified and trained staff,  required for providing the assured services to the current case load </t>
  </si>
  <si>
    <t>ME C4.1</t>
  </si>
  <si>
    <t xml:space="preserve">The facility has adequate specialist doctors as per service provision </t>
  </si>
  <si>
    <t>Availability of specialist doctor on call</t>
  </si>
  <si>
    <t>ME C4.2</t>
  </si>
  <si>
    <t xml:space="preserve">The facility has adequate general duty doctors as per service provision and work load </t>
  </si>
  <si>
    <t xml:space="preserve">Availability of General duty doctor at all time </t>
  </si>
  <si>
    <t>ME C4.3</t>
  </si>
  <si>
    <t xml:space="preserve">The facility has adequate nursing staff as per service provision and work load </t>
  </si>
  <si>
    <t xml:space="preserve">Availability of Nursing staff </t>
  </si>
  <si>
    <t>OB/RR/SI</t>
  </si>
  <si>
    <t>As per patient load</t>
  </si>
  <si>
    <t>ME C4.4</t>
  </si>
  <si>
    <t xml:space="preserve">The facility has adequate technicians/paramedics as per requirement </t>
  </si>
  <si>
    <t>Availability of dresser in surgical ward</t>
  </si>
  <si>
    <t>OB/SI/RR</t>
  </si>
  <si>
    <t>ME C4.5</t>
  </si>
  <si>
    <t xml:space="preserve">The facility has adequate support / general staff </t>
  </si>
  <si>
    <t>Availability of ward attendant/ Ward boy</t>
  </si>
  <si>
    <t xml:space="preserve">Availability Security staff </t>
  </si>
  <si>
    <t>ME C4.6</t>
  </si>
  <si>
    <t>The staff has been provided required training / skill sets</t>
  </si>
  <si>
    <t xml:space="preserve">Biomedical waste management </t>
  </si>
  <si>
    <t xml:space="preserve">Infection control and hand hygiene </t>
  </si>
  <si>
    <t>Patient Safety</t>
  </si>
  <si>
    <t>ME C4.7</t>
  </si>
  <si>
    <t>The Staff is skilled as per job description</t>
  </si>
  <si>
    <t>Nursing staff is skilled for maintaining clinical records</t>
  </si>
  <si>
    <t>Standard C5</t>
  </si>
  <si>
    <t>The facility provides drugs and consumables required for assured services.</t>
  </si>
  <si>
    <t>ME C5.1</t>
  </si>
  <si>
    <t xml:space="preserve">The departments have availability of adequate drugs at point of use </t>
  </si>
  <si>
    <t>Availability of Analgesics/Antipyretics/Anti Inflammatory</t>
  </si>
  <si>
    <t xml:space="preserve">Availability of Antibiotics </t>
  </si>
  <si>
    <t xml:space="preserve">Availability of Infusion Fluids </t>
  </si>
  <si>
    <t>Availability of Drugs acting on CVS</t>
  </si>
  <si>
    <t>Availability of drugs action on CNS/PNS</t>
  </si>
  <si>
    <t xml:space="preserve">Availability of dressing material and antiseptic lotion </t>
  </si>
  <si>
    <t>Drugs for Respiratory System</t>
  </si>
  <si>
    <t xml:space="preserve">Hormonal Preparation </t>
  </si>
  <si>
    <t xml:space="preserve">Availability of Medical gases </t>
  </si>
  <si>
    <t xml:space="preserve">Availability of Oxygen Cylinders </t>
  </si>
  <si>
    <t>ME C5.2</t>
  </si>
  <si>
    <t xml:space="preserve">The departments have adequate consumables at point of use </t>
  </si>
  <si>
    <t xml:space="preserve">Availability of dressing material in surgical wards </t>
  </si>
  <si>
    <t>Availability of syringes and IV Sets /tubes</t>
  </si>
  <si>
    <t xml:space="preserve">Availability of Antiseptic Solutions </t>
  </si>
  <si>
    <t>Betadine</t>
  </si>
  <si>
    <t>ME C5.3</t>
  </si>
  <si>
    <t xml:space="preserve">Emergency drug trays are maintained at every point of care, where ever it may be needed </t>
  </si>
  <si>
    <t xml:space="preserve">Availability of emergency drug tray </t>
  </si>
  <si>
    <t>Standard C6</t>
  </si>
  <si>
    <t>The facility has equipment &amp; instruments required for assured list of services.</t>
  </si>
  <si>
    <t>ME C6.1</t>
  </si>
  <si>
    <t xml:space="preserve">Availability of equipment &amp; instruments for examination &amp; monitoring of patients </t>
  </si>
  <si>
    <t xml:space="preserve">Availability of functional Equipment  &amp;Instruments for examination &amp; Monitoring </t>
  </si>
  <si>
    <t xml:space="preserve">BP apparatus, Thermometer, foetoscope, baby and adult  weighing scale, Stethoscope , Doppler </t>
  </si>
  <si>
    <t>ME C6.2</t>
  </si>
  <si>
    <t xml:space="preserve">Availability of equipment &amp; instruments for treatment procedures, being undertaken in the facility  </t>
  </si>
  <si>
    <t>Availability of dressing tray for Surgical Ward</t>
  </si>
  <si>
    <t>ME C6.3</t>
  </si>
  <si>
    <t>Availability of equipment &amp; instruments for diagnostic procedures being undertaken in the facility</t>
  </si>
  <si>
    <t>Availability of Point of care diagnostic instruments</t>
  </si>
  <si>
    <t>Glucometer</t>
  </si>
  <si>
    <t>ME C6.4</t>
  </si>
  <si>
    <t>Availability of equipment and instruments for resuscitation of patients and for providing intensive and critical care to patients</t>
  </si>
  <si>
    <t>Availability  of functional Instruments for Resuscitation.</t>
  </si>
  <si>
    <t>Adult  bag and mask, Oxygen, Suction machine, Airway,nebulizer, suction apparatus , LMA, Laryngoscope, ET tube</t>
  </si>
  <si>
    <t>ME C6.5</t>
  </si>
  <si>
    <t>Availability of Equipment for Storage</t>
  </si>
  <si>
    <t>Availability of equipment for storage for drugs</t>
  </si>
  <si>
    <t>Refrigerator, Crash cart/Drug trolley, instrument trolley, dressing trolley</t>
  </si>
  <si>
    <t>ME C6.6</t>
  </si>
  <si>
    <t>Availability of functional equipment and instruments for support services</t>
  </si>
  <si>
    <t>Availability of equipments for cleaning</t>
  </si>
  <si>
    <t xml:space="preserve">Buckets for mopping, mops, duster, waste trolley, Deck brush </t>
  </si>
  <si>
    <t xml:space="preserve">Availability of equipment for sterilization and disinfection </t>
  </si>
  <si>
    <t>Boiler</t>
  </si>
  <si>
    <t>ME C6.7</t>
  </si>
  <si>
    <t xml:space="preserve">Departments have patient furniture and fixtures as per load and service provision </t>
  </si>
  <si>
    <t xml:space="preserve">Availability of patient beds with prop up facility  </t>
  </si>
  <si>
    <t>Availability of attachment/ accessories  with patient bed</t>
  </si>
  <si>
    <t>Hospital graded mattress, Bed side locker , IVstand, Bed pan</t>
  </si>
  <si>
    <t>Availability of Fixtures</t>
  </si>
  <si>
    <t>Spot light, electrical fixture for equipments like suction, X ray view box</t>
  </si>
  <si>
    <t>Availability of furniture</t>
  </si>
  <si>
    <t>cupboard, nursing counter, table for preparation of medicines, chair.</t>
  </si>
  <si>
    <t xml:space="preserve">Area of Concern - D Support Services </t>
  </si>
  <si>
    <t>Standard D1</t>
  </si>
  <si>
    <t xml:space="preserve">The facility has established Programme for inspection, testing and maintenance and calibration of Equipment. </t>
  </si>
  <si>
    <t>ME D1.1</t>
  </si>
  <si>
    <t>The facility has established system for maintenance of critical Equipment</t>
  </si>
  <si>
    <t>All equipments are covered under AMC including preventive maintenance</t>
  </si>
  <si>
    <t>There is system of timely corrective  break down maintenance of the equipments</t>
  </si>
  <si>
    <t>ME D1.2</t>
  </si>
  <si>
    <t xml:space="preserve">The facility has established procedure for internal and external calibration of measuring Equipment </t>
  </si>
  <si>
    <t xml:space="preserve">All the measuring equipments/ instrument  are calibrated </t>
  </si>
  <si>
    <t xml:space="preserve">BP apparatus, thermometers etc are calibrated </t>
  </si>
  <si>
    <t>ME D1.3</t>
  </si>
  <si>
    <t>Operating and maintenance instructions are available with the users of equipment</t>
  </si>
  <si>
    <t>Standard D2</t>
  </si>
  <si>
    <t>The facility has defined procedures for storage, inventory management and dispensing of drugs in pharmacy and patient care areas</t>
  </si>
  <si>
    <t>ME D2.1</t>
  </si>
  <si>
    <t xml:space="preserve">There is established procedure for forecasting and indenting drugs and consumables </t>
  </si>
  <si>
    <t>There is established system of timely  indenting of consumables and drugs  at nursing station</t>
  </si>
  <si>
    <t xml:space="preserve">Stock level are daily updated
Requisition are timely placed                    
</t>
  </si>
  <si>
    <t>ME D2.2</t>
  </si>
  <si>
    <t>The facility has establish procedure for procurement of drugs</t>
  </si>
  <si>
    <t>ME D2.3</t>
  </si>
  <si>
    <t>The facility ensures proper storage of drugs and consumables</t>
  </si>
  <si>
    <t xml:space="preserve">Drugs are stored in containers/tray/crash cart and are labelled </t>
  </si>
  <si>
    <t xml:space="preserve">Empty and  filled cylinders are labelled </t>
  </si>
  <si>
    <t>ME D2.4</t>
  </si>
  <si>
    <t xml:space="preserve">The facility ensures management of expiry and near expiry drugs </t>
  </si>
  <si>
    <t xml:space="preserve">Expiry dates' are maintained at emergency drug tray </t>
  </si>
  <si>
    <t xml:space="preserve">No expiry drug found </t>
  </si>
  <si>
    <t>Records for expiry and near expiry drugs are maintained for drug stored at department</t>
  </si>
  <si>
    <t>ME D2.5</t>
  </si>
  <si>
    <t>The facility has established procedure for inventory management techniques</t>
  </si>
  <si>
    <t xml:space="preserve">There is practice of calculating and maintaining buffer stock </t>
  </si>
  <si>
    <t xml:space="preserve">Department maintained stock and expenditure register of drugs and consumables </t>
  </si>
  <si>
    <t>ME D2.6</t>
  </si>
  <si>
    <t>There is a procedure for periodically replenishing the drugs in patient care areas</t>
  </si>
  <si>
    <t xml:space="preserve">There is procedure for replenishing drug tray /crash cart </t>
  </si>
  <si>
    <t>There is no stock out of drugs</t>
  </si>
  <si>
    <t>ME D2.7</t>
  </si>
  <si>
    <t xml:space="preserve">There is process for storage of vaccines and other drugs, requiring controlled temperature </t>
  </si>
  <si>
    <t>Temperature of refrigerators are kept as per storage requirement  and records are maintained</t>
  </si>
  <si>
    <t>Check for temperature charts are maintained and updated periodically</t>
  </si>
  <si>
    <t>ME D2.8</t>
  </si>
  <si>
    <t xml:space="preserve">There is a procedure for secure storage of narcotic and psychotropic drugs </t>
  </si>
  <si>
    <t xml:space="preserve">Narcotic and psychotropic  drugs are identified and stored in lock and key </t>
  </si>
  <si>
    <t>Separate prescription for narcotic and psychotropic drugs</t>
  </si>
  <si>
    <t>Standard D3</t>
  </si>
  <si>
    <t xml:space="preserve">The facility provides safe, secure and comfortable environment to staff, patients and visitors. </t>
  </si>
  <si>
    <t>ME D3.1</t>
  </si>
  <si>
    <t xml:space="preserve">The facility provides adequate illumination level at patient care areas </t>
  </si>
  <si>
    <t>Adequate Illumination at nursing station</t>
  </si>
  <si>
    <t>Adequate illumination in patient care areas</t>
  </si>
  <si>
    <t>ME D3.2</t>
  </si>
  <si>
    <t xml:space="preserve">The facility has provision of restriction of visitors in patient areas </t>
  </si>
  <si>
    <t xml:space="preserve">Visiting hour are fixed and practiced </t>
  </si>
  <si>
    <t>There is no overcrowding in the wards during to visitors hours</t>
  </si>
  <si>
    <t>One family members is allowed to stay with the patient</t>
  </si>
  <si>
    <t>ME D3.3</t>
  </si>
  <si>
    <t>The facility ensures safe and comfortable environment for patients and service providers</t>
  </si>
  <si>
    <t>Temperature control and ventilation in patient care area</t>
  </si>
  <si>
    <t xml:space="preserve"> Fans/ Air conditioning/Heating/Exhaust/Ventilators as per environment condition and requirement</t>
  </si>
  <si>
    <t>Temperature control and ventilation in nursing station/duty room</t>
  </si>
  <si>
    <t>Fans/ Air conditioning/Heating/Exhaust/Ventilators as per environment condition and requirement</t>
  </si>
  <si>
    <t>ME D3.4</t>
  </si>
  <si>
    <t xml:space="preserve">The facility has security system in place at patient care areas </t>
  </si>
  <si>
    <t>Security arrangement in IPD</t>
  </si>
  <si>
    <t>ME D3.5</t>
  </si>
  <si>
    <t>The facility has established measure for safety and security of female staff</t>
  </si>
  <si>
    <t>Ask female staff weather they feel secure at work place</t>
  </si>
  <si>
    <t>Standard D4</t>
  </si>
  <si>
    <t xml:space="preserve">The facility has established Programme for maintenance and upkeep of the facility </t>
  </si>
  <si>
    <t>ME D4.1</t>
  </si>
  <si>
    <t xml:space="preserve">Exterior of the  facility building is maintained appropriately </t>
  </si>
  <si>
    <t xml:space="preserve">Building is painted/whitewashed in uniform colour </t>
  </si>
  <si>
    <t xml:space="preserve">Interior of patient care areas are plastered &amp; painted </t>
  </si>
  <si>
    <t>ME D4.2</t>
  </si>
  <si>
    <t xml:space="preserve">Patient care areas are clean and hygienic </t>
  </si>
  <si>
    <t xml:space="preserve">Floors, walls, roof, roof topes, sinks patient care and circulation  areas are Clean </t>
  </si>
  <si>
    <t>All area are clean  with no dirt,grease,littering and cobwebs</t>
  </si>
  <si>
    <t>Surface of furniture and fixtures are clean</t>
  </si>
  <si>
    <t>Toilets are clean with functional flush and running water</t>
  </si>
  <si>
    <t>ME D4.3</t>
  </si>
  <si>
    <t xml:space="preserve">Hospital infrastructure is adequately maintained </t>
  </si>
  <si>
    <t xml:space="preserve">Check for there is no seepage , Cracks, chipping of plaster </t>
  </si>
  <si>
    <t>Window panes , doors and other fixtures are intact</t>
  </si>
  <si>
    <t xml:space="preserve">Patients beds are intact and  painted </t>
  </si>
  <si>
    <t>Mattresses are intact and clean</t>
  </si>
  <si>
    <t>ME D4.4</t>
  </si>
  <si>
    <t xml:space="preserve">Hospital maintains the open area and landscaping of them </t>
  </si>
  <si>
    <t>ME D4.5</t>
  </si>
  <si>
    <t xml:space="preserve">The facility has policy of removal of condemned junk material </t>
  </si>
  <si>
    <t>No condemned/Junk material in the ward</t>
  </si>
  <si>
    <t>ME D4.6</t>
  </si>
  <si>
    <t xml:space="preserve">The facility has established procedures for pest, rodent and animal control </t>
  </si>
  <si>
    <t>No stray animal/rodent/birds</t>
  </si>
  <si>
    <t>Standard D5</t>
  </si>
  <si>
    <t>The facility ensures 24X7 water and power backup as per requirement of service delivery, and support services norms</t>
  </si>
  <si>
    <t>ME D5.1</t>
  </si>
  <si>
    <t xml:space="preserve">The facility has adequate arrangement storage and supply for portable water in all functional areas  </t>
  </si>
  <si>
    <t xml:space="preserve">Availability of 24x7 running and potable water </t>
  </si>
  <si>
    <t>ME D5.2</t>
  </si>
  <si>
    <t>The facility ensures adequate power backup in all patient care areas as per load</t>
  </si>
  <si>
    <t>Availability of power back up in patient care areas</t>
  </si>
  <si>
    <t>ME D5.3</t>
  </si>
  <si>
    <t>Critical areas of the facility ensures availability of oxygen, medical gases and vacuum supply</t>
  </si>
  <si>
    <t>StandardD6</t>
  </si>
  <si>
    <t xml:space="preserve">Dietary services are available as per service provision and nutritional requirement of the patients. </t>
  </si>
  <si>
    <t>ME D6.1</t>
  </si>
  <si>
    <t xml:space="preserve">The facility has provision of nutritional assessment of the patients </t>
  </si>
  <si>
    <t>Nutritional assessment of patient done as required and directed by doctor</t>
  </si>
  <si>
    <t>ME D6.2</t>
  </si>
  <si>
    <t xml:space="preserve">The facility provides diets according to nutritional requirements of the patients </t>
  </si>
  <si>
    <t>Check for the adequacy and frequency of diet as per nutritional requirement</t>
  </si>
  <si>
    <t>Check that all items fixed in diet menu is provided to the patient</t>
  </si>
  <si>
    <t>Check for the Quality of diet provided</t>
  </si>
  <si>
    <t>Ask patient/staff weather they are satisfied with the Quality of food</t>
  </si>
  <si>
    <t>ME D6.3</t>
  </si>
  <si>
    <t xml:space="preserve">Hospital has standard procedures for preparation, handling, storage and distribution of diets, as per requirement of patients </t>
  </si>
  <si>
    <t xml:space="preserve">There is procedure of requisition of different type of diet from ward to kitchen </t>
  </si>
  <si>
    <t>diet for diabetic patients, low salt and high protein diet etc</t>
  </si>
  <si>
    <t>Standard D7</t>
  </si>
  <si>
    <t xml:space="preserve">The facility ensures clean linen to the patients </t>
  </si>
  <si>
    <t>ME D7.1</t>
  </si>
  <si>
    <t>The facility has adequate sets of linen</t>
  </si>
  <si>
    <t xml:space="preserve">Clean Linens are provided for all occupied bed </t>
  </si>
  <si>
    <t xml:space="preserve">Gown are provided at least to the cases going for surgery </t>
  </si>
  <si>
    <t>Availability of Blankets, draw sheet, pillow with pillow cover and mackintosh</t>
  </si>
  <si>
    <t>ME D7.2</t>
  </si>
  <si>
    <t xml:space="preserve">The facility has established procedures for changing of linen in patient care areas </t>
  </si>
  <si>
    <t xml:space="preserve">Linen is changed every day and whenever it get soiled </t>
  </si>
  <si>
    <t>ME D7.3</t>
  </si>
  <si>
    <t>The facility has standard procedures for handling , collection, transportation and washing  of linen</t>
  </si>
  <si>
    <t>There is  system to check the cleanliness and Quantity of the linen received from laundry</t>
  </si>
  <si>
    <t>Standard D8</t>
  </si>
  <si>
    <t xml:space="preserve">The facility has defined and established procedures for promoting public participation in management of hospital transparency and accountability.  </t>
  </si>
  <si>
    <t>ME D8.1</t>
  </si>
  <si>
    <t xml:space="preserve">The facility has established procures for management of activities of Rogi Kalyan Samitis </t>
  </si>
  <si>
    <t>ME D8.2</t>
  </si>
  <si>
    <t>The facility has established procedures for community based monitoring of its services</t>
  </si>
  <si>
    <t>Standard D9</t>
  </si>
  <si>
    <t xml:space="preserve">Hospital has defined and established procedures for Financial Management  </t>
  </si>
  <si>
    <t>ME D9.1</t>
  </si>
  <si>
    <t xml:space="preserve">The facility ensures the proper utilization of fund provided to it </t>
  </si>
  <si>
    <t>ME D9.2</t>
  </si>
  <si>
    <t xml:space="preserve">The facility ensures proper planning and requisition of resources based on its need </t>
  </si>
  <si>
    <t>Standard D10</t>
  </si>
  <si>
    <t xml:space="preserve">The facility is compliant with all statutory and regulatory requirement imposed by local, state or central government  </t>
  </si>
  <si>
    <t>ME D10.1</t>
  </si>
  <si>
    <t xml:space="preserve">The facility has requisite licences and certificates for operation of hospital and different activities </t>
  </si>
  <si>
    <t>ME D10.2</t>
  </si>
  <si>
    <t xml:space="preserve">Updated copies of relevant laws, regulations and government orders are available at the facility </t>
  </si>
  <si>
    <t>ME D10.3</t>
  </si>
  <si>
    <t>The facility ensure relevant processes are in compliance with statutory requirement</t>
  </si>
  <si>
    <t>Standard D11</t>
  </si>
  <si>
    <t xml:space="preserve">Roles &amp; Responsibilities of administrative and clinical staff are determined as per govt. regulations and standards operating procedures.  </t>
  </si>
  <si>
    <t>ME D11.1</t>
  </si>
  <si>
    <t xml:space="preserve">The facility has established job description as per govt guidelines </t>
  </si>
  <si>
    <t xml:space="preserve">Staff is aware of their role and responsibilities </t>
  </si>
  <si>
    <t>ME D11.2</t>
  </si>
  <si>
    <t xml:space="preserve">The facility has a established procedure for duty roster and deputation to different departments </t>
  </si>
  <si>
    <t>There is procedure to ensure that staff is available on duty as per duty roster</t>
  </si>
  <si>
    <t>RR/SI</t>
  </si>
  <si>
    <t>Check for system for recording time of reporting and relieving (Attendance register/ Biometrics etc)</t>
  </si>
  <si>
    <t>There is designated  in charge for department</t>
  </si>
  <si>
    <t>SI</t>
  </si>
  <si>
    <t>ME D11.3</t>
  </si>
  <si>
    <t>The facility ensures the adherence to dress code as mandated by its administration / the health department</t>
  </si>
  <si>
    <t xml:space="preserve">Doctor, nursing staff and support staff adhere to their respective dress code </t>
  </si>
  <si>
    <t>Standard D12</t>
  </si>
  <si>
    <t>The facility has established procedure for monitoring the quality of outsourced services and adheres to contractual obligations</t>
  </si>
  <si>
    <t>ME D12.1</t>
  </si>
  <si>
    <t>There is established system for contract management for out sourced services</t>
  </si>
  <si>
    <t>There is procedure to  monitor the quality and adequacy of  outsourced services on regular basis</t>
  </si>
  <si>
    <t>Verification of outsourced services (cleaning/ Dietary/Laundry/Security/Maintenance)  provided are done by designated in-house staff</t>
  </si>
  <si>
    <t>ME D12.2</t>
  </si>
  <si>
    <t>There is a system of periodic review of quality of out sourced services</t>
  </si>
  <si>
    <t xml:space="preserve">Area of Concern - E Clinical Services </t>
  </si>
  <si>
    <t>Standard E1</t>
  </si>
  <si>
    <t xml:space="preserve">The facility has defined procedures for registration,  consultation and admission of patients. </t>
  </si>
  <si>
    <t>ME E1.1</t>
  </si>
  <si>
    <t xml:space="preserve">The facility has established procedure for registration of patients </t>
  </si>
  <si>
    <t xml:space="preserve"> Unique  identification number  is given to each patient during process of registration</t>
  </si>
  <si>
    <t>RR</t>
  </si>
  <si>
    <t>Patient demographic details are recorded in admission records</t>
  </si>
  <si>
    <t>Check for that patient demographics like Name, age, Sex, Chief complaint, etc.</t>
  </si>
  <si>
    <t>ME E1.2</t>
  </si>
  <si>
    <t xml:space="preserve">The facility has a established procedure for OPD consultation </t>
  </si>
  <si>
    <t>ME E1.3</t>
  </si>
  <si>
    <t xml:space="preserve">There is established procedure for admission of patients </t>
  </si>
  <si>
    <t>There is no delay in admission of patient</t>
  </si>
  <si>
    <t xml:space="preserve">Admission is done by written order of a qualified doctor </t>
  </si>
  <si>
    <t>Time of admission is recorded in patient record</t>
  </si>
  <si>
    <t>ME E1.4</t>
  </si>
  <si>
    <t xml:space="preserve">There is established procedure for managing patients, in case beds are not available at the facility </t>
  </si>
  <si>
    <t xml:space="preserve">There is provision of extra Beds  </t>
  </si>
  <si>
    <t>Standard E2</t>
  </si>
  <si>
    <t xml:space="preserve">The facility has defined and established procedures for clinical assessment and reassessment of the patients. </t>
  </si>
  <si>
    <t>ME E2.1</t>
  </si>
  <si>
    <t xml:space="preserve">There is established procedure for initial assessment of patients </t>
  </si>
  <si>
    <t xml:space="preserve">Initial assessment of all admitted patient done  as per standard protocols 
 </t>
  </si>
  <si>
    <t>The assessment criteria for different clinical conditions are defined and measured in assessment sheet</t>
  </si>
  <si>
    <t xml:space="preserve">Patient History is taken and recorded </t>
  </si>
  <si>
    <t>Physical Examination is done and recorded wherever required</t>
  </si>
  <si>
    <t xml:space="preserve">Provisional Diagnosis is recorded </t>
  </si>
  <si>
    <t xml:space="preserve">Initial assessment and treatment is provided immediately  
 </t>
  </si>
  <si>
    <t>Initial assessment is documented preferably within 2 hours</t>
  </si>
  <si>
    <t>ME E2.2</t>
  </si>
  <si>
    <t xml:space="preserve">There is established procedure for follow-up/ reassessment of Patients </t>
  </si>
  <si>
    <t xml:space="preserve">There is fixed schedule for assessment of stable patients </t>
  </si>
  <si>
    <t xml:space="preserve">For critical patients admitted in the ward there  is provision of reassessment as per need </t>
  </si>
  <si>
    <t>Standard E3</t>
  </si>
  <si>
    <t>The facility has defined and established procedures for continuity of care of patient and referral</t>
  </si>
  <si>
    <t>ME E3.1</t>
  </si>
  <si>
    <t>The facility has established procedure for continuity of care during interdepartmental transfer</t>
  </si>
  <si>
    <t xml:space="preserve">Facility has established procedure for handing over of patients from one department to other department </t>
  </si>
  <si>
    <t xml:space="preserve">There is a procedure for consultation of  the patient to other specialist with in the hospital </t>
  </si>
  <si>
    <t>ME E3.2</t>
  </si>
  <si>
    <t>The facility provides appropriate referral linkages to the patients/Services  for transfer to other/higher facilities to assure the continuity of care.</t>
  </si>
  <si>
    <t>Patient referred with referral slip</t>
  </si>
  <si>
    <t>Advance communication is done with higher centre</t>
  </si>
  <si>
    <t>Referral vehicle is being arranged</t>
  </si>
  <si>
    <t>Referral in or referral out register is maintained</t>
  </si>
  <si>
    <t xml:space="preserve">Facility has functional referral linkages to lower facilities </t>
  </si>
  <si>
    <t>Check for referral cards filled from lower facilities</t>
  </si>
  <si>
    <t xml:space="preserve">There is a system of follow up of referred patients </t>
  </si>
  <si>
    <t>ME E3.3</t>
  </si>
  <si>
    <t xml:space="preserve">A person is identified for care during all steps of care </t>
  </si>
  <si>
    <t xml:space="preserve">Duty Doctor and nurse is assigned for each patients </t>
  </si>
  <si>
    <t>ME E3.4</t>
  </si>
  <si>
    <t xml:space="preserve">The facility is connected to medical colleges through telemedicine services </t>
  </si>
  <si>
    <t>Standard E4</t>
  </si>
  <si>
    <t>The facility has defined and established procedures for nursing care</t>
  </si>
  <si>
    <t>ME E4.1</t>
  </si>
  <si>
    <t xml:space="preserve">Procedure for identification of patients is established at the facility </t>
  </si>
  <si>
    <t>There is a process  for ensuring the  identification before any clinical procedure</t>
  </si>
  <si>
    <t>Patient id band/ verbal confirmation/Bed no. etc.</t>
  </si>
  <si>
    <t>ME E4.2</t>
  </si>
  <si>
    <t>Procedure for ensuring timely and accurate nursing care as per treatment plan is established at the facility</t>
  </si>
  <si>
    <t xml:space="preserve">Treatment chart are maintained </t>
  </si>
  <si>
    <t>Check for treatment chart are updated and drugs given are marked. Co relate it with drugs and doses prescribed.</t>
  </si>
  <si>
    <t xml:space="preserve">There is a process to ensue the accuracy of verbal/telephonic orders  </t>
  </si>
  <si>
    <t>Verbal orders are rechecked before administration</t>
  </si>
  <si>
    <t>ME E4.3</t>
  </si>
  <si>
    <t>There is established procedure of patient hand over, whenever staff duty change happens</t>
  </si>
  <si>
    <t>Patient hand over is given during the change in the shift</t>
  </si>
  <si>
    <t>Nursing Handover register is maintained</t>
  </si>
  <si>
    <t>Hand over is given bed side</t>
  </si>
  <si>
    <t>ME E4.4</t>
  </si>
  <si>
    <t xml:space="preserve">Nursing records are maintained </t>
  </si>
  <si>
    <t xml:space="preserve">Nursing notes are maintained adequately </t>
  </si>
  <si>
    <t>Check for nursing note register. Notes are adequately written</t>
  </si>
  <si>
    <t>ME E4.5</t>
  </si>
  <si>
    <t xml:space="preserve">There is procedure for periodic monitoring of patients </t>
  </si>
  <si>
    <t xml:space="preserve">Patient Vitals are monitored and recorded periodically </t>
  </si>
  <si>
    <t>Check for TPR chart, IO chart, any other vital required is monitored</t>
  </si>
  <si>
    <t xml:space="preserve">Critical patients are monitored continually </t>
  </si>
  <si>
    <t xml:space="preserve">RR/OB </t>
  </si>
  <si>
    <t>Standard E5</t>
  </si>
  <si>
    <t xml:space="preserve">The facility has a procedure to identify high risk and vulnerable patients.  </t>
  </si>
  <si>
    <t>ME E5.1</t>
  </si>
  <si>
    <t xml:space="preserve">The facility identifies vulnerable patients and ensure their safe care </t>
  </si>
  <si>
    <t>Vulnerable patients are identified and measures are taken to protect them from any harm</t>
  </si>
  <si>
    <t xml:space="preserve">Unstable, irritable, unconscious. Psychotic  and serious patients are identified </t>
  </si>
  <si>
    <t>ME E5.2</t>
  </si>
  <si>
    <t>The facility identifies high risk  patients and ensure their care, as per their need</t>
  </si>
  <si>
    <t>High risk patients are identified and treatment given on priority</t>
  </si>
  <si>
    <t>Standard E6</t>
  </si>
  <si>
    <t xml:space="preserve"> The facility follows standard treatment guidelines defined by state/Central government for prescribing the generic drugs &amp; their rational use. </t>
  </si>
  <si>
    <t>ME E6.1</t>
  </si>
  <si>
    <t>The facility ensured that drugs are prescribed in generic name only</t>
  </si>
  <si>
    <t xml:space="preserve">Check for BHT if drugs are prescribed under generic name only </t>
  </si>
  <si>
    <t>ME E6.2</t>
  </si>
  <si>
    <t>There is procedure of rational use of drugs</t>
  </si>
  <si>
    <t>Check for that relevant Standard treatment guideline are available at point of use</t>
  </si>
  <si>
    <t>Check staff is aware of the drug regime and doses as per STG</t>
  </si>
  <si>
    <t>Check BHT that drugs are prescribed as per STG</t>
  </si>
  <si>
    <t xml:space="preserve">Availability of drug formulary </t>
  </si>
  <si>
    <t>Standard E7</t>
  </si>
  <si>
    <t>The facility has defined procedures for safe drug administration</t>
  </si>
  <si>
    <t>ME E7.1</t>
  </si>
  <si>
    <t xml:space="preserve">There is process for identifying and cautious administration of high alert drugs  </t>
  </si>
  <si>
    <t>High alert drugs available in department are identified</t>
  </si>
  <si>
    <t>Electrolytes like Potassium chloride, Opioids, Neuro muscular blocking agent, Anti thrombolytic agent, insulin, warfarin, Heparin, Adrenergic agonist etc.</t>
  </si>
  <si>
    <t>Maximum dose of high alert drugs are defined and communicated</t>
  </si>
  <si>
    <t>Value for maximum doses as per age, weight and diagnosis are available with nursing station and doctor</t>
  </si>
  <si>
    <t>There is process to ensure that right doses of high alert drugs are only given</t>
  </si>
  <si>
    <t>A system of independent double check before administration, Error prone medical abbreviations are avoided</t>
  </si>
  <si>
    <t>ME E7.2</t>
  </si>
  <si>
    <t>Medication orders are written legibly and adequately</t>
  </si>
  <si>
    <t xml:space="preserve">Every Medical advice and procedure is accompanied with date , time and signature </t>
  </si>
  <si>
    <t>Check for the writing, It  comprehendible by the clinical staff</t>
  </si>
  <si>
    <t>ME E7.3</t>
  </si>
  <si>
    <t xml:space="preserve">There is a procedure to check drug before administration/ dispensing </t>
  </si>
  <si>
    <t>Drugs are checked for expiry and   other inconsistency before administration</t>
  </si>
  <si>
    <t>Check single dose vial are not used for more than one dose</t>
  </si>
  <si>
    <t>Check for any open single dose vial with left  over content intended to be used later on</t>
  </si>
  <si>
    <t>Check for separate sterile needle is used every time for multiple dose vial</t>
  </si>
  <si>
    <t xml:space="preserve">
In multi dose vial needle is not left in the septum</t>
  </si>
  <si>
    <t>Any adverse drug reaction is recorded and reported</t>
  </si>
  <si>
    <t>ME E7.4</t>
  </si>
  <si>
    <t xml:space="preserve">There is a system to ensure right medicine is given to right patient </t>
  </si>
  <si>
    <t>Administration of medicines done after ensuring right patient, right drugs , right route, right time</t>
  </si>
  <si>
    <t>ME E7.5</t>
  </si>
  <si>
    <t xml:space="preserve">Patient is counselled for self drug administration </t>
  </si>
  <si>
    <t xml:space="preserve">Patient is advice by doctor/ Pharmacist /nurse about the dosages and timings . </t>
  </si>
  <si>
    <t>Standard E8</t>
  </si>
  <si>
    <t>The facility has defined and established procedures for maintaining, updating of patients’ clinical records and their storage</t>
  </si>
  <si>
    <t>ME E8.1</t>
  </si>
  <si>
    <t xml:space="preserve">All the assessments, re-assessment and investigations are recorded and updated </t>
  </si>
  <si>
    <t xml:space="preserve">Day to day progress of patient is recorded in BHT </t>
  </si>
  <si>
    <t>ME E8.2</t>
  </si>
  <si>
    <t xml:space="preserve">All treatment plan prescription/orders are recorded in the patient records. </t>
  </si>
  <si>
    <t>Treatment plan, first orders are written on BHT</t>
  </si>
  <si>
    <t xml:space="preserve">Treatment prescribed inj nursing records </t>
  </si>
  <si>
    <t>ME E8.3</t>
  </si>
  <si>
    <t xml:space="preserve">Care provided to each patient is recorded in the patient records </t>
  </si>
  <si>
    <t>Maintenance of treatment chart/treatment registers</t>
  </si>
  <si>
    <t xml:space="preserve">Treatment given is recorded in treatment chat </t>
  </si>
  <si>
    <t>ME E8.4</t>
  </si>
  <si>
    <t xml:space="preserve">Procedures performed are written on patients records </t>
  </si>
  <si>
    <t>Any procedure performed written on BHT</t>
  </si>
  <si>
    <t>Dressing, mobilization etc</t>
  </si>
  <si>
    <t>ME E8.5</t>
  </si>
  <si>
    <t xml:space="preserve">Adequate form and formats are available at point of use </t>
  </si>
  <si>
    <t xml:space="preserve">Standard Format for bed head ticket/ Patient case sheet  available as per state guidelines </t>
  </si>
  <si>
    <t xml:space="preserve">Availability of formats for Treatment Charts, TPR Chart , Intake Output Chat Etc. </t>
  </si>
  <si>
    <t>ME E8.6</t>
  </si>
  <si>
    <t xml:space="preserve">Register/records are maintained as per guidelines </t>
  </si>
  <si>
    <t xml:space="preserve">Registers and records are maintained as per guidelines </t>
  </si>
  <si>
    <t>General order book (GOB), report book, Admission register, lab register, Admission sheet/ bed head ticket, discharge slip, referral slip, referral in/referral out register, OT register, Diet register, Linen register, Drug intend register</t>
  </si>
  <si>
    <t>All register/records are identified and numbered</t>
  </si>
  <si>
    <t>ME E8.7</t>
  </si>
  <si>
    <t>The facility ensures safe and adequate storage and retrieval  of medical records</t>
  </si>
  <si>
    <t xml:space="preserve">Safe keeping of  patient records </t>
  </si>
  <si>
    <t>Standard E9</t>
  </si>
  <si>
    <t>The facility has defined and established procedures for discharge of patient.</t>
  </si>
  <si>
    <t>ME E9.1</t>
  </si>
  <si>
    <t xml:space="preserve">Discharge is done after assessing patient readiness </t>
  </si>
  <si>
    <t xml:space="preserve">Assessment is done before discharging patient </t>
  </si>
  <si>
    <t>Discharge is done by a responsible and qualified doctor</t>
  </si>
  <si>
    <t xml:space="preserve">Patient / attendants are consulted before discharge </t>
  </si>
  <si>
    <t xml:space="preserve">Treating doctor is consulted/ informed  before discharge of patients </t>
  </si>
  <si>
    <t>ME E9.2</t>
  </si>
  <si>
    <t xml:space="preserve">Case summary and follow-up instructions are provided at the discharge  </t>
  </si>
  <si>
    <t xml:space="preserve">Discharge summary is provided </t>
  </si>
  <si>
    <t>See for discharge summary, referral slip provided.</t>
  </si>
  <si>
    <t xml:space="preserve">Discharge summary adequately mentions patients clinical condition, treatment given and follow up </t>
  </si>
  <si>
    <t>Discharge summary is give to patients going in LAMA/Referral</t>
  </si>
  <si>
    <t>ME E9.3</t>
  </si>
  <si>
    <t xml:space="preserve">Counselling services are provided as during discharges wherever required </t>
  </si>
  <si>
    <t xml:space="preserve">Patient is counselled before  discharge </t>
  </si>
  <si>
    <t xml:space="preserve">Time of discharge is communicated to patient in prior </t>
  </si>
  <si>
    <t>ME E9.4</t>
  </si>
  <si>
    <t>The facility has established procedure for patients leaving the facility against medical advice, absconding, etc</t>
  </si>
  <si>
    <t xml:space="preserve">Declaration is taken from the LAMA patient </t>
  </si>
  <si>
    <t>Standard E10</t>
  </si>
  <si>
    <t>The facility has defined and established procedures for intensive care.</t>
  </si>
  <si>
    <t>ME E10.1</t>
  </si>
  <si>
    <t>The facility has established procedure for shifting the patient to step-down/ward  based on explicit assessment criteria</t>
  </si>
  <si>
    <t>ME E10.2</t>
  </si>
  <si>
    <t>The facility has defined and established procedure for intensive care</t>
  </si>
  <si>
    <t>ME E10.3</t>
  </si>
  <si>
    <t xml:space="preserve">The facility has explicit clinical criteria for providing intubation &amp; extubation, and care of patients on ventilation and subsequently on its removal </t>
  </si>
  <si>
    <t>Standard E11</t>
  </si>
  <si>
    <t xml:space="preserve">The facility has defined and established procedures for Emergency Services and Disaster Management </t>
  </si>
  <si>
    <t>ME E11.1</t>
  </si>
  <si>
    <t xml:space="preserve">There is procedure for Receiving and triage of patients </t>
  </si>
  <si>
    <t>ME E11.2</t>
  </si>
  <si>
    <t>Emergency protocols are defined and implemented</t>
  </si>
  <si>
    <t>ME E11.3</t>
  </si>
  <si>
    <t xml:space="preserve">The facility has disaster management plan in place </t>
  </si>
  <si>
    <t>Staff is aware of disaster plan</t>
  </si>
  <si>
    <t>Role and responsibilities of staff in disaster is defined</t>
  </si>
  <si>
    <t>ME E11.4</t>
  </si>
  <si>
    <t>The facility ensures adequate and timely availability of ambulances services and mobilisation of resources, as per requirement</t>
  </si>
  <si>
    <t>ME E11.5</t>
  </si>
  <si>
    <t xml:space="preserve">There is procedure for handling medico legal cases </t>
  </si>
  <si>
    <t>Standard E12</t>
  </si>
  <si>
    <t xml:space="preserve">The facility has defined and established procedures of diagnostic services  </t>
  </si>
  <si>
    <t>ME E12.1</t>
  </si>
  <si>
    <t xml:space="preserve">There are established  procedures for Pre-testing Activities </t>
  </si>
  <si>
    <t xml:space="preserve"> Container is labelled properly after the sample collection</t>
  </si>
  <si>
    <t>ME E12.2</t>
  </si>
  <si>
    <t xml:space="preserve">There are established  procedures for testing Activities </t>
  </si>
  <si>
    <t>ME E12.3</t>
  </si>
  <si>
    <t xml:space="preserve">There are established  procedures for Post-testing Activities </t>
  </si>
  <si>
    <t xml:space="preserve">Nursing station is provided with the critical value of different tests </t>
  </si>
  <si>
    <t>Standard E13</t>
  </si>
  <si>
    <t>The facility has defined and established procedures for Blood Bank/Storage Management and Transfusion.</t>
  </si>
  <si>
    <t>ME E13.1</t>
  </si>
  <si>
    <t xml:space="preserve">Blood bank has defined and implemented donor selection criteria </t>
  </si>
  <si>
    <t>ME E13.2</t>
  </si>
  <si>
    <t xml:space="preserve">There is established procedure for the collection of blood </t>
  </si>
  <si>
    <t>ME E13.3</t>
  </si>
  <si>
    <t xml:space="preserve">There is established procedure for the testing of blood </t>
  </si>
  <si>
    <t>ME E13.4</t>
  </si>
  <si>
    <t xml:space="preserve">There is established procedure for preparation of blood component </t>
  </si>
  <si>
    <t>ME E13.5</t>
  </si>
  <si>
    <t xml:space="preserve">There is establish procedure for labelling and identification of blood and its product </t>
  </si>
  <si>
    <t>ME E13.6</t>
  </si>
  <si>
    <t xml:space="preserve">There is established procedure for storage of blood </t>
  </si>
  <si>
    <t>ME E13.7</t>
  </si>
  <si>
    <t xml:space="preserve">There is established the compatibility testing </t>
  </si>
  <si>
    <t>ME E13.8</t>
  </si>
  <si>
    <t xml:space="preserve">There is established procedure for issuing blood </t>
  </si>
  <si>
    <t>ME E13.9</t>
  </si>
  <si>
    <t xml:space="preserve">There is established procedure for transfusion of blood </t>
  </si>
  <si>
    <t xml:space="preserve">Consent is taken before transfusion </t>
  </si>
  <si>
    <t xml:space="preserve">Patient's identification is verified before transfusion </t>
  </si>
  <si>
    <t xml:space="preserve">blood is kept on optimum temperature before transfusion </t>
  </si>
  <si>
    <t xml:space="preserve">Blood transfusion is monitored and regulated by qualified person </t>
  </si>
  <si>
    <t xml:space="preserve">Blood transfusion note is written in patient recorded </t>
  </si>
  <si>
    <t>ME E13.10</t>
  </si>
  <si>
    <t xml:space="preserve">There is a established procedure for monitoring and reporting Transfusion complication </t>
  </si>
  <si>
    <t xml:space="preserve">Any major or minor transfusion reaction is recorded and reported to responsible person </t>
  </si>
  <si>
    <t>Standard E14</t>
  </si>
  <si>
    <t xml:space="preserve">The facility has established procedures for Anaesthetic Services </t>
  </si>
  <si>
    <t>ME E14.1</t>
  </si>
  <si>
    <t>The facility has established procedures for Pre-anaesthetic Check up and maintenance of records</t>
  </si>
  <si>
    <t xml:space="preserve">Pre anaesthesia check up is conducted for elective / Planned surgeries </t>
  </si>
  <si>
    <t>ME E14.2</t>
  </si>
  <si>
    <t>The facility has established procedures for monitoring during anaesthesia and maintenance of records</t>
  </si>
  <si>
    <t>ME E14.3</t>
  </si>
  <si>
    <t xml:space="preserve">The facility has established procedures for Post-anaesthesia care </t>
  </si>
  <si>
    <t>Standard E15</t>
  </si>
  <si>
    <t xml:space="preserve">The facility has defined and established procedures of Operation theatre services </t>
  </si>
  <si>
    <t>ME E15.1</t>
  </si>
  <si>
    <t xml:space="preserve">The facility has established procedures OT Scheduling </t>
  </si>
  <si>
    <t>ME E15.2</t>
  </si>
  <si>
    <t xml:space="preserve">The facility has established procedures for Preoperative care </t>
  </si>
  <si>
    <t>ME E15.3</t>
  </si>
  <si>
    <t xml:space="preserve">The facility has established procedures for Surgical Safety </t>
  </si>
  <si>
    <t>ME E15.4</t>
  </si>
  <si>
    <t xml:space="preserve">The facility has established procedures for Post operative care </t>
  </si>
  <si>
    <t>Standard E16</t>
  </si>
  <si>
    <t>The facility has defined and established procedures for end of life care and death</t>
  </si>
  <si>
    <t>ME E16.1</t>
  </si>
  <si>
    <t xml:space="preserve">Death of admitted patient is adequately recorded and communicated </t>
  </si>
  <si>
    <t>Death note is written on patient record</t>
  </si>
  <si>
    <t>ME E16.2</t>
  </si>
  <si>
    <t>The facility has standard procedures for handling the death in the hospital</t>
  </si>
  <si>
    <t xml:space="preserve">Death summary is given to patient attendant quoting the immediate cause and underlying cause if possible </t>
  </si>
  <si>
    <t xml:space="preserve">Death note including efforts done for resuscitation is noted in patient record </t>
  </si>
  <si>
    <t>ME E16.3</t>
  </si>
  <si>
    <t>The facility has standard operating procedure for end of life support</t>
  </si>
  <si>
    <t>ME E16.4</t>
  </si>
  <si>
    <t>The facility has standard procedures for conducting post-mortem, its recording and meeting its obligation under the law</t>
  </si>
  <si>
    <t>Maternal Health</t>
  </si>
  <si>
    <t>Standard E17</t>
  </si>
  <si>
    <t xml:space="preserve">The facility has established procedures for Antenatal care as per  guidelines </t>
  </si>
  <si>
    <t>ME E17.1</t>
  </si>
  <si>
    <t>There is an established procedure for Registration and follow up of pregnant women.</t>
  </si>
  <si>
    <t>ME E17.2</t>
  </si>
  <si>
    <t>There is an established procedure for History taking, Physical examination, and counselling of each antenatal woman, visiting the facility.</t>
  </si>
  <si>
    <t>ME E17.3</t>
  </si>
  <si>
    <t>The facility ensures availability of diagnostic and drugs during antenatal care of pregnant women</t>
  </si>
  <si>
    <t>ME E17.4</t>
  </si>
  <si>
    <t>There is an established procedure for identification of High risk pregnancy and appropriate treatment/referral as per scope of services.</t>
  </si>
  <si>
    <t>ME E17.5</t>
  </si>
  <si>
    <t xml:space="preserve">There is an established procedure for identification and management of moderate and severe anaemia </t>
  </si>
  <si>
    <t>ME E17.6</t>
  </si>
  <si>
    <t>Counselling of pregnant women is done as per standard protocol and gestational age</t>
  </si>
  <si>
    <t>Standard E18</t>
  </si>
  <si>
    <t xml:space="preserve">The facility has established procedures for Intranatal care as per guidelines </t>
  </si>
  <si>
    <t>ME E18.1</t>
  </si>
  <si>
    <t>Established procedures and standard protocols for management of different stages of labour including AMTSL (Active Management of third Stage of labour) are followed at the facility</t>
  </si>
  <si>
    <t>ME E18.2</t>
  </si>
  <si>
    <t>There is an established procedure for assisted and C-section deliveries per scope of services.</t>
  </si>
  <si>
    <t>ME E18.3</t>
  </si>
  <si>
    <t>There is established procedure for management/Referral of Obstetrics Emergencies as per scope of services.</t>
  </si>
  <si>
    <t>ME E18.4</t>
  </si>
  <si>
    <t>There is an established procedure for new born resuscitation and newborn care.</t>
  </si>
  <si>
    <t>Standard E19</t>
  </si>
  <si>
    <t xml:space="preserve">The facility has established procedures for postnatal care as per guidelines </t>
  </si>
  <si>
    <t>ME E19.1</t>
  </si>
  <si>
    <t xml:space="preserve">Post partum Care is provided to the mothers </t>
  </si>
  <si>
    <t>ME E19.2</t>
  </si>
  <si>
    <t>The facility ensures adequate stay of mother and newborn in a safe environment as per standard Protocols.</t>
  </si>
  <si>
    <t>ME E19.3</t>
  </si>
  <si>
    <t>There is an established procedure for Post partum counselling of mother</t>
  </si>
  <si>
    <t>ME E19.4</t>
  </si>
  <si>
    <t>The facility has established procedures for stabilization/treatment/referral of post natal complications</t>
  </si>
  <si>
    <t>ME E19.5</t>
  </si>
  <si>
    <t>There is established procedure for discharge and follow up of mother and newborn.</t>
  </si>
  <si>
    <t>Standard E20</t>
  </si>
  <si>
    <t xml:space="preserve">The facility has established procedures for care of new born, infant and child as per guidelines </t>
  </si>
  <si>
    <t>ME E20.1</t>
  </si>
  <si>
    <t xml:space="preserve">The facility provides immunization services as per guidelines </t>
  </si>
  <si>
    <t>ME E20.2</t>
  </si>
  <si>
    <t>Triage, Assessment &amp; Management of newborns having 
emergency signs are done as per guidelines</t>
  </si>
  <si>
    <t>ME E20.3</t>
  </si>
  <si>
    <t xml:space="preserve">Management of Low birth weight
newborns is done as per  guidelines </t>
  </si>
  <si>
    <t>ME E20.4</t>
  </si>
  <si>
    <t xml:space="preserve">Management of neonatal asphyxia, jaundice and sepsis is done as per guidelines </t>
  </si>
  <si>
    <t>ME E20.5</t>
  </si>
  <si>
    <t xml:space="preserve">Management of children presenting
with fever, cough/ breathlessness is done as per guidelines </t>
  </si>
  <si>
    <t>ME E20.6</t>
  </si>
  <si>
    <t xml:space="preserve">Management of children with severe
Acute Malnutrition is done as per  guidelines </t>
  </si>
  <si>
    <t>ME E20.7</t>
  </si>
  <si>
    <t xml:space="preserve">Management of children presenting
diarrhoea is done per  guidelines </t>
  </si>
  <si>
    <t>Standard E21</t>
  </si>
  <si>
    <t>The facility has established procedures for abortion and family planning as per government guidelines and law</t>
  </si>
  <si>
    <t>ME E21.1</t>
  </si>
  <si>
    <t xml:space="preserve">Family planning counselling services provided as per guidelines </t>
  </si>
  <si>
    <t>ME E21.2</t>
  </si>
  <si>
    <t>The facility provides spacing method of family planning as per guideline</t>
  </si>
  <si>
    <t>ME E21.3</t>
  </si>
  <si>
    <t>The facility provides limiting method of family planning as per guideline</t>
  </si>
  <si>
    <t>ME E21.4</t>
  </si>
  <si>
    <t>The facility provide counselling services for abortion as per guideline</t>
  </si>
  <si>
    <t>ME E21.5</t>
  </si>
  <si>
    <t>The facility provide abortion services for 1st trimester as per guideline</t>
  </si>
  <si>
    <t>ME E21.6</t>
  </si>
  <si>
    <t>The facility provide abortion services for 2nd trimester as per guideline</t>
  </si>
  <si>
    <t>Standard E22</t>
  </si>
  <si>
    <t xml:space="preserve">The facility provides Adolescent Reproductive and Sexual Health services as per guidelines  </t>
  </si>
  <si>
    <t>ME E22.1</t>
  </si>
  <si>
    <t>The facility provides Promotive ARSH Services</t>
  </si>
  <si>
    <t>ME E22.2</t>
  </si>
  <si>
    <t>The facility provides Preventive ARSH Services</t>
  </si>
  <si>
    <t>ME E22.3</t>
  </si>
  <si>
    <t>The facility Provides Curative ARSH Services</t>
  </si>
  <si>
    <t>ME E22.4</t>
  </si>
  <si>
    <t>The facility Provides Referral Services for ARSH</t>
  </si>
  <si>
    <t>National Health Program</t>
  </si>
  <si>
    <t>Standard E23</t>
  </si>
  <si>
    <t xml:space="preserve">The facility provides National health Programme as per operational/Clinical Guidelines </t>
  </si>
  <si>
    <t>ME E23.1</t>
  </si>
  <si>
    <t>ME E23.2</t>
  </si>
  <si>
    <t>ME E23.3</t>
  </si>
  <si>
    <t>ME E23.4</t>
  </si>
  <si>
    <t>ME E23.5</t>
  </si>
  <si>
    <t>ME E23.6</t>
  </si>
  <si>
    <t>ME E23.7</t>
  </si>
  <si>
    <t>ME E23.8</t>
  </si>
  <si>
    <t xml:space="preserve">The facility provides service under National Programme for Prevention and Control of cancer, diabetes, cardiovascular diseases &amp; stroke (NPCDCS)  as per guidelines </t>
  </si>
  <si>
    <t>ME E23.9</t>
  </si>
  <si>
    <t>The facility provide service for Integrated disease surveillance Programme</t>
  </si>
  <si>
    <t>Weekly reporting of Presumptive cases on form "P" from IPD</t>
  </si>
  <si>
    <t>ME E23.10</t>
  </si>
  <si>
    <t>The facility provide services under National  Programme for prevention and control of  deafness</t>
  </si>
  <si>
    <t>Area of Concern - F Infection Control</t>
  </si>
  <si>
    <t>Standard F1</t>
  </si>
  <si>
    <t>The facility has infection control Programme and procedures in place for prevention and measurement of hospital associated infection</t>
  </si>
  <si>
    <t>ME F1.1</t>
  </si>
  <si>
    <t xml:space="preserve">The facility has functional infection control committee </t>
  </si>
  <si>
    <t>ME F1.2</t>
  </si>
  <si>
    <t>The facility  has provision for Passive  and active culture surveillance of critical &amp; high risk areas</t>
  </si>
  <si>
    <t>ME F1.3</t>
  </si>
  <si>
    <t xml:space="preserve">The facility measures hospital associated infection rates </t>
  </si>
  <si>
    <t>There is procedure to report cases of Hospital acquired infection</t>
  </si>
  <si>
    <t>Patients are observed for any sign and symptoms of HAI like fever, purulent discharge from surgical site .</t>
  </si>
  <si>
    <t>ME F1.4</t>
  </si>
  <si>
    <t xml:space="preserve">There is Provision of Periodic Medical Check-up and immunization of staff </t>
  </si>
  <si>
    <t>There is procedure for immunization of the staff</t>
  </si>
  <si>
    <t>Hepatitis B, Tetanus Toxid etc</t>
  </si>
  <si>
    <t>Periodic medical checkups of the staff</t>
  </si>
  <si>
    <t>ME F1.5</t>
  </si>
  <si>
    <t xml:space="preserve">The facility has established procedures for regular monitoring of infection control practices </t>
  </si>
  <si>
    <t xml:space="preserve">Regular monitoring of infection control practices </t>
  </si>
  <si>
    <t xml:space="preserve">Hand washing and infection control audits done at periodic intervals </t>
  </si>
  <si>
    <t>ME F1.6</t>
  </si>
  <si>
    <t>The facility has defined and established antibiotic policy</t>
  </si>
  <si>
    <t xml:space="preserve">Check for Doctors are aware of Hospital Antibiotic Policy </t>
  </si>
  <si>
    <t>Standard F2</t>
  </si>
  <si>
    <t>The facility has defined and Implemented procedures for ensuring hand hygiene practices and antisepsis</t>
  </si>
  <si>
    <t>ME F2.1</t>
  </si>
  <si>
    <t xml:space="preserve">Hand washing facilities are provided at point of use </t>
  </si>
  <si>
    <t xml:space="preserve">Availability of hand washing Facility at Point of Use </t>
  </si>
  <si>
    <t xml:space="preserve">Check for availability of wash basin near the point of use </t>
  </si>
  <si>
    <t xml:space="preserve">Availability of running Water </t>
  </si>
  <si>
    <t xml:space="preserve">Ask to Open the tap. Ask Staff  water supply is regular </t>
  </si>
  <si>
    <t>Availability of antiseptic soap with soap dish/ liquid antiseptic with dispenser.</t>
  </si>
  <si>
    <t>Check for availability/ Ask staff if the supply is adequate and uninterrupted</t>
  </si>
  <si>
    <t xml:space="preserve">Availability of Alcohol based Hand rub </t>
  </si>
  <si>
    <t>Check for availability/  Ask staff for regular supply.</t>
  </si>
  <si>
    <t xml:space="preserve">Display of Hand washing Instruction at Point of Use </t>
  </si>
  <si>
    <t>Prominently displayed above the hand washing facility , preferably in Local language</t>
  </si>
  <si>
    <t>ME F2.2</t>
  </si>
  <si>
    <t xml:space="preserve">The facility staff is trained in hand washing practices and they adhere to standard hand washing practices </t>
  </si>
  <si>
    <t xml:space="preserve">Adherence to 6 steps of Hand washing </t>
  </si>
  <si>
    <t xml:space="preserve">Ask of demonstration </t>
  </si>
  <si>
    <t xml:space="preserve">Staff aware of when to hand wash </t>
  </si>
  <si>
    <t>ME F2.3</t>
  </si>
  <si>
    <t>The facility ensures standard practices and materials for antisepsis</t>
  </si>
  <si>
    <t>Proper cleaning of procedure site  with antisepsis</t>
  </si>
  <si>
    <t>like before giving IM/IV injection, drawing blood, putting Intravenous and urinary catheter</t>
  </si>
  <si>
    <t>Standard F3</t>
  </si>
  <si>
    <t xml:space="preserve">The facility ensures standard practices and materials for Personal protection </t>
  </si>
  <si>
    <t>ME F3.1</t>
  </si>
  <si>
    <t xml:space="preserve">The facility ensures adequate personal protection Equipment as per requirements </t>
  </si>
  <si>
    <t xml:space="preserve">Clean gloves are available at point of use </t>
  </si>
  <si>
    <t xml:space="preserve">Availability of Masks </t>
  </si>
  <si>
    <t>ME F3.2</t>
  </si>
  <si>
    <t xml:space="preserve">The facility staff adheres to standard personal protection practices </t>
  </si>
  <si>
    <t xml:space="preserve">No reuse of disposable gloves, Masks, caps and aprons. </t>
  </si>
  <si>
    <t xml:space="preserve">Compliance to correct method of wearing and removing the gloves </t>
  </si>
  <si>
    <t>Standard F4</t>
  </si>
  <si>
    <t xml:space="preserve">The facility has standard procedures for processing of equipment and instruments </t>
  </si>
  <si>
    <t>ME F4.1</t>
  </si>
  <si>
    <t xml:space="preserve">The facility ensures standard practices and materials for decontamination and cleaning of instruments and  procedures areas </t>
  </si>
  <si>
    <t>Decontamination of operating &amp; Procedure surfaces</t>
  </si>
  <si>
    <t>Ask stff about how they decontaminate the procedure surface like Examination table , Patients Beds Stretcher/Trolleys  etc. 
(Wiping with .5% Chlorine solution</t>
  </si>
  <si>
    <t xml:space="preserve">Proper Decontamination of instruments after use </t>
  </si>
  <si>
    <t xml:space="preserve">
Ask staff how they decontaminate the instruments like Stethoscope, Dressing Instruments, Examination Instruments, Blood Pressure Cuff etc
(Soaking in 0.5% Chlorine Solution, Wiping with 0.5% Chlorine Solution or 70% Alcohol as applicable </t>
  </si>
  <si>
    <t>Contact time for decontamination  is adequate</t>
  </si>
  <si>
    <t>10 minutes</t>
  </si>
  <si>
    <t>Cleaning of instruments after decontamination</t>
  </si>
  <si>
    <t>Cleaning is done with detergent and running water after decontamination</t>
  </si>
  <si>
    <t>Proper handling of Soiled and infected linen</t>
  </si>
  <si>
    <t xml:space="preserve">No sorting ,Rinsing or sluicing at Point of use/ Patient care area </t>
  </si>
  <si>
    <t>Staff know how to make chlorine solution</t>
  </si>
  <si>
    <t>ME F4.2</t>
  </si>
  <si>
    <t xml:space="preserve">The facility ensures standard practices and materials for disinfection and sterilization of instruments and equipment </t>
  </si>
  <si>
    <t>Equipment and instruments are  sterilized after each use as per requirement</t>
  </si>
  <si>
    <t>Autoclaving/HLD/Chemical Sterilization</t>
  </si>
  <si>
    <t>High level Disinfection of instruments/equipments  is done  as per protocol</t>
  </si>
  <si>
    <t>Ask staff about method and time required for boiling</t>
  </si>
  <si>
    <t>Autoclaved dressing material is used</t>
  </si>
  <si>
    <t>Standard F5</t>
  </si>
  <si>
    <t xml:space="preserve">Physical layout and environmental control of the patient care areas ensures infection prevention </t>
  </si>
  <si>
    <t>ME F5.1</t>
  </si>
  <si>
    <t xml:space="preserve">Layout of the department is conducive for the infection control practices </t>
  </si>
  <si>
    <t>ME F5.2</t>
  </si>
  <si>
    <t xml:space="preserve">The facility ensures availability of  standard materials for cleaning and disinfection of patient care areas </t>
  </si>
  <si>
    <t>Availability of disinfectant as per requirement</t>
  </si>
  <si>
    <t xml:space="preserve">Chlorine solution, Gluteraldehye, carbolic acid </t>
  </si>
  <si>
    <t>Availability of cleaning agent as per requirement</t>
  </si>
  <si>
    <t>Hospital grade phenyl, disinfectant detergent solution</t>
  </si>
  <si>
    <t>ME F5.3</t>
  </si>
  <si>
    <t xml:space="preserve">The facility ensures standard practices are followed for the cleaning and disinfection of patient care areas </t>
  </si>
  <si>
    <t xml:space="preserve">Staff is trained for spill management </t>
  </si>
  <si>
    <t>Cleaning of patient care area with detergent solution</t>
  </si>
  <si>
    <t>Staff is trained for preparing cleaning solution as per standard procedure</t>
  </si>
  <si>
    <t>Standard practice of mopping and scrubbing are followed</t>
  </si>
  <si>
    <t>Unidirectional mopping from inside out</t>
  </si>
  <si>
    <t>Cleaning equipments like broom are not used in patient care areas</t>
  </si>
  <si>
    <t>Any cleaning equipment leading to dispersion of dust particles in air should be avoided</t>
  </si>
  <si>
    <t>ME F5.4</t>
  </si>
  <si>
    <t xml:space="preserve">The facility ensures segregation infectious patients </t>
  </si>
  <si>
    <t>Isolation and barrier nursing procedure are followed for septic cases</t>
  </si>
  <si>
    <t>ME F5.5</t>
  </si>
  <si>
    <t xml:space="preserve">The facility ensures air quality of high risk area </t>
  </si>
  <si>
    <t>Standard F6</t>
  </si>
  <si>
    <t xml:space="preserve">The facility has defined and established procedures for segregation, collection, treatment and disposal of Bio Medical and hazardous Waste. </t>
  </si>
  <si>
    <t>ME F6.1</t>
  </si>
  <si>
    <t>The facility Ensures segregation of Bio Medical Waste as per guidelines and 'on-site' management of waste is carried out as per guidelines</t>
  </si>
  <si>
    <t xml:space="preserve">Availability of color coded bins at point of waste generation </t>
  </si>
  <si>
    <t xml:space="preserve">Availability of plastic color coded plastic bags </t>
  </si>
  <si>
    <t xml:space="preserve">Segregation of different category of waste as per guidelines </t>
  </si>
  <si>
    <t xml:space="preserve">Display of work instructions for segregation and handling of Biomedical waste </t>
  </si>
  <si>
    <t>There is no mixing of infectious and general waste</t>
  </si>
  <si>
    <t>ME F6.2</t>
  </si>
  <si>
    <t xml:space="preserve">The facility ensures management of sharps as per guidelines </t>
  </si>
  <si>
    <t xml:space="preserve">Availability of functional needle cutters </t>
  </si>
  <si>
    <t xml:space="preserve">See if it has been used or just lying idle </t>
  </si>
  <si>
    <t xml:space="preserve">Availability of puncture proof box </t>
  </si>
  <si>
    <t xml:space="preserve">Should be available nears the point of generation like nursing station and injection room </t>
  </si>
  <si>
    <t xml:space="preserve">Disinfection of sharp before disposal </t>
  </si>
  <si>
    <t>Disinfection of syringes is not done in open buckets</t>
  </si>
  <si>
    <t>Staff is aware of contact time for disinfection of sharps</t>
  </si>
  <si>
    <t xml:space="preserve">Availability of post exposure prophylaxis </t>
  </si>
  <si>
    <t>Ask if available. Where it is stored and who is in charge of that.</t>
  </si>
  <si>
    <t xml:space="preserve">Staff knows what to do in condition of needle stick injury </t>
  </si>
  <si>
    <t xml:space="preserve">Staff knows what to do in case of shape injury. Whom to report. See if any reporting has been done </t>
  </si>
  <si>
    <t>ME F6.3</t>
  </si>
  <si>
    <t xml:space="preserve">The facility ensures transportation and disposal of waste as per guidelines </t>
  </si>
  <si>
    <t>Check bins are not overfilled</t>
  </si>
  <si>
    <t>Transportation of bio medical waste is done in close container/trolley</t>
  </si>
  <si>
    <t xml:space="preserve">Staff aware of mercury spill management </t>
  </si>
  <si>
    <t>Area of Concern - G Quality Management</t>
  </si>
  <si>
    <t>Standard G1</t>
  </si>
  <si>
    <t xml:space="preserve">Facility has established organizational framework for quality improvement </t>
  </si>
  <si>
    <t>ME G1.1</t>
  </si>
  <si>
    <t xml:space="preserve">Facility has a quality team in place </t>
  </si>
  <si>
    <t xml:space="preserve">There is a designated departmental  nodal person for coordinating Quality Assurance activities </t>
  </si>
  <si>
    <t>ME G1.2</t>
  </si>
  <si>
    <t>The facility reviews quality of its services at periodic intervals</t>
  </si>
  <si>
    <t>Standard G2</t>
  </si>
  <si>
    <t>The facility has established system for patient and employee satisfaction</t>
  </si>
  <si>
    <t>ME G2.1</t>
  </si>
  <si>
    <t>Patient satisfaction surveys are conducted at periodic intervals</t>
  </si>
  <si>
    <t xml:space="preserve"> Patient satisfaction survey done on monthly basis </t>
  </si>
  <si>
    <t>ME G2.2</t>
  </si>
  <si>
    <t xml:space="preserve">The facility analyses the patient feed back, and root-cause analysis </t>
  </si>
  <si>
    <t>ME G2.3</t>
  </si>
  <si>
    <t xml:space="preserve">The facility prepares the action plans for the areas, contributing to low satisfaction of patients </t>
  </si>
  <si>
    <t>Standard G3</t>
  </si>
  <si>
    <t xml:space="preserve">The facility have established internal and external quality assurance Programmes wherever it is critical to quality. </t>
  </si>
  <si>
    <t>ME G3.1</t>
  </si>
  <si>
    <t xml:space="preserve">The facility has established internal quality assurance programme in key departments </t>
  </si>
  <si>
    <t>There is system daily round by matron/hospital manager/ hospital superintendent/ Hospital Manager/ Matron in charge for monitoring of services</t>
  </si>
  <si>
    <t>ME G3.2</t>
  </si>
  <si>
    <t xml:space="preserve">The facility has established external assurance programmes at relevant departments </t>
  </si>
  <si>
    <t>ME G3.3</t>
  </si>
  <si>
    <t>The facility has established system for use of check lists in different departments and services</t>
  </si>
  <si>
    <t xml:space="preserve">Departmental checklist are used for monitoring and quality assurance </t>
  </si>
  <si>
    <t xml:space="preserve">Staff is designated for filling and monitoring of these checklists </t>
  </si>
  <si>
    <t>Standard G4</t>
  </si>
  <si>
    <t xml:space="preserve">The facility has established, documented implemented and maintained Standard Operating Procedures for all key processes and support services. </t>
  </si>
  <si>
    <t>ME G4.1</t>
  </si>
  <si>
    <t xml:space="preserve">Departmental standard operating procedures are available </t>
  </si>
  <si>
    <t>Standard operating procedure for department has been prepared and approved</t>
  </si>
  <si>
    <t>Current version of SOP are available with  process owner</t>
  </si>
  <si>
    <t>ME G4.2</t>
  </si>
  <si>
    <t xml:space="preserve">Standard Operating Procedures adequately describes process and procedures </t>
  </si>
  <si>
    <t>Department has documented procedure for receiving and initial assessment of the patient</t>
  </si>
  <si>
    <t xml:space="preserve">Department has documented procedure for admission, shifting and referral 0f patient </t>
  </si>
  <si>
    <t>Department has documented procedure for requisition of diagnosis and receiving of the reports</t>
  </si>
  <si>
    <t>Department has documented procedure for preparation of the patient for surgical procedure</t>
  </si>
  <si>
    <t xml:space="preserve">Department has documented procedure for transfusion of blood </t>
  </si>
  <si>
    <t>Department has documented procedure for maintenance of rights and dignity of Patient</t>
  </si>
  <si>
    <t>Department has documented procedure for record eminence including   taking consent</t>
  </si>
  <si>
    <t>Department has documented procedure for counselling of the patient at the time of discharge</t>
  </si>
  <si>
    <t>Department has documented procedure for environmental cleaning and processing of the equipment</t>
  </si>
  <si>
    <t>Department has documented procedure for sorting,  and distribution of clean linen to patient</t>
  </si>
  <si>
    <t>Department has documented procedure for end of life care</t>
  </si>
  <si>
    <t>ME G4.3</t>
  </si>
  <si>
    <t xml:space="preserve">Staff is trained and aware of the procedures written in SOPs </t>
  </si>
  <si>
    <t xml:space="preserve">Check staff is a aware of relevant part of SOPs </t>
  </si>
  <si>
    <t>ME G4.4</t>
  </si>
  <si>
    <t xml:space="preserve">Work instructions are displayed at Point of use </t>
  </si>
  <si>
    <t>Work instruction/clinical  protocols are displayed</t>
  </si>
  <si>
    <t xml:space="preserve">Patient safety, CPR </t>
  </si>
  <si>
    <t>Standard G 5</t>
  </si>
  <si>
    <t xml:space="preserve">The facility maps its key processes and seeks to make them more efficient by reducing non value adding activities and wastages </t>
  </si>
  <si>
    <t>ME G5.1</t>
  </si>
  <si>
    <t xml:space="preserve">The facility maps its critical processes </t>
  </si>
  <si>
    <t>Process mapping of critical processes done</t>
  </si>
  <si>
    <t>ME G5.2</t>
  </si>
  <si>
    <t xml:space="preserve">The facility identifies non value adding activities / waste / redundant activities </t>
  </si>
  <si>
    <t xml:space="preserve">Non value adding activities are identified </t>
  </si>
  <si>
    <t>ME G5.3</t>
  </si>
  <si>
    <t xml:space="preserve">The facility takes corrective action to improve the processes </t>
  </si>
  <si>
    <t xml:space="preserve">Processes are rearranged as per requirement </t>
  </si>
  <si>
    <t>Standard G6</t>
  </si>
  <si>
    <t>The facility has established system of periodic review as internal  assessment , medical &amp; death audit and prescription audit</t>
  </si>
  <si>
    <t>ME G6.1</t>
  </si>
  <si>
    <t xml:space="preserve">The facility conducts periodic internal assessment </t>
  </si>
  <si>
    <t xml:space="preserve">Internal assessment is done at periodic interval </t>
  </si>
  <si>
    <t>ME G6.2</t>
  </si>
  <si>
    <t xml:space="preserve">The facility conducts the periodic prescription/ medical/death audits </t>
  </si>
  <si>
    <t xml:space="preserve">There is procedure to conduct Medical Audit </t>
  </si>
  <si>
    <t xml:space="preserve">There is procedure to conduct Prescription audit </t>
  </si>
  <si>
    <t xml:space="preserve">There is procedure to conduct Death audit </t>
  </si>
  <si>
    <t>ME G6.3</t>
  </si>
  <si>
    <t>The facility ensures non compliances are enumerated and recorded adequately</t>
  </si>
  <si>
    <t xml:space="preserve">Non Compliance are enumerated and recorded </t>
  </si>
  <si>
    <t>ME G6.4</t>
  </si>
  <si>
    <t xml:space="preserve">Action plan is made on the gaps found in the assessment / audit process </t>
  </si>
  <si>
    <t xml:space="preserve">Action plan prepared </t>
  </si>
  <si>
    <t>ME G6.5</t>
  </si>
  <si>
    <t xml:space="preserve">Corrective and preventive actions are taken to address issues, observed in the assessment &amp; audit </t>
  </si>
  <si>
    <t xml:space="preserve">Corrective and preventive  action taken </t>
  </si>
  <si>
    <t>Standard G7</t>
  </si>
  <si>
    <t xml:space="preserve">The facility has defined and established Quality Policy &amp; Quality Objectives </t>
  </si>
  <si>
    <t>ME G7.1</t>
  </si>
  <si>
    <t xml:space="preserve">The facility defines its quality policy </t>
  </si>
  <si>
    <t>ME G7.2</t>
  </si>
  <si>
    <t>The facility periodically defines its quality objectives and key departments have their own objectives</t>
  </si>
  <si>
    <t xml:space="preserve">Quality objective for IPD are defined </t>
  </si>
  <si>
    <t>ME G7.3</t>
  </si>
  <si>
    <t xml:space="preserve">Quality policy and objectives are disseminated and staff is aware of that </t>
  </si>
  <si>
    <t xml:space="preserve">Check of staff is aware of quality policy and objectives </t>
  </si>
  <si>
    <t>ME G7.4</t>
  </si>
  <si>
    <t xml:space="preserve">Progress towards quality objectives is monitored periodically </t>
  </si>
  <si>
    <t>Quality objectives are monitored and reviewed periodically</t>
  </si>
  <si>
    <t>Standard G8</t>
  </si>
  <si>
    <t>The facility seeks continually improvement by practicing Quality method and tools.</t>
  </si>
  <si>
    <t>ME G8.1</t>
  </si>
  <si>
    <t xml:space="preserve">The facility uses method for quality improvement in services </t>
  </si>
  <si>
    <t>PDCA</t>
  </si>
  <si>
    <t>5S</t>
  </si>
  <si>
    <t>Mistake proofing</t>
  </si>
  <si>
    <t>Six Sigma</t>
  </si>
  <si>
    <t>ME G8.2</t>
  </si>
  <si>
    <t xml:space="preserve">The facility uses tools for quality improvement in services </t>
  </si>
  <si>
    <t>6 basic tools of Quality</t>
  </si>
  <si>
    <t xml:space="preserve">Pareto / Prioritization </t>
  </si>
  <si>
    <t xml:space="preserve">Area of Concern - H Outcome </t>
  </si>
  <si>
    <t xml:space="preserve">Standard H1 </t>
  </si>
  <si>
    <t xml:space="preserve">The facility measures Productivity Indicators and ensures compliance with State/National benchmarks </t>
  </si>
  <si>
    <t>ME H1.1</t>
  </si>
  <si>
    <t xml:space="preserve">Facility measures productivity Indicators on monthly basis </t>
  </si>
  <si>
    <t xml:space="preserve">Bed Occupancy Rate of Medical Wards  </t>
  </si>
  <si>
    <t xml:space="preserve">Bed Occupancy Rate for surgical wards </t>
  </si>
  <si>
    <t>ME H1.2</t>
  </si>
  <si>
    <t>The Facility measures equity indicators periodically</t>
  </si>
  <si>
    <t>ME H1.3</t>
  </si>
  <si>
    <t xml:space="preserve">Facility ensures compliance of key productivity indicators with national/state benchmarks </t>
  </si>
  <si>
    <t xml:space="preserve">Standard H2 </t>
  </si>
  <si>
    <t>The facility measures Efficiency Indicators and ensure to reach State/National Benchmark</t>
  </si>
  <si>
    <t>ME H2.1</t>
  </si>
  <si>
    <t xml:space="preserve">Facility measures efficiency Indicators on monthly basis </t>
  </si>
  <si>
    <t xml:space="preserve">Referral Rate </t>
  </si>
  <si>
    <t xml:space="preserve">Bed Turnover rate </t>
  </si>
  <si>
    <t>Discharge rate</t>
  </si>
  <si>
    <t>No. of drugs stock out in the ward</t>
  </si>
  <si>
    <t>ME H2.2</t>
  </si>
  <si>
    <t xml:space="preserve">Facility ensures compliance of key efficiency indicators with national/state benchmarks </t>
  </si>
  <si>
    <t>Standard H3</t>
  </si>
  <si>
    <t>The facility measures Clinical Care &amp; Safety Indicators and tries to reach State/National benchmark</t>
  </si>
  <si>
    <t>ME H3.1</t>
  </si>
  <si>
    <t xml:space="preserve">Facility measures Clinical Care &amp; Safety Indicators on monthly basis </t>
  </si>
  <si>
    <t>Average length of stay for Medical wards</t>
  </si>
  <si>
    <t xml:space="preserve">Average length for surgical wards </t>
  </si>
  <si>
    <t xml:space="preserve">Time taken for initial assessment </t>
  </si>
  <si>
    <t>ME H3.2</t>
  </si>
  <si>
    <t xml:space="preserve">Facility ensures compliance of key Clinical Care &amp; Safety with national/state benchmarks </t>
  </si>
  <si>
    <t>Standard H4</t>
  </si>
  <si>
    <t xml:space="preserve">The facility measures Service Quality Indicators and endeavours to reach State/National benchmark </t>
  </si>
  <si>
    <t>ME H4.1</t>
  </si>
  <si>
    <t xml:space="preserve">Facility measures Service Quality Indicators on monthly basis </t>
  </si>
  <si>
    <t xml:space="preserve">LAMA Rate </t>
  </si>
  <si>
    <t xml:space="preserve">Patient Satisfaction Score </t>
  </si>
  <si>
    <t>ME H4.2</t>
  </si>
  <si>
    <t xml:space="preserve">Facility ensures compliance of key Service Quality with national/state benchmarks </t>
  </si>
  <si>
    <t>Availability of Indoor services for Management</t>
  </si>
  <si>
    <t xml:space="preserve">OB/ RR </t>
  </si>
  <si>
    <t>OB/PI</t>
  </si>
  <si>
    <t>PI/OB</t>
  </si>
  <si>
    <t>SI/RR/OB</t>
  </si>
  <si>
    <t>RR/PI</t>
  </si>
  <si>
    <t>Reference No/</t>
  </si>
  <si>
    <t>Assessment Method</t>
  </si>
  <si>
    <t xml:space="preserve">Facility has a standard procedure to decent communication of death to relatives </t>
  </si>
  <si>
    <t xml:space="preserve">Services are delivered in a manner that is sensitive to gender, religious and cultural needs, and there are no barrier on account of physical , economic, cultural or social reasons. </t>
  </si>
  <si>
    <t xml:space="preserve">The facility provides services under National Programme for prevention and control of Blindness as per guidelines </t>
  </si>
  <si>
    <t xml:space="preserve">Area of Concern wise Score </t>
  </si>
  <si>
    <t>A</t>
  </si>
  <si>
    <t xml:space="preserve">Service Provision </t>
  </si>
  <si>
    <t>B</t>
  </si>
  <si>
    <t xml:space="preserve">Patient Rights </t>
  </si>
  <si>
    <t>C</t>
  </si>
  <si>
    <t xml:space="preserve">Inputs </t>
  </si>
  <si>
    <t>D</t>
  </si>
  <si>
    <t xml:space="preserve">Support Services </t>
  </si>
  <si>
    <t>E</t>
  </si>
  <si>
    <t xml:space="preserve">Clinical Services </t>
  </si>
  <si>
    <t>F</t>
  </si>
  <si>
    <t>Infection Control</t>
  </si>
  <si>
    <t>G</t>
  </si>
  <si>
    <t xml:space="preserve">Quality Management </t>
  </si>
  <si>
    <t>H</t>
  </si>
  <si>
    <t xml:space="preserve">Outcome </t>
  </si>
  <si>
    <t xml:space="preserve">IPD Card </t>
  </si>
  <si>
    <t>IPD Score</t>
  </si>
  <si>
    <t xml:space="preserve">Obtained </t>
  </si>
  <si>
    <t>Maximum</t>
  </si>
  <si>
    <t>Percent</t>
  </si>
  <si>
    <t xml:space="preserve">Total 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</si>
</sst>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6" fillId="2" borderId="0" xfId="0" applyFont="1" applyFill="1" applyAlignment="1">
      <alignment horizontal="left" vertical="top"/>
    </xf>
    <xf numFmtId="0" fontId="8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1" fillId="5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8" fillId="5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/>
    <xf numFmtId="0" fontId="8" fillId="2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wrapText="1"/>
    </xf>
    <xf numFmtId="0" fontId="11" fillId="0" borderId="2" xfId="0" applyFont="1" applyFill="1" applyBorder="1" applyAlignment="1">
      <alignment horizontal="left" vertical="top" wrapText="1"/>
    </xf>
    <xf numFmtId="0" fontId="12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vertical="top" wrapText="1"/>
    </xf>
    <xf numFmtId="0" fontId="10" fillId="6" borderId="1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wrapText="1"/>
    </xf>
    <xf numFmtId="0" fontId="10" fillId="0" borderId="2" xfId="0" applyFont="1" applyFill="1" applyBorder="1" applyAlignment="1">
      <alignment horizontal="left" vertical="top" wrapText="1"/>
    </xf>
    <xf numFmtId="0" fontId="10" fillId="6" borderId="6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wrapText="1"/>
    </xf>
    <xf numFmtId="0" fontId="10" fillId="6" borderId="7" xfId="0" applyFont="1" applyFill="1" applyBorder="1" applyAlignment="1">
      <alignment horizontal="left" vertical="top" wrapText="1"/>
    </xf>
    <xf numFmtId="0" fontId="10" fillId="6" borderId="8" xfId="0" applyFont="1" applyFill="1" applyBorder="1" applyAlignment="1">
      <alignment horizontal="left" vertical="top" wrapText="1"/>
    </xf>
    <xf numFmtId="0" fontId="11" fillId="0" borderId="1" xfId="0" applyFont="1" applyBorder="1"/>
    <xf numFmtId="0" fontId="13" fillId="0" borderId="1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11" fillId="0" borderId="5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6" borderId="1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vertical="center" wrapText="1"/>
    </xf>
    <xf numFmtId="0" fontId="0" fillId="0" borderId="6" xfId="0" applyBorder="1" applyAlignment="1">
      <alignment horizontal="left" vertical="top"/>
    </xf>
    <xf numFmtId="0" fontId="8" fillId="5" borderId="8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15" fillId="2" borderId="1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vertical="top" wrapText="1"/>
    </xf>
    <xf numFmtId="0" fontId="11" fillId="0" borderId="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wrapText="1"/>
    </xf>
    <xf numFmtId="0" fontId="0" fillId="0" borderId="8" xfId="0" applyBorder="1" applyAlignment="1">
      <alignment horizontal="left" vertical="top"/>
    </xf>
    <xf numFmtId="0" fontId="16" fillId="2" borderId="0" xfId="0" applyFont="1" applyFill="1" applyAlignment="1">
      <alignment horizontal="left" vertical="top"/>
    </xf>
    <xf numFmtId="0" fontId="1" fillId="5" borderId="1" xfId="0" applyFont="1" applyFill="1" applyBorder="1"/>
    <xf numFmtId="0" fontId="1" fillId="2" borderId="1" xfId="0" applyFont="1" applyFill="1" applyBorder="1"/>
    <xf numFmtId="0" fontId="11" fillId="0" borderId="0" xfId="0" applyFont="1" applyAlignment="1">
      <alignment wrapText="1"/>
    </xf>
    <xf numFmtId="0" fontId="10" fillId="0" borderId="5" xfId="0" applyFont="1" applyFill="1" applyBorder="1" applyAlignment="1">
      <alignment horizontal="left" vertical="top" wrapText="1"/>
    </xf>
    <xf numFmtId="0" fontId="8" fillId="2" borderId="1" xfId="0" applyFont="1" applyFill="1" applyBorder="1"/>
    <xf numFmtId="0" fontId="1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1" fillId="0" borderId="8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left" vertical="top" wrapText="1"/>
    </xf>
    <xf numFmtId="0" fontId="8" fillId="2" borderId="2" xfId="0" applyFont="1" applyFill="1" applyBorder="1"/>
    <xf numFmtId="0" fontId="8" fillId="2" borderId="0" xfId="0" applyFont="1" applyFill="1" applyBorder="1"/>
    <xf numFmtId="0" fontId="13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/>
    <xf numFmtId="0" fontId="11" fillId="6" borderId="1" xfId="0" applyFont="1" applyFill="1" applyBorder="1" applyAlignment="1">
      <alignment wrapText="1"/>
    </xf>
    <xf numFmtId="0" fontId="17" fillId="0" borderId="1" xfId="0" applyFont="1" applyBorder="1" applyAlignment="1">
      <alignment horizontal="left" vertical="top" wrapText="1"/>
    </xf>
    <xf numFmtId="0" fontId="11" fillId="6" borderId="1" xfId="0" applyFont="1" applyFill="1" applyBorder="1"/>
    <xf numFmtId="0" fontId="11" fillId="0" borderId="0" xfId="0" applyFont="1" applyAlignment="1">
      <alignment horizontal="left" vertical="top"/>
    </xf>
    <xf numFmtId="0" fontId="11" fillId="0" borderId="0" xfId="0" applyFont="1"/>
    <xf numFmtId="0" fontId="13" fillId="0" borderId="1" xfId="0" applyFont="1" applyBorder="1" applyAlignment="1">
      <alignment horizontal="left" vertical="center" wrapText="1"/>
    </xf>
    <xf numFmtId="0" fontId="11" fillId="0" borderId="6" xfId="0" applyFont="1" applyBorder="1"/>
    <xf numFmtId="0" fontId="11" fillId="0" borderId="6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7" fillId="3" borderId="3" xfId="0" applyFont="1" applyFill="1" applyBorder="1" applyAlignment="1">
      <alignment horizontal="center" vertical="top"/>
    </xf>
    <xf numFmtId="0" fontId="14" fillId="3" borderId="9" xfId="0" applyFont="1" applyFill="1" applyBorder="1" applyAlignment="1">
      <alignment horizontal="center" vertical="top"/>
    </xf>
    <xf numFmtId="0" fontId="7" fillId="3" borderId="4" xfId="0" applyFont="1" applyFill="1" applyBorder="1" applyAlignment="1">
      <alignment horizontal="center" vertical="top"/>
    </xf>
    <xf numFmtId="0" fontId="9" fillId="4" borderId="10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18" fillId="2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left" vertical="top"/>
    </xf>
    <xf numFmtId="0" fontId="19" fillId="0" borderId="2" xfId="0" applyFont="1" applyBorder="1" applyAlignment="1">
      <alignment vertical="top" wrapText="1"/>
    </xf>
    <xf numFmtId="0" fontId="20" fillId="4" borderId="1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top" wrapText="1"/>
    </xf>
    <xf numFmtId="0" fontId="21" fillId="6" borderId="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7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0070C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606"/>
  <sheetViews>
    <sheetView tabSelected="1" topLeftCell="A558" zoomScale="80" zoomScaleNormal="80" zoomScalePageLayoutView="60" workbookViewId="0">
      <selection activeCell="F570" sqref="F570"/>
    </sheetView>
  </sheetViews>
  <sheetFormatPr defaultColWidth="9.109375" defaultRowHeight="15.6"/>
  <cols>
    <col min="1" max="1" width="15.33203125" style="88" customWidth="1"/>
    <col min="2" max="2" width="31.33203125" style="1" customWidth="1"/>
    <col min="3" max="3" width="29.5546875" style="1" customWidth="1"/>
    <col min="4" max="4" width="12.6640625" style="1" customWidth="1"/>
    <col min="5" max="5" width="11.6640625" style="94" customWidth="1"/>
    <col min="6" max="6" width="17.88671875" style="1" customWidth="1"/>
    <col min="7" max="7" width="17" style="1" customWidth="1"/>
    <col min="8" max="16384" width="9.109375" style="1"/>
  </cols>
  <sheetData>
    <row r="1" spans="1:9" ht="33.6">
      <c r="A1" s="103" t="s">
        <v>0</v>
      </c>
      <c r="B1" s="103"/>
      <c r="C1" s="103"/>
      <c r="D1" s="103"/>
      <c r="E1" s="103"/>
      <c r="F1" s="103"/>
      <c r="G1" s="103"/>
    </row>
    <row r="2" spans="1:9" ht="25.8">
      <c r="A2" s="104" t="s">
        <v>1</v>
      </c>
      <c r="B2" s="105"/>
      <c r="C2" s="105"/>
      <c r="D2" s="105"/>
      <c r="E2" s="105"/>
      <c r="F2" s="105"/>
      <c r="G2" s="106"/>
    </row>
    <row r="3" spans="1:9" ht="28.8">
      <c r="A3" s="2" t="s">
        <v>1236</v>
      </c>
      <c r="B3" s="3" t="s">
        <v>2</v>
      </c>
      <c r="C3" s="4" t="s">
        <v>3</v>
      </c>
      <c r="D3" s="5" t="s">
        <v>4</v>
      </c>
      <c r="E3" s="92" t="s">
        <v>1237</v>
      </c>
      <c r="F3" s="4" t="s">
        <v>5</v>
      </c>
      <c r="G3" s="4" t="s">
        <v>6</v>
      </c>
    </row>
    <row r="4" spans="1:9" ht="26.25" customHeight="1">
      <c r="A4" s="6"/>
      <c r="B4" s="107" t="s">
        <v>7</v>
      </c>
      <c r="C4" s="107"/>
      <c r="D4" s="107"/>
      <c r="E4" s="107"/>
      <c r="F4" s="107"/>
      <c r="G4" s="107"/>
      <c r="H4" s="1">
        <f>H5+H36+H57</f>
        <v>18</v>
      </c>
      <c r="I4" s="1">
        <f>I5+I36+I57</f>
        <v>36</v>
      </c>
    </row>
    <row r="5" spans="1:9" ht="39.9" customHeight="1">
      <c r="A5" s="7" t="s">
        <v>8</v>
      </c>
      <c r="B5" s="100" t="s">
        <v>9</v>
      </c>
      <c r="C5" s="101"/>
      <c r="D5" s="101"/>
      <c r="E5" s="101"/>
      <c r="F5" s="101"/>
      <c r="G5" s="102"/>
      <c r="H5" s="1">
        <f>SUM(D6:D23)</f>
        <v>11</v>
      </c>
      <c r="I5" s="1">
        <f>COUNT(D6:D23)*2</f>
        <v>22</v>
      </c>
    </row>
    <row r="6" spans="1:9" ht="31.2">
      <c r="A6" s="8" t="s">
        <v>10</v>
      </c>
      <c r="B6" s="9" t="s">
        <v>11</v>
      </c>
      <c r="C6" s="10" t="s">
        <v>12</v>
      </c>
      <c r="D6" s="11">
        <v>1</v>
      </c>
      <c r="E6" s="32" t="s">
        <v>13</v>
      </c>
      <c r="F6" s="11"/>
      <c r="G6" s="11"/>
    </row>
    <row r="7" spans="1:9" ht="28.8">
      <c r="A7" s="8"/>
      <c r="B7" s="9"/>
      <c r="C7" s="10" t="s">
        <v>14</v>
      </c>
      <c r="D7" s="11">
        <v>1</v>
      </c>
      <c r="E7" s="32" t="s">
        <v>13</v>
      </c>
      <c r="F7" s="11"/>
      <c r="G7" s="11"/>
    </row>
    <row r="8" spans="1:9" ht="31.2">
      <c r="A8" s="8" t="s">
        <v>15</v>
      </c>
      <c r="B8" s="9" t="s">
        <v>16</v>
      </c>
      <c r="C8" s="10" t="s">
        <v>17</v>
      </c>
      <c r="D8" s="11">
        <v>1</v>
      </c>
      <c r="E8" s="32" t="s">
        <v>13</v>
      </c>
      <c r="F8" s="11"/>
      <c r="G8" s="11"/>
    </row>
    <row r="9" spans="1:9" ht="28.8">
      <c r="A9" s="8"/>
      <c r="B9" s="9"/>
      <c r="C9" s="10" t="s">
        <v>18</v>
      </c>
      <c r="D9" s="11">
        <v>1</v>
      </c>
      <c r="E9" s="32" t="s">
        <v>13</v>
      </c>
      <c r="F9" s="11"/>
      <c r="G9" s="11"/>
    </row>
    <row r="10" spans="1:9" ht="31.2" hidden="1">
      <c r="A10" s="89" t="s">
        <v>19</v>
      </c>
      <c r="B10" s="9" t="s">
        <v>20</v>
      </c>
      <c r="C10" s="13"/>
      <c r="D10" s="11"/>
      <c r="E10" s="32"/>
      <c r="F10" s="11"/>
      <c r="G10" s="11"/>
    </row>
    <row r="11" spans="1:9" ht="31.2" hidden="1">
      <c r="A11" s="14" t="s">
        <v>21</v>
      </c>
      <c r="B11" s="9" t="s">
        <v>22</v>
      </c>
      <c r="C11" s="11"/>
      <c r="D11" s="11"/>
      <c r="E11" s="32"/>
      <c r="F11" s="11"/>
      <c r="G11" s="11"/>
    </row>
    <row r="12" spans="1:9" ht="31.2">
      <c r="A12" s="8" t="s">
        <v>23</v>
      </c>
      <c r="B12" s="9" t="s">
        <v>24</v>
      </c>
      <c r="C12" s="10" t="s">
        <v>25</v>
      </c>
      <c r="D12" s="11">
        <v>1</v>
      </c>
      <c r="E12" s="32" t="s">
        <v>13</v>
      </c>
      <c r="F12" s="11"/>
      <c r="G12" s="11"/>
    </row>
    <row r="13" spans="1:9" ht="31.2" hidden="1">
      <c r="A13" s="14" t="s">
        <v>26</v>
      </c>
      <c r="B13" s="9" t="s">
        <v>27</v>
      </c>
      <c r="C13" s="11"/>
      <c r="D13" s="11"/>
      <c r="E13" s="32"/>
      <c r="F13" s="11"/>
      <c r="G13" s="11"/>
    </row>
    <row r="14" spans="1:9" ht="31.2">
      <c r="A14" s="8" t="s">
        <v>28</v>
      </c>
      <c r="B14" s="9" t="s">
        <v>29</v>
      </c>
      <c r="C14" s="10" t="s">
        <v>30</v>
      </c>
      <c r="D14" s="11">
        <v>1</v>
      </c>
      <c r="E14" s="32" t="s">
        <v>13</v>
      </c>
      <c r="F14" s="11"/>
      <c r="G14" s="11"/>
    </row>
    <row r="15" spans="1:9" ht="31.2" hidden="1">
      <c r="A15" s="14" t="s">
        <v>31</v>
      </c>
      <c r="B15" s="9" t="s">
        <v>32</v>
      </c>
      <c r="C15" s="11"/>
      <c r="D15" s="11"/>
      <c r="E15" s="32"/>
      <c r="F15" s="11"/>
      <c r="G15" s="11"/>
    </row>
    <row r="16" spans="1:9" ht="31.2">
      <c r="A16" s="8" t="s">
        <v>33</v>
      </c>
      <c r="B16" s="9" t="s">
        <v>34</v>
      </c>
      <c r="C16" s="10" t="s">
        <v>35</v>
      </c>
      <c r="D16" s="11">
        <v>1</v>
      </c>
      <c r="E16" s="32" t="s">
        <v>13</v>
      </c>
      <c r="F16" s="11"/>
      <c r="G16" s="11"/>
    </row>
    <row r="17" spans="1:7" ht="31.2" hidden="1">
      <c r="A17" s="14" t="s">
        <v>36</v>
      </c>
      <c r="B17" s="9" t="s">
        <v>37</v>
      </c>
      <c r="C17" s="11"/>
      <c r="D17" s="11"/>
      <c r="E17" s="32"/>
      <c r="F17" s="11"/>
      <c r="G17" s="11"/>
    </row>
    <row r="18" spans="1:7" ht="31.2" hidden="1">
      <c r="A18" s="14" t="s">
        <v>38</v>
      </c>
      <c r="B18" s="9" t="s">
        <v>39</v>
      </c>
      <c r="C18" s="11"/>
      <c r="D18" s="11"/>
      <c r="E18" s="32"/>
      <c r="F18" s="11"/>
      <c r="G18" s="11"/>
    </row>
    <row r="19" spans="1:7" ht="31.2">
      <c r="A19" s="8" t="s">
        <v>40</v>
      </c>
      <c r="B19" s="9" t="s">
        <v>41</v>
      </c>
      <c r="C19" s="15" t="s">
        <v>42</v>
      </c>
      <c r="D19" s="11">
        <v>1</v>
      </c>
      <c r="E19" s="32" t="s">
        <v>13</v>
      </c>
      <c r="F19" s="11"/>
      <c r="G19" s="11"/>
    </row>
    <row r="20" spans="1:7" ht="31.2" hidden="1">
      <c r="A20" s="14" t="s">
        <v>43</v>
      </c>
      <c r="B20" s="9" t="s">
        <v>44</v>
      </c>
      <c r="C20" s="11"/>
      <c r="D20" s="11"/>
      <c r="E20" s="32"/>
      <c r="F20" s="11"/>
      <c r="G20" s="11"/>
    </row>
    <row r="21" spans="1:7" ht="31.2">
      <c r="A21" s="12" t="s">
        <v>45</v>
      </c>
      <c r="B21" s="9" t="s">
        <v>46</v>
      </c>
      <c r="C21" s="10" t="s">
        <v>47</v>
      </c>
      <c r="D21" s="11">
        <v>1</v>
      </c>
      <c r="E21" s="32" t="s">
        <v>13</v>
      </c>
      <c r="F21" s="11"/>
      <c r="G21" s="11"/>
    </row>
    <row r="22" spans="1:7" ht="30" customHeight="1">
      <c r="A22" s="8" t="s">
        <v>48</v>
      </c>
      <c r="B22" s="9" t="s">
        <v>49</v>
      </c>
      <c r="C22" s="10" t="s">
        <v>50</v>
      </c>
      <c r="D22" s="11">
        <v>1</v>
      </c>
      <c r="E22" s="32" t="s">
        <v>13</v>
      </c>
      <c r="F22" s="11"/>
      <c r="G22" s="11"/>
    </row>
    <row r="23" spans="1:7" ht="31.2">
      <c r="A23" s="8" t="s">
        <v>51</v>
      </c>
      <c r="B23" s="9" t="s">
        <v>52</v>
      </c>
      <c r="C23" s="16" t="s">
        <v>53</v>
      </c>
      <c r="D23" s="11">
        <v>1</v>
      </c>
      <c r="E23" s="32" t="s">
        <v>13</v>
      </c>
      <c r="F23" s="11"/>
      <c r="G23" s="11"/>
    </row>
    <row r="24" spans="1:7" ht="31.2" hidden="1">
      <c r="A24" s="89" t="s">
        <v>54</v>
      </c>
      <c r="B24" s="9" t="s">
        <v>55</v>
      </c>
      <c r="C24" s="10"/>
      <c r="D24" s="11"/>
      <c r="E24" s="32"/>
      <c r="F24" s="11"/>
      <c r="G24" s="11"/>
    </row>
    <row r="25" spans="1:7" ht="31.2" hidden="1">
      <c r="A25" s="89" t="s">
        <v>56</v>
      </c>
      <c r="B25" s="9" t="s">
        <v>57</v>
      </c>
      <c r="C25" s="13"/>
      <c r="D25" s="11"/>
      <c r="E25" s="32"/>
      <c r="F25" s="11"/>
      <c r="G25" s="11"/>
    </row>
    <row r="26" spans="1:7" ht="39.9" hidden="1" customHeight="1">
      <c r="A26" s="17" t="s">
        <v>58</v>
      </c>
      <c r="B26" s="100" t="s">
        <v>59</v>
      </c>
      <c r="C26" s="101"/>
      <c r="D26" s="101"/>
      <c r="E26" s="101"/>
      <c r="F26" s="101"/>
      <c r="G26" s="102"/>
    </row>
    <row r="27" spans="1:7" ht="31.2" hidden="1">
      <c r="A27" s="14" t="s">
        <v>60</v>
      </c>
      <c r="B27" s="18" t="s">
        <v>61</v>
      </c>
      <c r="C27" s="11"/>
      <c r="D27" s="11"/>
      <c r="E27" s="32"/>
      <c r="F27" s="11"/>
      <c r="G27" s="11"/>
    </row>
    <row r="28" spans="1:7" ht="31.2" hidden="1">
      <c r="A28" s="14" t="s">
        <v>62</v>
      </c>
      <c r="B28" s="18" t="s">
        <v>63</v>
      </c>
      <c r="C28" s="11"/>
      <c r="D28" s="11"/>
      <c r="E28" s="32"/>
      <c r="F28" s="11"/>
      <c r="G28" s="11"/>
    </row>
    <row r="29" spans="1:7" ht="31.2" hidden="1">
      <c r="A29" s="14" t="s">
        <v>64</v>
      </c>
      <c r="B29" s="18" t="s">
        <v>65</v>
      </c>
      <c r="C29" s="11"/>
      <c r="D29" s="11"/>
      <c r="E29" s="32"/>
      <c r="F29" s="11"/>
      <c r="G29" s="11"/>
    </row>
    <row r="30" spans="1:7" ht="31.2" hidden="1">
      <c r="A30" s="14" t="s">
        <v>66</v>
      </c>
      <c r="B30" s="18" t="s">
        <v>67</v>
      </c>
      <c r="C30" s="11"/>
      <c r="D30" s="11"/>
      <c r="E30" s="32"/>
      <c r="F30" s="11"/>
      <c r="G30" s="11"/>
    </row>
    <row r="31" spans="1:7" ht="31.2" hidden="1">
      <c r="A31" s="14" t="s">
        <v>68</v>
      </c>
      <c r="B31" s="18" t="s">
        <v>69</v>
      </c>
      <c r="C31" s="11"/>
      <c r="D31" s="11"/>
      <c r="E31" s="32"/>
      <c r="F31" s="11"/>
      <c r="G31" s="11"/>
    </row>
    <row r="32" spans="1:7" ht="39.9" hidden="1" customHeight="1">
      <c r="A32" s="17" t="s">
        <v>70</v>
      </c>
      <c r="B32" s="100" t="s">
        <v>71</v>
      </c>
      <c r="C32" s="101"/>
      <c r="D32" s="101"/>
      <c r="E32" s="101"/>
      <c r="F32" s="101"/>
      <c r="G32" s="102"/>
    </row>
    <row r="33" spans="1:9" ht="31.2" hidden="1">
      <c r="A33" s="89" t="s">
        <v>72</v>
      </c>
      <c r="B33" s="18" t="s">
        <v>73</v>
      </c>
      <c r="C33" s="13"/>
      <c r="D33" s="11"/>
      <c r="E33" s="32"/>
      <c r="F33" s="11"/>
      <c r="G33" s="11"/>
    </row>
    <row r="34" spans="1:9" ht="31.2" hidden="1">
      <c r="A34" s="89" t="s">
        <v>74</v>
      </c>
      <c r="B34" s="18" t="s">
        <v>75</v>
      </c>
      <c r="C34" s="13"/>
      <c r="D34" s="11"/>
      <c r="E34" s="32"/>
      <c r="F34" s="11"/>
      <c r="G34" s="11"/>
    </row>
    <row r="35" spans="1:9" ht="46.8" hidden="1">
      <c r="A35" s="14" t="s">
        <v>76</v>
      </c>
      <c r="B35" s="18" t="s">
        <v>77</v>
      </c>
      <c r="C35" s="11"/>
      <c r="D35" s="11"/>
      <c r="E35" s="32"/>
      <c r="F35" s="11"/>
      <c r="G35" s="11"/>
    </row>
    <row r="36" spans="1:9" ht="39.9" customHeight="1">
      <c r="A36" s="8" t="s">
        <v>78</v>
      </c>
      <c r="B36" s="100" t="s">
        <v>79</v>
      </c>
      <c r="C36" s="101"/>
      <c r="D36" s="101"/>
      <c r="E36" s="101"/>
      <c r="F36" s="101"/>
      <c r="G36" s="102"/>
      <c r="H36" s="1">
        <f>SUM(D37:D43)</f>
        <v>6</v>
      </c>
      <c r="I36" s="1">
        <f>COUNT(D37:D43)*2</f>
        <v>12</v>
      </c>
    </row>
    <row r="37" spans="1:9" ht="86.4">
      <c r="A37" s="8" t="s">
        <v>80</v>
      </c>
      <c r="B37" s="9" t="s">
        <v>81</v>
      </c>
      <c r="C37" s="13" t="s">
        <v>1230</v>
      </c>
      <c r="D37" s="11">
        <v>1</v>
      </c>
      <c r="E37" s="32" t="s">
        <v>82</v>
      </c>
      <c r="F37" s="15" t="s">
        <v>83</v>
      </c>
      <c r="G37" s="11"/>
    </row>
    <row r="38" spans="1:9" ht="62.4">
      <c r="A38" s="8" t="s">
        <v>84</v>
      </c>
      <c r="B38" s="9" t="s">
        <v>85</v>
      </c>
      <c r="C38" s="10" t="s">
        <v>86</v>
      </c>
      <c r="D38" s="11">
        <v>1</v>
      </c>
      <c r="E38" s="32" t="s">
        <v>82</v>
      </c>
      <c r="F38" s="11"/>
      <c r="G38" s="11"/>
    </row>
    <row r="39" spans="1:9" ht="62.4">
      <c r="A39" s="8" t="s">
        <v>87</v>
      </c>
      <c r="B39" s="9" t="s">
        <v>88</v>
      </c>
      <c r="C39" s="10" t="s">
        <v>89</v>
      </c>
      <c r="D39" s="11">
        <v>1</v>
      </c>
      <c r="E39" s="32" t="s">
        <v>82</v>
      </c>
      <c r="F39" s="11"/>
      <c r="G39" s="11"/>
    </row>
    <row r="40" spans="1:9" ht="46.8">
      <c r="A40" s="8" t="s">
        <v>90</v>
      </c>
      <c r="B40" s="9" t="s">
        <v>91</v>
      </c>
      <c r="C40" s="10" t="s">
        <v>92</v>
      </c>
      <c r="D40" s="11">
        <v>1</v>
      </c>
      <c r="E40" s="32" t="s">
        <v>82</v>
      </c>
      <c r="F40" s="11"/>
      <c r="G40" s="11"/>
    </row>
    <row r="41" spans="1:9" ht="62.4">
      <c r="A41" s="8" t="s">
        <v>93</v>
      </c>
      <c r="B41" s="9" t="s">
        <v>1240</v>
      </c>
      <c r="C41" s="10" t="s">
        <v>95</v>
      </c>
      <c r="D41" s="11">
        <v>1</v>
      </c>
      <c r="E41" s="32" t="s">
        <v>13</v>
      </c>
      <c r="F41" s="11"/>
      <c r="G41" s="11"/>
    </row>
    <row r="42" spans="1:9" ht="46.8" hidden="1">
      <c r="A42" s="14" t="s">
        <v>96</v>
      </c>
      <c r="B42" s="9" t="s">
        <v>97</v>
      </c>
      <c r="C42" s="11"/>
      <c r="D42" s="11"/>
      <c r="E42" s="32"/>
      <c r="F42" s="11"/>
      <c r="G42" s="11"/>
    </row>
    <row r="43" spans="1:9" ht="62.4">
      <c r="A43" s="8" t="s">
        <v>98</v>
      </c>
      <c r="B43" s="9" t="s">
        <v>99</v>
      </c>
      <c r="C43" s="10" t="s">
        <v>100</v>
      </c>
      <c r="D43" s="11">
        <v>1</v>
      </c>
      <c r="E43" s="32" t="s">
        <v>13</v>
      </c>
      <c r="F43" s="11"/>
      <c r="G43" s="11"/>
    </row>
    <row r="44" spans="1:9" ht="109.2" hidden="1">
      <c r="A44" s="14" t="s">
        <v>101</v>
      </c>
      <c r="B44" s="9" t="s">
        <v>102</v>
      </c>
      <c r="C44" s="11"/>
      <c r="D44" s="11"/>
      <c r="E44" s="32"/>
      <c r="F44" s="11"/>
      <c r="G44" s="11"/>
    </row>
    <row r="45" spans="1:9" ht="62.4" hidden="1">
      <c r="A45" s="14" t="s">
        <v>103</v>
      </c>
      <c r="B45" s="9" t="s">
        <v>104</v>
      </c>
      <c r="C45" s="11"/>
      <c r="D45" s="11"/>
      <c r="E45" s="32"/>
      <c r="F45" s="11"/>
      <c r="G45" s="11"/>
    </row>
    <row r="46" spans="1:9" ht="46.8" hidden="1">
      <c r="A46" s="14" t="s">
        <v>105</v>
      </c>
      <c r="B46" s="9" t="s">
        <v>106</v>
      </c>
      <c r="C46" s="11"/>
      <c r="D46" s="11"/>
      <c r="E46" s="32"/>
      <c r="F46" s="11"/>
      <c r="G46" s="11"/>
    </row>
    <row r="47" spans="1:9" ht="28.8" hidden="1">
      <c r="A47" s="14" t="s">
        <v>107</v>
      </c>
      <c r="B47" s="19" t="s">
        <v>108</v>
      </c>
      <c r="C47" s="11"/>
      <c r="D47" s="11"/>
      <c r="E47" s="32"/>
      <c r="F47" s="11"/>
      <c r="G47" s="11"/>
    </row>
    <row r="48" spans="1:9" ht="39.9" hidden="1" customHeight="1">
      <c r="A48" s="17" t="s">
        <v>109</v>
      </c>
      <c r="B48" s="100" t="s">
        <v>110</v>
      </c>
      <c r="C48" s="101"/>
      <c r="D48" s="101"/>
      <c r="E48" s="101"/>
      <c r="F48" s="101"/>
      <c r="G48" s="102"/>
    </row>
    <row r="49" spans="1:9" ht="31.2" hidden="1">
      <c r="A49" s="14" t="s">
        <v>111</v>
      </c>
      <c r="B49" s="18" t="s">
        <v>112</v>
      </c>
      <c r="C49" s="11"/>
      <c r="D49" s="11"/>
      <c r="E49" s="32"/>
      <c r="F49" s="11"/>
      <c r="G49" s="11"/>
    </row>
    <row r="50" spans="1:9" ht="31.2" hidden="1">
      <c r="A50" s="14" t="s">
        <v>113</v>
      </c>
      <c r="B50" s="18" t="s">
        <v>114</v>
      </c>
      <c r="C50" s="11"/>
      <c r="D50" s="11"/>
      <c r="E50" s="32"/>
      <c r="F50" s="11"/>
      <c r="G50" s="11"/>
    </row>
    <row r="51" spans="1:9" ht="31.2" hidden="1">
      <c r="A51" s="14" t="s">
        <v>115</v>
      </c>
      <c r="B51" s="18" t="s">
        <v>116</v>
      </c>
      <c r="C51" s="11"/>
      <c r="D51" s="11"/>
      <c r="E51" s="32"/>
      <c r="F51" s="11"/>
      <c r="G51" s="11"/>
    </row>
    <row r="52" spans="1:9" ht="31.2" hidden="1">
      <c r="A52" s="14" t="s">
        <v>117</v>
      </c>
      <c r="B52" s="18" t="s">
        <v>118</v>
      </c>
      <c r="C52" s="11"/>
      <c r="D52" s="11"/>
      <c r="E52" s="32"/>
      <c r="F52" s="11"/>
      <c r="G52" s="11"/>
    </row>
    <row r="53" spans="1:9" ht="31.2" hidden="1">
      <c r="A53" s="14" t="s">
        <v>119</v>
      </c>
      <c r="B53" s="18" t="s">
        <v>120</v>
      </c>
      <c r="C53" s="11"/>
      <c r="D53" s="11"/>
      <c r="E53" s="32"/>
      <c r="F53" s="11"/>
      <c r="G53" s="11"/>
    </row>
    <row r="54" spans="1:9" ht="31.2" hidden="1">
      <c r="A54" s="14" t="s">
        <v>121</v>
      </c>
      <c r="B54" s="18" t="s">
        <v>122</v>
      </c>
      <c r="C54" s="11"/>
      <c r="D54" s="11"/>
      <c r="E54" s="32"/>
      <c r="F54" s="11"/>
      <c r="G54" s="11"/>
    </row>
    <row r="55" spans="1:9" ht="31.2" hidden="1">
      <c r="A55" s="14" t="s">
        <v>123</v>
      </c>
      <c r="B55" s="18" t="s">
        <v>124</v>
      </c>
      <c r="C55" s="11"/>
      <c r="D55" s="11"/>
      <c r="E55" s="32"/>
      <c r="F55" s="11"/>
      <c r="G55" s="11"/>
    </row>
    <row r="56" spans="1:9" ht="39.9" customHeight="1">
      <c r="A56" s="7" t="s">
        <v>125</v>
      </c>
      <c r="B56" s="100" t="s">
        <v>126</v>
      </c>
      <c r="C56" s="101"/>
      <c r="D56" s="101"/>
      <c r="E56" s="101"/>
      <c r="F56" s="101"/>
      <c r="G56" s="102"/>
    </row>
    <row r="57" spans="1:9" ht="62.4">
      <c r="A57" s="12" t="s">
        <v>127</v>
      </c>
      <c r="B57" s="18" t="s">
        <v>128</v>
      </c>
      <c r="C57" s="10" t="s">
        <v>129</v>
      </c>
      <c r="D57" s="20">
        <v>1</v>
      </c>
      <c r="E57" s="44" t="s">
        <v>82</v>
      </c>
      <c r="F57" s="13"/>
      <c r="G57" s="11"/>
      <c r="H57" s="1">
        <f>SUM(D57)</f>
        <v>1</v>
      </c>
      <c r="I57" s="1">
        <f>COUNT(D57)*2</f>
        <v>2</v>
      </c>
    </row>
    <row r="58" spans="1:9" ht="78" hidden="1">
      <c r="A58" s="14" t="s">
        <v>130</v>
      </c>
      <c r="B58" s="18" t="s">
        <v>131</v>
      </c>
      <c r="C58" s="11"/>
      <c r="D58" s="11"/>
      <c r="E58" s="32"/>
      <c r="F58" s="11"/>
      <c r="G58" s="11"/>
    </row>
    <row r="59" spans="1:9" ht="21">
      <c r="A59" s="6"/>
      <c r="B59" s="107" t="s">
        <v>132</v>
      </c>
      <c r="C59" s="107"/>
      <c r="D59" s="107"/>
      <c r="E59" s="107"/>
      <c r="F59" s="107"/>
      <c r="G59" s="107"/>
      <c r="H59" s="1">
        <f>H60+H74+H87+H97+H104</f>
        <v>38</v>
      </c>
      <c r="I59" s="1">
        <f>I60+I74+I87+I97+I104</f>
        <v>76</v>
      </c>
    </row>
    <row r="60" spans="1:9" ht="39.9" customHeight="1">
      <c r="A60" s="21" t="s">
        <v>133</v>
      </c>
      <c r="B60" s="100" t="s">
        <v>134</v>
      </c>
      <c r="C60" s="101"/>
      <c r="D60" s="101"/>
      <c r="E60" s="101"/>
      <c r="F60" s="101"/>
      <c r="G60" s="102"/>
      <c r="H60" s="1">
        <f>SUM(D61:D73)</f>
        <v>11</v>
      </c>
      <c r="I60" s="1">
        <f>COUNT(D61:D73)*2</f>
        <v>22</v>
      </c>
    </row>
    <row r="61" spans="1:9" ht="57.6">
      <c r="A61" s="12" t="s">
        <v>135</v>
      </c>
      <c r="B61" s="22" t="s">
        <v>136</v>
      </c>
      <c r="C61" s="23" t="s">
        <v>137</v>
      </c>
      <c r="D61" s="20">
        <v>1</v>
      </c>
      <c r="E61" s="44" t="s">
        <v>138</v>
      </c>
      <c r="F61" s="13" t="s">
        <v>139</v>
      </c>
      <c r="G61" s="11"/>
    </row>
    <row r="62" spans="1:9">
      <c r="A62" s="12"/>
      <c r="B62" s="24"/>
      <c r="C62" s="10" t="s">
        <v>140</v>
      </c>
      <c r="D62" s="20">
        <v>1</v>
      </c>
      <c r="E62" s="44" t="s">
        <v>138</v>
      </c>
      <c r="F62" s="20"/>
      <c r="G62" s="11"/>
    </row>
    <row r="63" spans="1:9" ht="28.8">
      <c r="A63" s="12"/>
      <c r="B63" s="24"/>
      <c r="C63" s="10" t="s">
        <v>141</v>
      </c>
      <c r="D63" s="20">
        <v>1</v>
      </c>
      <c r="E63" s="44" t="s">
        <v>138</v>
      </c>
      <c r="F63" s="20"/>
      <c r="G63" s="11"/>
    </row>
    <row r="64" spans="1:9" ht="46.8">
      <c r="A64" s="12" t="s">
        <v>142</v>
      </c>
      <c r="B64" s="22" t="s">
        <v>143</v>
      </c>
      <c r="C64" s="10" t="s">
        <v>144</v>
      </c>
      <c r="D64" s="20">
        <v>1</v>
      </c>
      <c r="E64" s="44" t="s">
        <v>138</v>
      </c>
      <c r="F64" s="11"/>
      <c r="G64" s="11"/>
    </row>
    <row r="65" spans="1:9" ht="28.8">
      <c r="A65" s="12"/>
      <c r="B65" s="22"/>
      <c r="C65" s="10" t="s">
        <v>145</v>
      </c>
      <c r="D65" s="20">
        <v>1</v>
      </c>
      <c r="E65" s="44" t="s">
        <v>138</v>
      </c>
      <c r="F65" s="11"/>
      <c r="G65" s="11"/>
    </row>
    <row r="66" spans="1:9" ht="28.8">
      <c r="A66" s="12"/>
      <c r="B66" s="22"/>
      <c r="C66" s="10" t="s">
        <v>146</v>
      </c>
      <c r="D66" s="20">
        <v>1</v>
      </c>
      <c r="E66" s="44" t="s">
        <v>138</v>
      </c>
      <c r="F66" s="11"/>
      <c r="G66" s="11"/>
    </row>
    <row r="67" spans="1:9" ht="28.8">
      <c r="A67" s="12"/>
      <c r="B67" s="22"/>
      <c r="C67" s="10" t="s">
        <v>147</v>
      </c>
      <c r="D67" s="20">
        <v>1</v>
      </c>
      <c r="E67" s="44" t="s">
        <v>138</v>
      </c>
      <c r="F67" s="11"/>
      <c r="G67" s="11"/>
    </row>
    <row r="68" spans="1:9" ht="46.8" hidden="1">
      <c r="A68" s="14" t="s">
        <v>148</v>
      </c>
      <c r="B68" s="22" t="s">
        <v>149</v>
      </c>
      <c r="C68" s="11"/>
      <c r="D68" s="11"/>
      <c r="E68" s="32"/>
      <c r="F68" s="11"/>
      <c r="G68" s="11"/>
    </row>
    <row r="69" spans="1:9" ht="46.8">
      <c r="A69" s="8" t="s">
        <v>150</v>
      </c>
      <c r="B69" s="22" t="s">
        <v>151</v>
      </c>
      <c r="C69" s="10" t="s">
        <v>152</v>
      </c>
      <c r="D69" s="20">
        <v>1</v>
      </c>
      <c r="E69" s="32" t="s">
        <v>138</v>
      </c>
      <c r="F69" s="11"/>
      <c r="G69" s="11"/>
    </row>
    <row r="70" spans="1:9" ht="62.4">
      <c r="A70" s="12" t="s">
        <v>153</v>
      </c>
      <c r="B70" s="22" t="s">
        <v>154</v>
      </c>
      <c r="C70" s="10" t="s">
        <v>155</v>
      </c>
      <c r="D70" s="20">
        <v>1</v>
      </c>
      <c r="E70" s="32" t="s">
        <v>138</v>
      </c>
      <c r="F70" s="13"/>
      <c r="G70" s="11"/>
    </row>
    <row r="71" spans="1:9" ht="46.8">
      <c r="A71" s="12" t="s">
        <v>156</v>
      </c>
      <c r="B71" s="22" t="s">
        <v>157</v>
      </c>
      <c r="C71" s="25" t="s">
        <v>158</v>
      </c>
      <c r="D71" s="20">
        <v>1</v>
      </c>
      <c r="E71" s="32" t="s">
        <v>138</v>
      </c>
      <c r="F71" s="11"/>
      <c r="G71" s="11"/>
    </row>
    <row r="72" spans="1:9" ht="62.4" hidden="1">
      <c r="A72" s="89" t="s">
        <v>159</v>
      </c>
      <c r="B72" s="22" t="s">
        <v>160</v>
      </c>
      <c r="C72" s="10"/>
      <c r="D72" s="11"/>
      <c r="E72" s="32"/>
      <c r="F72" s="11"/>
      <c r="G72" s="11"/>
    </row>
    <row r="73" spans="1:9" ht="46.8">
      <c r="A73" s="8" t="s">
        <v>161</v>
      </c>
      <c r="B73" s="22" t="s">
        <v>162</v>
      </c>
      <c r="C73" s="15" t="s">
        <v>163</v>
      </c>
      <c r="D73" s="20">
        <v>1</v>
      </c>
      <c r="E73" s="32" t="s">
        <v>164</v>
      </c>
      <c r="F73" s="11"/>
      <c r="G73" s="11"/>
    </row>
    <row r="74" spans="1:9" ht="39.9" customHeight="1">
      <c r="A74" s="21" t="s">
        <v>165</v>
      </c>
      <c r="B74" s="100" t="s">
        <v>1239</v>
      </c>
      <c r="C74" s="101"/>
      <c r="D74" s="101"/>
      <c r="E74" s="101"/>
      <c r="F74" s="101"/>
      <c r="G74" s="102"/>
      <c r="H74" s="1">
        <f>SUM(D75:D84)</f>
        <v>9</v>
      </c>
      <c r="I74" s="1">
        <f>COUNT(D75:D84)*2</f>
        <v>18</v>
      </c>
    </row>
    <row r="75" spans="1:9" ht="72">
      <c r="A75" s="12" t="s">
        <v>166</v>
      </c>
      <c r="B75" s="26" t="s">
        <v>167</v>
      </c>
      <c r="C75" s="10" t="s">
        <v>168</v>
      </c>
      <c r="D75" s="11">
        <v>1</v>
      </c>
      <c r="E75" s="32" t="s">
        <v>138</v>
      </c>
      <c r="F75" s="10" t="s">
        <v>169</v>
      </c>
      <c r="G75" s="11"/>
    </row>
    <row r="76" spans="1:9" ht="28.8">
      <c r="A76" s="12"/>
      <c r="B76" s="26"/>
      <c r="C76" s="10" t="s">
        <v>170</v>
      </c>
      <c r="D76" s="11">
        <v>1</v>
      </c>
      <c r="E76" s="32" t="s">
        <v>171</v>
      </c>
      <c r="F76" s="11"/>
      <c r="G76" s="11"/>
    </row>
    <row r="77" spans="1:9" ht="43.2">
      <c r="A77" s="12"/>
      <c r="B77" s="26"/>
      <c r="C77" s="10" t="s">
        <v>172</v>
      </c>
      <c r="D77" s="11">
        <v>1</v>
      </c>
      <c r="E77" s="32" t="s">
        <v>138</v>
      </c>
      <c r="F77" s="11"/>
      <c r="G77" s="11"/>
    </row>
    <row r="78" spans="1:9" ht="28.8">
      <c r="A78" s="12"/>
      <c r="B78" s="26"/>
      <c r="C78" s="10" t="s">
        <v>173</v>
      </c>
      <c r="D78" s="11">
        <v>1</v>
      </c>
      <c r="E78" s="32" t="s">
        <v>171</v>
      </c>
      <c r="F78" s="11"/>
      <c r="G78" s="11"/>
    </row>
    <row r="79" spans="1:9" ht="28.8">
      <c r="A79" s="12"/>
      <c r="B79" s="26"/>
      <c r="C79" s="10" t="s">
        <v>174</v>
      </c>
      <c r="D79" s="11">
        <v>1</v>
      </c>
      <c r="E79" s="32" t="s">
        <v>175</v>
      </c>
      <c r="F79" s="11"/>
      <c r="G79" s="11"/>
    </row>
    <row r="80" spans="1:9" ht="43.2">
      <c r="A80" s="12"/>
      <c r="B80" s="26"/>
      <c r="C80" s="10" t="s">
        <v>176</v>
      </c>
      <c r="D80" s="11">
        <v>1</v>
      </c>
      <c r="E80" s="32" t="s">
        <v>177</v>
      </c>
      <c r="F80" s="11"/>
      <c r="G80" s="11"/>
    </row>
    <row r="81" spans="1:9" ht="78" hidden="1">
      <c r="A81" s="14" t="s">
        <v>178</v>
      </c>
      <c r="B81" s="26" t="s">
        <v>179</v>
      </c>
      <c r="C81" s="11"/>
      <c r="D81" s="11"/>
      <c r="E81" s="32"/>
      <c r="F81" s="11"/>
      <c r="G81" s="11"/>
    </row>
    <row r="82" spans="1:9" ht="62.4">
      <c r="A82" s="12" t="s">
        <v>180</v>
      </c>
      <c r="B82" s="27" t="s">
        <v>181</v>
      </c>
      <c r="C82" s="10" t="s">
        <v>182</v>
      </c>
      <c r="D82" s="11">
        <v>1</v>
      </c>
      <c r="E82" s="32" t="s">
        <v>138</v>
      </c>
      <c r="F82" s="11"/>
      <c r="G82" s="11"/>
    </row>
    <row r="83" spans="1:9">
      <c r="A83" s="12"/>
      <c r="B83" s="26"/>
      <c r="C83" s="10" t="s">
        <v>183</v>
      </c>
      <c r="D83" s="11">
        <v>1</v>
      </c>
      <c r="E83" s="32" t="s">
        <v>138</v>
      </c>
      <c r="F83" s="11"/>
      <c r="G83" s="11"/>
    </row>
    <row r="84" spans="1:9" ht="28.8">
      <c r="A84" s="12"/>
      <c r="B84" s="26"/>
      <c r="C84" s="28" t="s">
        <v>184</v>
      </c>
      <c r="D84" s="11">
        <v>1</v>
      </c>
      <c r="E84" s="32" t="s">
        <v>138</v>
      </c>
      <c r="F84" s="11"/>
      <c r="G84" s="11"/>
    </row>
    <row r="85" spans="1:9" ht="46.8" hidden="1">
      <c r="A85" s="89" t="s">
        <v>185</v>
      </c>
      <c r="B85" s="26" t="s">
        <v>186</v>
      </c>
      <c r="D85" s="11"/>
      <c r="E85" s="32"/>
      <c r="F85" s="11"/>
      <c r="G85" s="11"/>
    </row>
    <row r="86" spans="1:9" ht="72.75" hidden="1" customHeight="1">
      <c r="A86" s="89" t="s">
        <v>187</v>
      </c>
      <c r="B86" s="29" t="s">
        <v>188</v>
      </c>
      <c r="C86" s="23"/>
      <c r="D86" s="11"/>
      <c r="E86" s="32"/>
      <c r="F86" s="11"/>
      <c r="G86" s="11"/>
    </row>
    <row r="87" spans="1:9" ht="39.9" customHeight="1">
      <c r="A87" s="21" t="s">
        <v>189</v>
      </c>
      <c r="B87" s="100" t="s">
        <v>190</v>
      </c>
      <c r="C87" s="101"/>
      <c r="D87" s="101"/>
      <c r="E87" s="101"/>
      <c r="F87" s="101"/>
      <c r="G87" s="102"/>
      <c r="H87" s="1">
        <f>SUM(D88:D96)</f>
        <v>9</v>
      </c>
      <c r="I87" s="1">
        <f>COUNT(D88:D96)*2</f>
        <v>18</v>
      </c>
    </row>
    <row r="88" spans="1:9" ht="31.2">
      <c r="A88" s="12" t="s">
        <v>191</v>
      </c>
      <c r="B88" s="26" t="s">
        <v>192</v>
      </c>
      <c r="C88" s="10" t="s">
        <v>193</v>
      </c>
      <c r="D88" s="20">
        <v>1</v>
      </c>
      <c r="E88" s="44" t="s">
        <v>138</v>
      </c>
      <c r="F88" s="20" t="s">
        <v>194</v>
      </c>
      <c r="G88" s="11"/>
    </row>
    <row r="89" spans="1:9" ht="28.8">
      <c r="A89" s="12"/>
      <c r="B89" s="30"/>
      <c r="C89" s="10" t="s">
        <v>195</v>
      </c>
      <c r="D89" s="20">
        <v>1</v>
      </c>
      <c r="E89" s="44" t="s">
        <v>138</v>
      </c>
      <c r="F89"/>
      <c r="G89" s="11"/>
    </row>
    <row r="90" spans="1:9" ht="57.6">
      <c r="A90" s="12"/>
      <c r="B90" s="30"/>
      <c r="C90" s="31" t="s">
        <v>196</v>
      </c>
      <c r="D90" s="20">
        <v>1</v>
      </c>
      <c r="E90" s="44" t="s">
        <v>138</v>
      </c>
      <c r="F90" s="13"/>
      <c r="G90" s="11"/>
    </row>
    <row r="91" spans="1:9" ht="28.8">
      <c r="A91" s="12"/>
      <c r="B91" s="30"/>
      <c r="C91" s="10" t="s">
        <v>197</v>
      </c>
      <c r="D91" s="20">
        <v>1</v>
      </c>
      <c r="E91" s="44" t="s">
        <v>138</v>
      </c>
      <c r="F91" s="13"/>
      <c r="G91" s="11"/>
    </row>
    <row r="92" spans="1:9" ht="57.6">
      <c r="A92" s="12"/>
      <c r="B92" s="30"/>
      <c r="C92" s="10" t="s">
        <v>198</v>
      </c>
      <c r="D92" s="20">
        <v>1</v>
      </c>
      <c r="E92" s="44" t="s">
        <v>138</v>
      </c>
      <c r="F92" s="13"/>
      <c r="G92" s="11"/>
    </row>
    <row r="93" spans="1:9" ht="46.8">
      <c r="A93" s="12" t="s">
        <v>199</v>
      </c>
      <c r="B93" s="26" t="s">
        <v>200</v>
      </c>
      <c r="C93" s="10" t="s">
        <v>201</v>
      </c>
      <c r="D93" s="20">
        <v>1</v>
      </c>
      <c r="E93" s="32" t="s">
        <v>202</v>
      </c>
      <c r="F93" s="11"/>
      <c r="G93" s="11"/>
    </row>
    <row r="94" spans="1:9" ht="43.2">
      <c r="A94" s="12"/>
      <c r="B94" s="26"/>
      <c r="C94" s="10" t="s">
        <v>203</v>
      </c>
      <c r="D94" s="20">
        <v>1</v>
      </c>
      <c r="E94" s="32" t="s">
        <v>202</v>
      </c>
      <c r="F94" s="11"/>
      <c r="G94" s="11"/>
    </row>
    <row r="95" spans="1:9" ht="62.4">
      <c r="A95" s="12" t="s">
        <v>204</v>
      </c>
      <c r="B95" s="26" t="s">
        <v>205</v>
      </c>
      <c r="C95" s="33" t="s">
        <v>206</v>
      </c>
      <c r="D95" s="20">
        <v>1</v>
      </c>
      <c r="E95" s="32" t="s">
        <v>207</v>
      </c>
      <c r="F95" s="11"/>
      <c r="G95" s="11"/>
    </row>
    <row r="96" spans="1:9" ht="78">
      <c r="A96" s="12" t="s">
        <v>208</v>
      </c>
      <c r="B96" s="26" t="s">
        <v>209</v>
      </c>
      <c r="C96" s="10" t="s">
        <v>210</v>
      </c>
      <c r="D96" s="20">
        <v>1</v>
      </c>
      <c r="E96" s="32" t="s">
        <v>202</v>
      </c>
      <c r="F96" s="11"/>
      <c r="G96" s="11"/>
    </row>
    <row r="97" spans="1:9" ht="39.9" customHeight="1">
      <c r="A97" s="21" t="s">
        <v>211</v>
      </c>
      <c r="B97" s="100" t="s">
        <v>212</v>
      </c>
      <c r="C97" s="101"/>
      <c r="D97" s="101"/>
      <c r="E97" s="101"/>
      <c r="F97" s="101"/>
      <c r="G97" s="102"/>
      <c r="H97" s="1">
        <f>SUM(D98:D102)</f>
        <v>3</v>
      </c>
      <c r="I97" s="1">
        <f>COUNT(D98:D102)*2</f>
        <v>6</v>
      </c>
    </row>
    <row r="98" spans="1:9" ht="62.4">
      <c r="A98" s="8" t="s">
        <v>213</v>
      </c>
      <c r="B98" s="26" t="s">
        <v>214</v>
      </c>
      <c r="C98" s="10" t="s">
        <v>215</v>
      </c>
      <c r="D98" s="11">
        <v>1</v>
      </c>
      <c r="E98" s="32" t="s">
        <v>216</v>
      </c>
      <c r="F98" s="11"/>
      <c r="G98" s="11"/>
    </row>
    <row r="99" spans="1:9" ht="46.8" hidden="1">
      <c r="A99" s="89" t="s">
        <v>217</v>
      </c>
      <c r="B99" s="26" t="s">
        <v>218</v>
      </c>
      <c r="C99" s="13"/>
      <c r="D99" s="11"/>
      <c r="E99" s="32"/>
      <c r="F99" s="11"/>
      <c r="G99" s="11"/>
    </row>
    <row r="100" spans="1:9" ht="31.2" hidden="1">
      <c r="A100" s="89" t="s">
        <v>219</v>
      </c>
      <c r="B100" s="26" t="s">
        <v>220</v>
      </c>
      <c r="C100" s="34"/>
      <c r="D100" s="11"/>
      <c r="E100" s="32"/>
      <c r="F100" s="11"/>
      <c r="G100" s="11"/>
    </row>
    <row r="101" spans="1:9" ht="62.4">
      <c r="A101" s="12" t="s">
        <v>221</v>
      </c>
      <c r="B101" s="26" t="s">
        <v>222</v>
      </c>
      <c r="C101" s="13" t="s">
        <v>223</v>
      </c>
      <c r="D101" s="11">
        <v>1</v>
      </c>
      <c r="E101" s="32" t="s">
        <v>224</v>
      </c>
      <c r="F101" s="11"/>
      <c r="G101" s="11"/>
    </row>
    <row r="102" spans="1:9" ht="57.6">
      <c r="A102" s="12" t="s">
        <v>225</v>
      </c>
      <c r="B102" s="9" t="s">
        <v>226</v>
      </c>
      <c r="C102" s="35" t="s">
        <v>227</v>
      </c>
      <c r="D102" s="11">
        <v>1</v>
      </c>
      <c r="E102" s="32" t="s">
        <v>138</v>
      </c>
      <c r="F102" s="11"/>
      <c r="G102" s="11"/>
    </row>
    <row r="103" spans="1:9">
      <c r="A103" s="12"/>
      <c r="B103" s="36"/>
      <c r="C103" s="13"/>
      <c r="D103" s="11"/>
      <c r="E103" s="32"/>
      <c r="F103" s="11"/>
      <c r="G103" s="11"/>
    </row>
    <row r="104" spans="1:9" ht="39.9" customHeight="1">
      <c r="A104" s="21" t="s">
        <v>228</v>
      </c>
      <c r="B104" s="100" t="s">
        <v>229</v>
      </c>
      <c r="C104" s="101"/>
      <c r="D104" s="101"/>
      <c r="E104" s="101"/>
      <c r="F104" s="101"/>
      <c r="G104" s="102"/>
      <c r="H104" s="1">
        <f>SUM(D105:D111)</f>
        <v>6</v>
      </c>
      <c r="I104" s="1">
        <f>COUNT(D105:D111)*2</f>
        <v>12</v>
      </c>
    </row>
    <row r="105" spans="1:9" ht="62.4">
      <c r="A105" s="12" t="s">
        <v>230</v>
      </c>
      <c r="B105" s="26" t="s">
        <v>231</v>
      </c>
      <c r="C105" s="10" t="s">
        <v>232</v>
      </c>
      <c r="D105" s="11">
        <v>1</v>
      </c>
      <c r="E105" s="32" t="s">
        <v>233</v>
      </c>
      <c r="F105" s="11"/>
      <c r="G105" s="11"/>
    </row>
    <row r="106" spans="1:9" ht="28.8">
      <c r="A106" s="12"/>
      <c r="B106" s="26"/>
      <c r="C106" s="10" t="s">
        <v>234</v>
      </c>
      <c r="D106" s="11">
        <v>1</v>
      </c>
      <c r="E106" s="32" t="s">
        <v>233</v>
      </c>
      <c r="F106" s="11"/>
      <c r="G106" s="11"/>
    </row>
    <row r="107" spans="1:9" ht="46.8">
      <c r="A107" s="12" t="s">
        <v>235</v>
      </c>
      <c r="B107" s="26" t="s">
        <v>236</v>
      </c>
      <c r="C107" s="33" t="s">
        <v>237</v>
      </c>
      <c r="D107" s="11">
        <v>1</v>
      </c>
      <c r="E107" s="32" t="s">
        <v>233</v>
      </c>
      <c r="F107" s="11"/>
      <c r="G107" s="11"/>
    </row>
    <row r="108" spans="1:9" ht="46.8">
      <c r="A108" s="12" t="s">
        <v>238</v>
      </c>
      <c r="B108" s="26" t="s">
        <v>239</v>
      </c>
      <c r="C108" s="33" t="s">
        <v>240</v>
      </c>
      <c r="D108" s="11">
        <v>1</v>
      </c>
      <c r="E108" s="32" t="s">
        <v>233</v>
      </c>
      <c r="F108" s="11"/>
      <c r="G108" s="11"/>
    </row>
    <row r="109" spans="1:9" ht="62.4">
      <c r="A109" s="12" t="s">
        <v>241</v>
      </c>
      <c r="B109" s="26" t="s">
        <v>242</v>
      </c>
      <c r="C109" s="10" t="s">
        <v>243</v>
      </c>
      <c r="D109" s="11">
        <v>1</v>
      </c>
      <c r="E109" s="32" t="s">
        <v>244</v>
      </c>
      <c r="F109" s="11"/>
      <c r="G109" s="11"/>
    </row>
    <row r="110" spans="1:9" ht="62.4" hidden="1">
      <c r="A110" s="89" t="s">
        <v>245</v>
      </c>
      <c r="B110" s="26" t="s">
        <v>246</v>
      </c>
      <c r="C110" s="13"/>
      <c r="D110" s="11"/>
      <c r="E110" s="32"/>
      <c r="F110" s="11"/>
      <c r="G110" s="11"/>
    </row>
    <row r="111" spans="1:9" ht="62.4">
      <c r="A111" s="12" t="s">
        <v>247</v>
      </c>
      <c r="B111" s="37" t="s">
        <v>248</v>
      </c>
      <c r="C111" s="10" t="s">
        <v>249</v>
      </c>
      <c r="D111" s="11">
        <v>1</v>
      </c>
      <c r="E111" s="32" t="s">
        <v>82</v>
      </c>
      <c r="F111" s="11"/>
      <c r="G111" s="11"/>
    </row>
    <row r="112" spans="1:9" ht="21">
      <c r="A112" s="6"/>
      <c r="B112" s="107" t="s">
        <v>250</v>
      </c>
      <c r="C112" s="107"/>
      <c r="D112" s="107"/>
      <c r="E112" s="107"/>
      <c r="F112" s="107"/>
      <c r="G112" s="107"/>
      <c r="H112" s="1">
        <f>H113+H136+H142+H148+H159+H173</f>
        <v>65</v>
      </c>
      <c r="I112" s="1">
        <f>I113+I136+I142+I148+I159+I173</f>
        <v>130</v>
      </c>
    </row>
    <row r="113" spans="1:9" ht="39.9" customHeight="1">
      <c r="A113" s="7" t="s">
        <v>251</v>
      </c>
      <c r="B113" s="100" t="s">
        <v>252</v>
      </c>
      <c r="C113" s="101"/>
      <c r="D113" s="101"/>
      <c r="E113" s="101"/>
      <c r="F113" s="101"/>
      <c r="G113" s="102"/>
      <c r="H113" s="1">
        <f>SUM(D114:D135)</f>
        <v>22</v>
      </c>
      <c r="I113" s="1">
        <f>COUNT(D114:D135)*2</f>
        <v>44</v>
      </c>
    </row>
    <row r="114" spans="1:9" ht="46.8">
      <c r="A114" s="12" t="s">
        <v>253</v>
      </c>
      <c r="B114" s="9" t="s">
        <v>254</v>
      </c>
      <c r="C114" s="10" t="s">
        <v>255</v>
      </c>
      <c r="D114" s="11">
        <v>1</v>
      </c>
      <c r="E114" s="32" t="s">
        <v>138</v>
      </c>
      <c r="F114" s="15" t="s">
        <v>256</v>
      </c>
      <c r="G114" s="11"/>
    </row>
    <row r="115" spans="1:9" ht="57.6">
      <c r="A115" s="12" t="s">
        <v>257</v>
      </c>
      <c r="B115" s="37" t="s">
        <v>258</v>
      </c>
      <c r="C115" s="13" t="s">
        <v>259</v>
      </c>
      <c r="D115" s="11">
        <v>1</v>
      </c>
      <c r="E115" s="32" t="s">
        <v>138</v>
      </c>
      <c r="F115" s="15" t="s">
        <v>260</v>
      </c>
      <c r="G115" s="11"/>
    </row>
    <row r="116" spans="1:9" ht="43.2">
      <c r="A116" s="12"/>
      <c r="B116" s="37"/>
      <c r="C116" s="13" t="s">
        <v>261</v>
      </c>
      <c r="D116" s="11">
        <v>1</v>
      </c>
      <c r="E116" s="32" t="s">
        <v>138</v>
      </c>
      <c r="F116" s="13"/>
      <c r="G116" s="11"/>
    </row>
    <row r="117" spans="1:9">
      <c r="A117" s="12"/>
      <c r="B117" s="37"/>
      <c r="C117" s="13" t="s">
        <v>262</v>
      </c>
      <c r="D117" s="11">
        <v>1</v>
      </c>
      <c r="E117" s="32" t="s">
        <v>138</v>
      </c>
      <c r="F117" s="13"/>
      <c r="G117" s="11"/>
    </row>
    <row r="118" spans="1:9">
      <c r="A118" s="12"/>
      <c r="B118" s="37"/>
      <c r="C118" s="38" t="s">
        <v>263</v>
      </c>
      <c r="D118" s="11">
        <v>1</v>
      </c>
      <c r="E118" s="32" t="s">
        <v>138</v>
      </c>
      <c r="F118" s="13"/>
      <c r="G118" s="11"/>
    </row>
    <row r="119" spans="1:9">
      <c r="A119" s="12"/>
      <c r="B119" s="37"/>
      <c r="C119" s="13" t="s">
        <v>264</v>
      </c>
      <c r="D119" s="11">
        <v>1</v>
      </c>
      <c r="E119" s="32" t="s">
        <v>138</v>
      </c>
      <c r="F119" s="13"/>
      <c r="G119" s="11"/>
    </row>
    <row r="120" spans="1:9" ht="28.8">
      <c r="A120" s="12"/>
      <c r="B120" s="37"/>
      <c r="C120" s="13" t="s">
        <v>265</v>
      </c>
      <c r="D120" s="11">
        <v>1</v>
      </c>
      <c r="E120" s="32" t="s">
        <v>138</v>
      </c>
      <c r="F120" s="13"/>
      <c r="G120" s="11"/>
    </row>
    <row r="121" spans="1:9" ht="28.8">
      <c r="A121" s="12"/>
      <c r="B121" s="37"/>
      <c r="C121" s="13" t="s">
        <v>266</v>
      </c>
      <c r="D121" s="11">
        <v>1</v>
      </c>
      <c r="E121" s="32" t="s">
        <v>138</v>
      </c>
      <c r="F121" s="13"/>
      <c r="G121" s="11"/>
    </row>
    <row r="122" spans="1:9" ht="46.8">
      <c r="A122" s="12" t="s">
        <v>267</v>
      </c>
      <c r="B122" s="9" t="s">
        <v>268</v>
      </c>
      <c r="C122" s="13" t="s">
        <v>269</v>
      </c>
      <c r="D122" s="11">
        <v>1</v>
      </c>
      <c r="E122" s="32" t="s">
        <v>138</v>
      </c>
      <c r="F122" s="13"/>
      <c r="G122" s="11"/>
    </row>
    <row r="123" spans="1:9">
      <c r="A123" s="12"/>
      <c r="B123" s="9"/>
      <c r="C123" s="13" t="s">
        <v>270</v>
      </c>
      <c r="D123" s="11">
        <v>1</v>
      </c>
      <c r="E123" s="32" t="s">
        <v>138</v>
      </c>
      <c r="F123" s="13"/>
      <c r="G123" s="11"/>
    </row>
    <row r="124" spans="1:9">
      <c r="A124" s="12"/>
      <c r="B124" s="9"/>
      <c r="C124" s="13" t="s">
        <v>271</v>
      </c>
      <c r="D124" s="11">
        <v>1</v>
      </c>
      <c r="E124" s="32" t="s">
        <v>138</v>
      </c>
      <c r="F124" s="13"/>
      <c r="G124" s="11"/>
    </row>
    <row r="125" spans="1:9">
      <c r="A125" s="12"/>
      <c r="B125" s="9"/>
      <c r="C125" s="13" t="s">
        <v>272</v>
      </c>
      <c r="D125" s="11">
        <v>1</v>
      </c>
      <c r="E125" s="32" t="s">
        <v>138</v>
      </c>
      <c r="F125" s="13"/>
      <c r="G125" s="11"/>
    </row>
    <row r="126" spans="1:9">
      <c r="A126" s="12"/>
      <c r="B126" s="9"/>
      <c r="C126" s="13" t="s">
        <v>273</v>
      </c>
      <c r="D126" s="11">
        <v>1</v>
      </c>
      <c r="E126" s="32" t="s">
        <v>138</v>
      </c>
      <c r="F126" s="13"/>
      <c r="G126" s="11"/>
    </row>
    <row r="127" spans="1:9">
      <c r="A127" s="12"/>
      <c r="B127" s="9"/>
      <c r="C127" s="13" t="s">
        <v>274</v>
      </c>
      <c r="D127" s="11">
        <v>1</v>
      </c>
      <c r="E127" s="32" t="s">
        <v>138</v>
      </c>
      <c r="F127" s="13" t="s">
        <v>275</v>
      </c>
      <c r="G127" s="11"/>
    </row>
    <row r="128" spans="1:9">
      <c r="A128" s="12"/>
      <c r="B128" s="9"/>
      <c r="C128" s="38" t="s">
        <v>276</v>
      </c>
      <c r="D128" s="11">
        <v>1</v>
      </c>
      <c r="E128" s="32" t="s">
        <v>138</v>
      </c>
      <c r="G128" s="11"/>
    </row>
    <row r="129" spans="1:9" ht="144">
      <c r="A129" s="12" t="s">
        <v>277</v>
      </c>
      <c r="B129" s="9" t="s">
        <v>278</v>
      </c>
      <c r="C129" s="10" t="s">
        <v>279</v>
      </c>
      <c r="D129" s="11">
        <v>1</v>
      </c>
      <c r="E129" s="32" t="s">
        <v>138</v>
      </c>
      <c r="F129" s="10" t="s">
        <v>280</v>
      </c>
      <c r="G129" s="11"/>
    </row>
    <row r="130" spans="1:9" ht="43.2">
      <c r="A130" s="12"/>
      <c r="B130" s="9"/>
      <c r="C130" s="10" t="s">
        <v>281</v>
      </c>
      <c r="D130" s="11">
        <v>1</v>
      </c>
      <c r="E130" s="32" t="s">
        <v>138</v>
      </c>
      <c r="F130" s="13" t="s">
        <v>282</v>
      </c>
      <c r="G130" s="11"/>
    </row>
    <row r="131" spans="1:9" ht="46.8">
      <c r="A131" s="12" t="s">
        <v>283</v>
      </c>
      <c r="B131" s="9" t="s">
        <v>284</v>
      </c>
      <c r="C131" s="13" t="s">
        <v>285</v>
      </c>
      <c r="D131" s="11">
        <v>1</v>
      </c>
      <c r="E131" s="32" t="s">
        <v>138</v>
      </c>
      <c r="F131" s="11"/>
      <c r="G131" s="11"/>
    </row>
    <row r="132" spans="1:9" ht="31.2">
      <c r="A132" s="12" t="s">
        <v>286</v>
      </c>
      <c r="B132" s="9" t="s">
        <v>287</v>
      </c>
      <c r="C132" s="10" t="s">
        <v>288</v>
      </c>
      <c r="D132" s="11">
        <v>1</v>
      </c>
      <c r="E132" s="32" t="s">
        <v>138</v>
      </c>
      <c r="F132" s="11"/>
      <c r="G132" s="11"/>
    </row>
    <row r="133" spans="1:9">
      <c r="A133" s="12"/>
      <c r="B133" s="9"/>
      <c r="C133" s="35" t="s">
        <v>289</v>
      </c>
      <c r="D133" s="11">
        <v>1</v>
      </c>
      <c r="E133" s="32" t="s">
        <v>138</v>
      </c>
      <c r="F133" s="11"/>
      <c r="G133" s="11"/>
    </row>
    <row r="134" spans="1:9" ht="78">
      <c r="A134" s="12" t="s">
        <v>290</v>
      </c>
      <c r="B134" s="18" t="s">
        <v>291</v>
      </c>
      <c r="C134" s="10" t="s">
        <v>292</v>
      </c>
      <c r="D134" s="11">
        <v>1</v>
      </c>
      <c r="E134" s="32" t="s">
        <v>138</v>
      </c>
      <c r="F134" s="11"/>
      <c r="G134" s="11"/>
    </row>
    <row r="135" spans="1:9" ht="43.2">
      <c r="A135" s="12"/>
      <c r="B135" s="39"/>
      <c r="C135" s="10" t="s">
        <v>293</v>
      </c>
      <c r="D135" s="11">
        <v>1</v>
      </c>
      <c r="E135" s="32" t="s">
        <v>138</v>
      </c>
      <c r="F135" s="11"/>
      <c r="G135" s="11"/>
    </row>
    <row r="136" spans="1:9" ht="39.9" customHeight="1">
      <c r="A136" s="7" t="s">
        <v>294</v>
      </c>
      <c r="B136" s="100" t="s">
        <v>295</v>
      </c>
      <c r="C136" s="101"/>
      <c r="D136" s="101"/>
      <c r="E136" s="101"/>
      <c r="F136" s="101"/>
      <c r="G136" s="102"/>
      <c r="H136" s="1">
        <f>SUM(D137:D141)</f>
        <v>4</v>
      </c>
      <c r="I136" s="1">
        <f>COUNT(D137:D141)*2</f>
        <v>8</v>
      </c>
    </row>
    <row r="137" spans="1:9" ht="115.2">
      <c r="A137" s="8" t="s">
        <v>296</v>
      </c>
      <c r="B137" s="37" t="s">
        <v>297</v>
      </c>
      <c r="C137" s="33" t="s">
        <v>298</v>
      </c>
      <c r="D137" s="32">
        <v>1</v>
      </c>
      <c r="E137" s="32" t="s">
        <v>138</v>
      </c>
      <c r="F137" s="33" t="s">
        <v>299</v>
      </c>
      <c r="G137" s="11"/>
    </row>
    <row r="138" spans="1:9" ht="62.4" hidden="1">
      <c r="A138" s="14" t="s">
        <v>300</v>
      </c>
      <c r="B138" s="37" t="s">
        <v>301</v>
      </c>
      <c r="C138" s="11"/>
      <c r="D138" s="11"/>
      <c r="E138" s="32"/>
      <c r="F138" s="11"/>
      <c r="G138" s="11"/>
    </row>
    <row r="139" spans="1:9" ht="57.6">
      <c r="A139" s="12" t="s">
        <v>302</v>
      </c>
      <c r="B139" s="37" t="s">
        <v>303</v>
      </c>
      <c r="C139" s="10" t="s">
        <v>304</v>
      </c>
      <c r="D139" s="32">
        <v>1</v>
      </c>
      <c r="E139" s="32" t="s">
        <v>138</v>
      </c>
      <c r="F139" s="13" t="s">
        <v>305</v>
      </c>
      <c r="G139" s="11"/>
    </row>
    <row r="140" spans="1:9" ht="46.8">
      <c r="A140" s="12" t="s">
        <v>306</v>
      </c>
      <c r="B140" s="40" t="s">
        <v>307</v>
      </c>
      <c r="C140" s="41" t="s">
        <v>308</v>
      </c>
      <c r="D140" s="32">
        <v>1</v>
      </c>
      <c r="E140" s="32" t="s">
        <v>138</v>
      </c>
      <c r="F140" s="11"/>
      <c r="G140" s="11"/>
    </row>
    <row r="141" spans="1:9" ht="28.8">
      <c r="A141" s="12"/>
      <c r="B141" s="42"/>
      <c r="C141" s="10" t="s">
        <v>309</v>
      </c>
      <c r="D141" s="32">
        <v>1</v>
      </c>
      <c r="E141" s="32" t="s">
        <v>138</v>
      </c>
      <c r="F141" s="11"/>
      <c r="G141" s="11"/>
    </row>
    <row r="142" spans="1:9" ht="39.9" customHeight="1">
      <c r="A142" s="7" t="s">
        <v>310</v>
      </c>
      <c r="B142" s="100" t="s">
        <v>311</v>
      </c>
      <c r="C142" s="101"/>
      <c r="D142" s="101"/>
      <c r="E142" s="101"/>
      <c r="F142" s="101"/>
      <c r="G142" s="102"/>
      <c r="H142" s="1">
        <f>SUM(D143:D147)</f>
        <v>5</v>
      </c>
      <c r="I142" s="1">
        <f>COUNT(D143:E147)*2</f>
        <v>10</v>
      </c>
    </row>
    <row r="143" spans="1:9" ht="43.2">
      <c r="A143" s="12" t="s">
        <v>312</v>
      </c>
      <c r="B143" s="37" t="s">
        <v>313</v>
      </c>
      <c r="C143" s="10" t="s">
        <v>314</v>
      </c>
      <c r="D143" s="11">
        <v>1</v>
      </c>
      <c r="E143" s="32" t="s">
        <v>315</v>
      </c>
      <c r="F143" s="11"/>
      <c r="G143" s="11"/>
    </row>
    <row r="144" spans="1:9" ht="43.2">
      <c r="A144" s="12"/>
      <c r="B144" s="43"/>
      <c r="C144" s="10" t="s">
        <v>316</v>
      </c>
      <c r="D144" s="11">
        <v>1</v>
      </c>
      <c r="E144" s="32" t="s">
        <v>138</v>
      </c>
      <c r="F144" s="11"/>
      <c r="G144" s="11"/>
    </row>
    <row r="145" spans="1:9" ht="43.2">
      <c r="A145" s="12" t="s">
        <v>317</v>
      </c>
      <c r="B145" s="43" t="s">
        <v>318</v>
      </c>
      <c r="C145" s="10" t="s">
        <v>319</v>
      </c>
      <c r="D145" s="11">
        <v>1</v>
      </c>
      <c r="E145" s="32" t="s">
        <v>138</v>
      </c>
      <c r="F145" s="11"/>
      <c r="G145" s="11"/>
    </row>
    <row r="146" spans="1:9" ht="72">
      <c r="A146" s="12"/>
      <c r="B146" s="43"/>
      <c r="C146" s="10" t="s">
        <v>320</v>
      </c>
      <c r="D146" s="11">
        <v>1</v>
      </c>
      <c r="E146" s="32" t="s">
        <v>321</v>
      </c>
      <c r="F146" s="11"/>
      <c r="G146" s="11"/>
    </row>
    <row r="147" spans="1:9" ht="78">
      <c r="A147" s="12" t="s">
        <v>322</v>
      </c>
      <c r="B147" s="37" t="s">
        <v>323</v>
      </c>
      <c r="C147" s="33" t="s">
        <v>324</v>
      </c>
      <c r="D147" s="11">
        <v>1</v>
      </c>
      <c r="E147" s="32" t="s">
        <v>216</v>
      </c>
      <c r="F147" s="11"/>
      <c r="G147" s="11"/>
    </row>
    <row r="148" spans="1:9" ht="39.9" customHeight="1">
      <c r="A148" s="7" t="s">
        <v>325</v>
      </c>
      <c r="B148" s="100" t="s">
        <v>326</v>
      </c>
      <c r="C148" s="101"/>
      <c r="D148" s="101"/>
      <c r="E148" s="101"/>
      <c r="F148" s="101"/>
      <c r="G148" s="102"/>
      <c r="H148" s="1">
        <f>SUM(D149:D158)</f>
        <v>10</v>
      </c>
      <c r="I148" s="1">
        <f>COUNT(D149:D158)*2</f>
        <v>20</v>
      </c>
    </row>
    <row r="149" spans="1:9" ht="46.8">
      <c r="A149" s="12" t="s">
        <v>327</v>
      </c>
      <c r="B149" s="9" t="s">
        <v>328</v>
      </c>
      <c r="C149" s="13" t="s">
        <v>329</v>
      </c>
      <c r="D149" s="20">
        <v>1</v>
      </c>
      <c r="E149" s="44" t="s">
        <v>321</v>
      </c>
      <c r="G149" s="11"/>
    </row>
    <row r="150" spans="1:9" ht="46.8">
      <c r="A150" s="12" t="s">
        <v>330</v>
      </c>
      <c r="B150" s="9" t="s">
        <v>331</v>
      </c>
      <c r="C150" s="10" t="s">
        <v>332</v>
      </c>
      <c r="D150" s="20">
        <v>1</v>
      </c>
      <c r="E150" s="32" t="s">
        <v>321</v>
      </c>
      <c r="F150" s="13"/>
      <c r="G150" s="11"/>
    </row>
    <row r="151" spans="1:9" ht="46.8">
      <c r="A151" s="12" t="s">
        <v>333</v>
      </c>
      <c r="B151" s="9" t="s">
        <v>334</v>
      </c>
      <c r="C151" s="10" t="s">
        <v>335</v>
      </c>
      <c r="D151" s="20">
        <v>1</v>
      </c>
      <c r="E151" s="32" t="s">
        <v>336</v>
      </c>
      <c r="F151" s="13" t="s">
        <v>337</v>
      </c>
      <c r="G151" s="11"/>
    </row>
    <row r="152" spans="1:9" ht="46.8">
      <c r="A152" s="12" t="s">
        <v>338</v>
      </c>
      <c r="B152" s="9" t="s">
        <v>339</v>
      </c>
      <c r="C152" s="10" t="s">
        <v>340</v>
      </c>
      <c r="D152" s="20">
        <v>1</v>
      </c>
      <c r="E152" s="32" t="s">
        <v>341</v>
      </c>
      <c r="F152" s="13"/>
      <c r="G152" s="11"/>
    </row>
    <row r="153" spans="1:9" ht="31.2">
      <c r="A153" s="12" t="s">
        <v>342</v>
      </c>
      <c r="B153" s="9" t="s">
        <v>343</v>
      </c>
      <c r="C153" s="13" t="s">
        <v>344</v>
      </c>
      <c r="D153" s="20">
        <v>1</v>
      </c>
      <c r="E153" s="32" t="s">
        <v>216</v>
      </c>
      <c r="F153" s="13"/>
      <c r="G153" s="11"/>
    </row>
    <row r="154" spans="1:9">
      <c r="A154" s="12"/>
      <c r="B154" s="9"/>
      <c r="C154" s="13" t="s">
        <v>345</v>
      </c>
      <c r="D154" s="20">
        <v>1</v>
      </c>
      <c r="E154" s="32" t="s">
        <v>82</v>
      </c>
      <c r="F154" s="13"/>
      <c r="G154" s="11"/>
    </row>
    <row r="155" spans="1:9" ht="31.2">
      <c r="A155" s="12" t="s">
        <v>346</v>
      </c>
      <c r="B155" s="9" t="s">
        <v>347</v>
      </c>
      <c r="C155" s="10" t="s">
        <v>348</v>
      </c>
      <c r="D155" s="20">
        <v>1</v>
      </c>
      <c r="E155" s="32" t="s">
        <v>216</v>
      </c>
      <c r="F155" s="11"/>
      <c r="G155" s="11"/>
    </row>
    <row r="156" spans="1:9" ht="28.8">
      <c r="A156" s="12"/>
      <c r="B156" s="9"/>
      <c r="C156" s="10" t="s">
        <v>349</v>
      </c>
      <c r="D156" s="20">
        <v>1</v>
      </c>
      <c r="E156" s="32" t="s">
        <v>216</v>
      </c>
      <c r="F156" s="11"/>
      <c r="G156" s="11"/>
    </row>
    <row r="157" spans="1:9">
      <c r="A157" s="12"/>
      <c r="B157" s="9"/>
      <c r="C157" s="10" t="s">
        <v>350</v>
      </c>
      <c r="D157" s="20">
        <v>1</v>
      </c>
      <c r="E157" s="32" t="s">
        <v>82</v>
      </c>
      <c r="F157" s="11"/>
      <c r="G157" s="11"/>
    </row>
    <row r="158" spans="1:9" ht="31.2">
      <c r="A158" s="12" t="s">
        <v>351</v>
      </c>
      <c r="B158" s="9" t="s">
        <v>352</v>
      </c>
      <c r="C158" s="10" t="s">
        <v>353</v>
      </c>
      <c r="D158" s="20">
        <v>1</v>
      </c>
      <c r="E158" s="32" t="s">
        <v>216</v>
      </c>
      <c r="F158" s="11"/>
      <c r="G158" s="11"/>
    </row>
    <row r="159" spans="1:9" ht="39.9" customHeight="1">
      <c r="A159" s="7" t="s">
        <v>354</v>
      </c>
      <c r="B159" s="100" t="s">
        <v>355</v>
      </c>
      <c r="C159" s="101"/>
      <c r="D159" s="101"/>
      <c r="E159" s="101"/>
      <c r="F159" s="101"/>
      <c r="G159" s="102"/>
      <c r="H159" s="1">
        <f>SUM(D160:D172)</f>
        <v>13</v>
      </c>
      <c r="I159" s="1">
        <f>COUNT(D160:D172)*2</f>
        <v>26</v>
      </c>
    </row>
    <row r="160" spans="1:9" ht="46.8">
      <c r="A160" s="12" t="s">
        <v>356</v>
      </c>
      <c r="B160" s="9" t="s">
        <v>357</v>
      </c>
      <c r="C160" s="35" t="s">
        <v>358</v>
      </c>
      <c r="D160" s="20">
        <v>1</v>
      </c>
      <c r="E160" s="44" t="s">
        <v>321</v>
      </c>
      <c r="F160" s="13"/>
      <c r="G160" s="11"/>
    </row>
    <row r="161" spans="1:9">
      <c r="A161" s="12"/>
      <c r="B161" s="9"/>
      <c r="C161" s="91" t="s">
        <v>359</v>
      </c>
      <c r="D161" s="20">
        <v>1</v>
      </c>
      <c r="E161" s="93" t="s">
        <v>321</v>
      </c>
      <c r="F161" s="41"/>
      <c r="G161" s="11"/>
    </row>
    <row r="162" spans="1:9">
      <c r="A162" s="12"/>
      <c r="B162" s="9"/>
      <c r="C162" s="35" t="s">
        <v>360</v>
      </c>
      <c r="D162" s="20">
        <v>1</v>
      </c>
      <c r="E162" s="44" t="s">
        <v>321</v>
      </c>
      <c r="F162" s="13"/>
      <c r="G162" s="11"/>
    </row>
    <row r="163" spans="1:9">
      <c r="A163" s="12"/>
      <c r="B163" s="9"/>
      <c r="C163" s="35" t="s">
        <v>361</v>
      </c>
      <c r="D163" s="20">
        <v>1</v>
      </c>
      <c r="E163" s="44" t="s">
        <v>321</v>
      </c>
      <c r="F163" s="13"/>
      <c r="G163" s="11"/>
    </row>
    <row r="164" spans="1:9" ht="28.8">
      <c r="A164" s="12"/>
      <c r="B164" s="9"/>
      <c r="C164" s="35" t="s">
        <v>362</v>
      </c>
      <c r="D164" s="20">
        <v>1</v>
      </c>
      <c r="E164" s="44" t="s">
        <v>321</v>
      </c>
      <c r="F164" s="13"/>
      <c r="G164" s="11"/>
    </row>
    <row r="165" spans="1:9" ht="28.8">
      <c r="A165" s="12"/>
      <c r="B165" s="9"/>
      <c r="C165" s="35" t="s">
        <v>363</v>
      </c>
      <c r="D165" s="20">
        <v>1</v>
      </c>
      <c r="E165" s="44" t="s">
        <v>321</v>
      </c>
      <c r="F165" s="13"/>
      <c r="G165" s="11"/>
    </row>
    <row r="166" spans="1:9">
      <c r="A166" s="12"/>
      <c r="B166" s="9"/>
      <c r="C166" s="35" t="s">
        <v>364</v>
      </c>
      <c r="D166" s="20">
        <v>1</v>
      </c>
      <c r="E166" s="44" t="s">
        <v>321</v>
      </c>
      <c r="F166" s="13"/>
      <c r="G166" s="11"/>
    </row>
    <row r="167" spans="1:9">
      <c r="A167" s="12"/>
      <c r="B167" s="9"/>
      <c r="C167" s="35" t="s">
        <v>365</v>
      </c>
      <c r="D167" s="20">
        <v>1</v>
      </c>
      <c r="E167" s="44" t="s">
        <v>321</v>
      </c>
      <c r="F167" s="13"/>
      <c r="G167" s="11"/>
    </row>
    <row r="168" spans="1:9" ht="28.8">
      <c r="A168" s="12"/>
      <c r="B168" s="9"/>
      <c r="C168" s="31" t="s">
        <v>366</v>
      </c>
      <c r="D168" s="20">
        <v>1</v>
      </c>
      <c r="E168" s="44" t="s">
        <v>321</v>
      </c>
      <c r="F168" s="33" t="s">
        <v>367</v>
      </c>
      <c r="G168" s="11"/>
    </row>
    <row r="169" spans="1:9" ht="46.8">
      <c r="A169" s="12" t="s">
        <v>368</v>
      </c>
      <c r="B169" s="9" t="s">
        <v>369</v>
      </c>
      <c r="C169" s="10" t="s">
        <v>370</v>
      </c>
      <c r="D169" s="20">
        <v>1</v>
      </c>
      <c r="E169" s="44" t="s">
        <v>321</v>
      </c>
      <c r="F169" s="13"/>
      <c r="G169" s="11"/>
    </row>
    <row r="170" spans="1:9" ht="28.8">
      <c r="A170" s="12"/>
      <c r="B170" s="9"/>
      <c r="C170" s="10" t="s">
        <v>371</v>
      </c>
      <c r="D170" s="20">
        <v>1</v>
      </c>
      <c r="E170" s="44" t="s">
        <v>321</v>
      </c>
      <c r="F170" s="13"/>
      <c r="G170" s="11"/>
    </row>
    <row r="171" spans="1:9">
      <c r="A171" s="12"/>
      <c r="B171" s="9"/>
      <c r="C171" s="10" t="s">
        <v>372</v>
      </c>
      <c r="D171" s="20">
        <v>1</v>
      </c>
      <c r="E171" s="44" t="s">
        <v>321</v>
      </c>
      <c r="F171" s="20" t="s">
        <v>373</v>
      </c>
      <c r="G171" s="11"/>
    </row>
    <row r="172" spans="1:9" ht="62.4">
      <c r="A172" s="12" t="s">
        <v>374</v>
      </c>
      <c r="B172" s="37" t="s">
        <v>375</v>
      </c>
      <c r="C172" s="10" t="s">
        <v>376</v>
      </c>
      <c r="D172" s="20">
        <v>1</v>
      </c>
      <c r="E172" s="44" t="s">
        <v>321</v>
      </c>
      <c r="F172" s="11"/>
      <c r="G172" s="11"/>
    </row>
    <row r="173" spans="1:9" ht="39.9" customHeight="1">
      <c r="A173" s="7" t="s">
        <v>377</v>
      </c>
      <c r="B173" s="100" t="s">
        <v>378</v>
      </c>
      <c r="C173" s="101"/>
      <c r="D173" s="101"/>
      <c r="E173" s="101"/>
      <c r="F173" s="101"/>
      <c r="G173" s="102"/>
      <c r="H173" s="1">
        <f>SUM(D174:D184)</f>
        <v>11</v>
      </c>
      <c r="I173" s="1">
        <f>COUNT(D174:D184)*2</f>
        <v>22</v>
      </c>
    </row>
    <row r="174" spans="1:9" ht="86.4">
      <c r="A174" s="12" t="s">
        <v>379</v>
      </c>
      <c r="B174" s="9" t="s">
        <v>380</v>
      </c>
      <c r="C174" s="45" t="s">
        <v>381</v>
      </c>
      <c r="D174" s="20">
        <v>1</v>
      </c>
      <c r="E174" s="44" t="s">
        <v>138</v>
      </c>
      <c r="F174" s="13" t="s">
        <v>382</v>
      </c>
      <c r="G174" s="11"/>
    </row>
    <row r="175" spans="1:9" ht="62.4">
      <c r="A175" s="12" t="s">
        <v>383</v>
      </c>
      <c r="B175" s="9" t="s">
        <v>384</v>
      </c>
      <c r="C175" s="45" t="s">
        <v>385</v>
      </c>
      <c r="D175" s="20">
        <v>1</v>
      </c>
      <c r="E175" s="44" t="s">
        <v>138</v>
      </c>
      <c r="F175" s="13"/>
      <c r="G175" s="11"/>
    </row>
    <row r="176" spans="1:9" ht="62.4">
      <c r="A176" s="8" t="s">
        <v>386</v>
      </c>
      <c r="B176" s="9" t="s">
        <v>387</v>
      </c>
      <c r="C176" s="46" t="s">
        <v>388</v>
      </c>
      <c r="D176" s="20">
        <v>1</v>
      </c>
      <c r="E176" s="44" t="s">
        <v>138</v>
      </c>
      <c r="F176" s="35" t="s">
        <v>389</v>
      </c>
      <c r="G176" s="11"/>
    </row>
    <row r="177" spans="1:9" ht="100.8">
      <c r="A177" s="12" t="s">
        <v>390</v>
      </c>
      <c r="B177" s="18" t="s">
        <v>391</v>
      </c>
      <c r="C177" s="47" t="s">
        <v>392</v>
      </c>
      <c r="D177" s="20">
        <v>1</v>
      </c>
      <c r="E177" s="44" t="s">
        <v>138</v>
      </c>
      <c r="F177" s="35" t="s">
        <v>393</v>
      </c>
      <c r="G177" s="11"/>
    </row>
    <row r="178" spans="1:9" ht="57.6">
      <c r="A178" s="8" t="s">
        <v>394</v>
      </c>
      <c r="B178" s="9" t="s">
        <v>395</v>
      </c>
      <c r="C178" s="47" t="s">
        <v>396</v>
      </c>
      <c r="D178" s="20">
        <v>1</v>
      </c>
      <c r="E178" s="44" t="s">
        <v>138</v>
      </c>
      <c r="F178" s="33" t="s">
        <v>397</v>
      </c>
      <c r="G178" s="11"/>
    </row>
    <row r="179" spans="1:9" ht="57.6">
      <c r="A179" s="8" t="s">
        <v>398</v>
      </c>
      <c r="B179" s="18" t="s">
        <v>399</v>
      </c>
      <c r="C179" s="47" t="s">
        <v>400</v>
      </c>
      <c r="D179" s="20">
        <v>1</v>
      </c>
      <c r="E179" s="44" t="s">
        <v>138</v>
      </c>
      <c r="F179" s="33" t="s">
        <v>401</v>
      </c>
      <c r="G179" s="11"/>
    </row>
    <row r="180" spans="1:9" ht="31.2">
      <c r="A180" s="8"/>
      <c r="B180" s="18"/>
      <c r="C180" s="47" t="s">
        <v>402</v>
      </c>
      <c r="D180" s="20">
        <v>1</v>
      </c>
      <c r="E180" s="44" t="s">
        <v>138</v>
      </c>
      <c r="F180" s="33" t="s">
        <v>403</v>
      </c>
      <c r="G180" s="11"/>
    </row>
    <row r="181" spans="1:9" ht="46.8">
      <c r="A181" s="12" t="s">
        <v>404</v>
      </c>
      <c r="B181" s="9" t="s">
        <v>405</v>
      </c>
      <c r="C181" s="15" t="s">
        <v>406</v>
      </c>
      <c r="D181" s="20">
        <v>1</v>
      </c>
      <c r="E181" s="44" t="s">
        <v>138</v>
      </c>
      <c r="F181" s="13"/>
      <c r="G181" s="11"/>
    </row>
    <row r="182" spans="1:9" ht="57.6">
      <c r="A182" s="12"/>
      <c r="B182" s="11"/>
      <c r="C182" s="35" t="s">
        <v>407</v>
      </c>
      <c r="D182" s="20">
        <v>1</v>
      </c>
      <c r="E182" s="44" t="s">
        <v>138</v>
      </c>
      <c r="F182" s="13" t="s">
        <v>408</v>
      </c>
      <c r="G182" s="11"/>
    </row>
    <row r="183" spans="1:9" ht="72">
      <c r="A183" s="12"/>
      <c r="B183" s="11"/>
      <c r="C183" s="11" t="s">
        <v>409</v>
      </c>
      <c r="D183" s="20">
        <v>1</v>
      </c>
      <c r="E183" s="44" t="s">
        <v>138</v>
      </c>
      <c r="F183" s="48" t="s">
        <v>410</v>
      </c>
      <c r="G183" s="11"/>
    </row>
    <row r="184" spans="1:9" ht="57.6">
      <c r="A184" s="12"/>
      <c r="B184" s="11"/>
      <c r="C184" s="10" t="s">
        <v>411</v>
      </c>
      <c r="D184" s="20">
        <v>1</v>
      </c>
      <c r="E184" s="44" t="s">
        <v>138</v>
      </c>
      <c r="F184" s="13" t="s">
        <v>412</v>
      </c>
      <c r="G184" s="11"/>
    </row>
    <row r="185" spans="1:9">
      <c r="A185" s="12"/>
      <c r="B185" s="11"/>
      <c r="C185" s="10"/>
      <c r="D185" s="20"/>
      <c r="E185" s="44"/>
      <c r="F185" s="13"/>
      <c r="G185" s="11"/>
    </row>
    <row r="186" spans="1:9" ht="18">
      <c r="A186" s="49"/>
      <c r="B186" s="108" t="s">
        <v>413</v>
      </c>
      <c r="C186" s="108"/>
      <c r="D186" s="108"/>
      <c r="E186" s="108"/>
      <c r="F186" s="108"/>
      <c r="G186" s="108"/>
      <c r="H186" s="1">
        <f>H187+H192+H206+H216+H229+H233+H238+H254+H259</f>
        <v>51</v>
      </c>
      <c r="I186" s="1">
        <f>I187+I192+I206+I216+I229+I233+I238+I254+I259</f>
        <v>102</v>
      </c>
    </row>
    <row r="187" spans="1:9" ht="39.9" customHeight="1">
      <c r="A187" s="21" t="s">
        <v>414</v>
      </c>
      <c r="B187" s="100" t="s">
        <v>415</v>
      </c>
      <c r="C187" s="101"/>
      <c r="D187" s="101"/>
      <c r="E187" s="101"/>
      <c r="F187" s="101"/>
      <c r="G187" s="102"/>
      <c r="H187" s="1">
        <f>SUM(D188:D190)</f>
        <v>3</v>
      </c>
      <c r="I187" s="1">
        <f>COUNT(D188:D190)*2</f>
        <v>6</v>
      </c>
    </row>
    <row r="188" spans="1:9" ht="46.8">
      <c r="A188" s="12" t="s">
        <v>416</v>
      </c>
      <c r="B188" s="37" t="s">
        <v>417</v>
      </c>
      <c r="C188" s="33" t="s">
        <v>418</v>
      </c>
      <c r="D188" s="11">
        <v>1</v>
      </c>
      <c r="E188" s="32" t="s">
        <v>82</v>
      </c>
      <c r="F188" s="11"/>
      <c r="G188" s="11"/>
    </row>
    <row r="189" spans="1:9" ht="43.2">
      <c r="A189" s="12"/>
      <c r="B189" s="37"/>
      <c r="C189" s="35" t="s">
        <v>419</v>
      </c>
      <c r="D189" s="11">
        <v>1</v>
      </c>
      <c r="E189" s="32" t="s">
        <v>82</v>
      </c>
      <c r="F189" s="11"/>
      <c r="G189" s="11"/>
    </row>
    <row r="190" spans="1:9" ht="62.4">
      <c r="A190" s="12" t="s">
        <v>420</v>
      </c>
      <c r="B190" s="9" t="s">
        <v>421</v>
      </c>
      <c r="C190" s="33" t="s">
        <v>422</v>
      </c>
      <c r="D190" s="11">
        <v>1</v>
      </c>
      <c r="E190" s="32" t="s">
        <v>1231</v>
      </c>
      <c r="F190" s="13" t="s">
        <v>423</v>
      </c>
      <c r="G190" s="11"/>
    </row>
    <row r="191" spans="1:9" ht="46.8" hidden="1">
      <c r="A191" s="89" t="s">
        <v>424</v>
      </c>
      <c r="B191" s="9" t="s">
        <v>425</v>
      </c>
      <c r="C191" s="10"/>
      <c r="D191" s="11"/>
      <c r="E191" s="32"/>
      <c r="F191" s="11"/>
      <c r="G191" s="11"/>
    </row>
    <row r="192" spans="1:9" ht="39.9" customHeight="1">
      <c r="A192" s="21" t="s">
        <v>426</v>
      </c>
      <c r="B192" s="100" t="s">
        <v>427</v>
      </c>
      <c r="C192" s="101"/>
      <c r="D192" s="101"/>
      <c r="E192" s="101"/>
      <c r="F192" s="101"/>
      <c r="G192" s="102"/>
      <c r="H192" s="1">
        <f>SUM(D193:D205)</f>
        <v>12</v>
      </c>
      <c r="I192" s="1">
        <f>COUNT(D193:D205)*2</f>
        <v>24</v>
      </c>
    </row>
    <row r="193" spans="1:9" ht="72">
      <c r="A193" s="12" t="s">
        <v>428</v>
      </c>
      <c r="B193" s="9" t="s">
        <v>429</v>
      </c>
      <c r="C193" s="13" t="s">
        <v>430</v>
      </c>
      <c r="D193" s="32">
        <v>1</v>
      </c>
      <c r="E193" s="32" t="s">
        <v>82</v>
      </c>
      <c r="F193" s="13" t="s">
        <v>431</v>
      </c>
      <c r="G193" s="11"/>
    </row>
    <row r="194" spans="1:9" ht="46.8" hidden="1">
      <c r="A194" s="89" t="s">
        <v>432</v>
      </c>
      <c r="B194" s="37" t="s">
        <v>433</v>
      </c>
      <c r="C194" s="10"/>
      <c r="D194" s="11"/>
      <c r="E194" s="32"/>
      <c r="F194" s="11"/>
      <c r="G194" s="11"/>
    </row>
    <row r="195" spans="1:9" ht="46.8">
      <c r="A195" s="12" t="s">
        <v>434</v>
      </c>
      <c r="B195" s="9" t="s">
        <v>435</v>
      </c>
      <c r="C195" s="10" t="s">
        <v>436</v>
      </c>
      <c r="D195" s="32">
        <v>1</v>
      </c>
      <c r="E195" s="32" t="s">
        <v>138</v>
      </c>
      <c r="F195" s="11"/>
      <c r="G195" s="11"/>
    </row>
    <row r="196" spans="1:9" ht="28.8">
      <c r="A196" s="12"/>
      <c r="B196" s="9"/>
      <c r="C196" s="10" t="s">
        <v>437</v>
      </c>
      <c r="D196" s="32">
        <v>1</v>
      </c>
      <c r="E196" s="32" t="s">
        <v>138</v>
      </c>
      <c r="F196" s="11"/>
      <c r="G196" s="11"/>
    </row>
    <row r="197" spans="1:9" ht="46.8">
      <c r="A197" s="12" t="s">
        <v>438</v>
      </c>
      <c r="B197" s="9" t="s">
        <v>439</v>
      </c>
      <c r="C197" s="33" t="s">
        <v>440</v>
      </c>
      <c r="D197" s="32">
        <v>1</v>
      </c>
      <c r="E197" s="32" t="s">
        <v>321</v>
      </c>
      <c r="F197" s="11"/>
      <c r="G197" s="11"/>
    </row>
    <row r="198" spans="1:9">
      <c r="A198" s="12"/>
      <c r="B198" s="9"/>
      <c r="C198" s="44" t="s">
        <v>441</v>
      </c>
      <c r="D198" s="32">
        <v>1</v>
      </c>
      <c r="E198" s="44" t="s">
        <v>321</v>
      </c>
      <c r="F198" s="11"/>
      <c r="G198" s="11"/>
    </row>
    <row r="199" spans="1:9" ht="43.2">
      <c r="A199" s="12"/>
      <c r="B199" s="9"/>
      <c r="C199" s="50" t="s">
        <v>442</v>
      </c>
      <c r="D199" s="32">
        <v>1</v>
      </c>
      <c r="E199" s="44" t="s">
        <v>595</v>
      </c>
      <c r="F199" s="11"/>
      <c r="G199" s="11"/>
    </row>
    <row r="200" spans="1:9" ht="46.8">
      <c r="A200" s="8" t="s">
        <v>443</v>
      </c>
      <c r="B200" s="37" t="s">
        <v>444</v>
      </c>
      <c r="C200" s="33" t="s">
        <v>445</v>
      </c>
      <c r="D200" s="32">
        <v>1</v>
      </c>
      <c r="E200" s="94" t="s">
        <v>82</v>
      </c>
      <c r="F200" s="11"/>
      <c r="G200" s="11"/>
    </row>
    <row r="201" spans="1:9" ht="43.2">
      <c r="A201" s="8"/>
      <c r="B201" s="37"/>
      <c r="C201" s="33" t="s">
        <v>446</v>
      </c>
      <c r="D201" s="32">
        <v>1</v>
      </c>
      <c r="E201" s="32" t="s">
        <v>574</v>
      </c>
      <c r="F201" s="11"/>
      <c r="G201" s="11"/>
    </row>
    <row r="202" spans="1:9" ht="43.2">
      <c r="A202" s="12" t="s">
        <v>447</v>
      </c>
      <c r="B202" s="19" t="s">
        <v>448</v>
      </c>
      <c r="C202" s="33" t="s">
        <v>449</v>
      </c>
      <c r="D202" s="32">
        <v>1</v>
      </c>
      <c r="E202" s="32" t="s">
        <v>82</v>
      </c>
      <c r="F202" s="11"/>
      <c r="G202" s="11"/>
    </row>
    <row r="203" spans="1:9">
      <c r="A203" s="12"/>
      <c r="B203" s="19"/>
      <c r="C203" s="33" t="s">
        <v>450</v>
      </c>
      <c r="D203" s="32">
        <v>1</v>
      </c>
      <c r="E203" s="32" t="s">
        <v>171</v>
      </c>
      <c r="F203" s="11"/>
      <c r="G203" s="11"/>
    </row>
    <row r="204" spans="1:9" ht="62.4">
      <c r="A204" s="12" t="s">
        <v>451</v>
      </c>
      <c r="B204" s="9" t="s">
        <v>452</v>
      </c>
      <c r="C204" s="35" t="s">
        <v>453</v>
      </c>
      <c r="D204" s="32">
        <v>1</v>
      </c>
      <c r="E204" s="32" t="s">
        <v>321</v>
      </c>
      <c r="F204" s="33" t="s">
        <v>454</v>
      </c>
      <c r="G204" s="11"/>
    </row>
    <row r="205" spans="1:9" ht="57.6">
      <c r="A205" s="12" t="s">
        <v>455</v>
      </c>
      <c r="B205" s="9" t="s">
        <v>456</v>
      </c>
      <c r="C205" s="10" t="s">
        <v>457</v>
      </c>
      <c r="D205" s="32">
        <v>1</v>
      </c>
      <c r="E205" s="32" t="s">
        <v>315</v>
      </c>
      <c r="F205" s="10" t="s">
        <v>458</v>
      </c>
      <c r="G205" s="11"/>
    </row>
    <row r="206" spans="1:9" ht="39.9" customHeight="1">
      <c r="A206" s="21" t="s">
        <v>459</v>
      </c>
      <c r="B206" s="100" t="s">
        <v>460</v>
      </c>
      <c r="C206" s="101"/>
      <c r="D206" s="101"/>
      <c r="E206" s="101"/>
      <c r="F206" s="101"/>
      <c r="G206" s="102"/>
      <c r="H206" s="1">
        <f>SUM(D207:D215)</f>
        <v>9</v>
      </c>
      <c r="I206" s="1">
        <f>COUNT(D207:D215)*2</f>
        <v>18</v>
      </c>
    </row>
    <row r="207" spans="1:9" ht="46.8">
      <c r="A207" s="12" t="s">
        <v>461</v>
      </c>
      <c r="B207" s="18" t="s">
        <v>462</v>
      </c>
      <c r="C207" s="51" t="s">
        <v>463</v>
      </c>
      <c r="D207" s="11">
        <v>1</v>
      </c>
      <c r="E207" s="32" t="s">
        <v>138</v>
      </c>
      <c r="F207" s="11"/>
      <c r="G207" s="11"/>
    </row>
    <row r="208" spans="1:9" ht="28.8">
      <c r="A208" s="12"/>
      <c r="B208" s="18"/>
      <c r="C208" s="51" t="s">
        <v>464</v>
      </c>
      <c r="D208" s="11">
        <v>1</v>
      </c>
      <c r="E208" s="32" t="s">
        <v>138</v>
      </c>
      <c r="F208" s="11"/>
      <c r="G208" s="11"/>
    </row>
    <row r="209" spans="1:9" ht="46.8">
      <c r="A209" s="12" t="s">
        <v>465</v>
      </c>
      <c r="B209" s="18" t="s">
        <v>466</v>
      </c>
      <c r="C209" s="10" t="s">
        <v>467</v>
      </c>
      <c r="D209" s="11">
        <v>1</v>
      </c>
      <c r="E209" s="32" t="s">
        <v>1232</v>
      </c>
      <c r="F209" s="11"/>
      <c r="G209" s="11"/>
    </row>
    <row r="210" spans="1:9" ht="28.8">
      <c r="A210" s="12"/>
      <c r="B210" s="18"/>
      <c r="C210" s="10" t="s">
        <v>468</v>
      </c>
      <c r="D210" s="11">
        <v>1</v>
      </c>
      <c r="E210" s="32" t="s">
        <v>138</v>
      </c>
      <c r="F210" s="11"/>
      <c r="G210" s="11"/>
    </row>
    <row r="211" spans="1:9" ht="28.8">
      <c r="A211" s="12"/>
      <c r="B211" s="18"/>
      <c r="C211" s="10" t="s">
        <v>469</v>
      </c>
      <c r="D211" s="11">
        <v>1</v>
      </c>
      <c r="E211" s="32" t="s">
        <v>315</v>
      </c>
      <c r="F211" s="11"/>
      <c r="G211" s="11"/>
    </row>
    <row r="212" spans="1:9" ht="100.8">
      <c r="A212" s="12" t="s">
        <v>470</v>
      </c>
      <c r="B212" s="18" t="s">
        <v>471</v>
      </c>
      <c r="C212" s="33" t="s">
        <v>472</v>
      </c>
      <c r="D212" s="11">
        <v>1</v>
      </c>
      <c r="E212" s="32" t="s">
        <v>1233</v>
      </c>
      <c r="F212" s="33" t="s">
        <v>473</v>
      </c>
      <c r="G212" s="11"/>
    </row>
    <row r="213" spans="1:9" ht="100.8">
      <c r="A213" s="12"/>
      <c r="B213" s="18"/>
      <c r="C213" s="33" t="s">
        <v>474</v>
      </c>
      <c r="D213" s="11">
        <v>1</v>
      </c>
      <c r="E213" s="32" t="s">
        <v>13</v>
      </c>
      <c r="F213" s="33" t="s">
        <v>475</v>
      </c>
      <c r="G213" s="11"/>
    </row>
    <row r="214" spans="1:9" ht="31.2">
      <c r="A214" s="12" t="s">
        <v>476</v>
      </c>
      <c r="B214" s="18" t="s">
        <v>477</v>
      </c>
      <c r="C214" s="35" t="s">
        <v>478</v>
      </c>
      <c r="D214" s="11">
        <v>1</v>
      </c>
      <c r="E214" s="94" t="s">
        <v>171</v>
      </c>
      <c r="F214" s="11"/>
      <c r="G214" s="11"/>
    </row>
    <row r="215" spans="1:9" ht="43.2">
      <c r="A215" s="8" t="s">
        <v>479</v>
      </c>
      <c r="B215" s="52" t="s">
        <v>480</v>
      </c>
      <c r="C215" s="33" t="s">
        <v>481</v>
      </c>
      <c r="D215" s="11">
        <v>1</v>
      </c>
      <c r="E215" s="32" t="s">
        <v>577</v>
      </c>
      <c r="F215" s="11"/>
      <c r="G215" s="11"/>
    </row>
    <row r="216" spans="1:9" ht="39.9" customHeight="1">
      <c r="A216" s="21" t="s">
        <v>482</v>
      </c>
      <c r="B216" s="100" t="s">
        <v>483</v>
      </c>
      <c r="C216" s="101"/>
      <c r="D216" s="101"/>
      <c r="E216" s="101"/>
      <c r="F216" s="101"/>
      <c r="G216" s="102"/>
      <c r="H216" s="1">
        <f>SUM(D217:D228)</f>
        <v>11</v>
      </c>
      <c r="I216" s="1">
        <f>COUNT(D217:D228)*2</f>
        <v>22</v>
      </c>
    </row>
    <row r="217" spans="1:9" ht="31.2">
      <c r="A217" s="12" t="s">
        <v>484</v>
      </c>
      <c r="B217" s="37" t="s">
        <v>485</v>
      </c>
      <c r="C217" s="10" t="s">
        <v>486</v>
      </c>
      <c r="D217" s="11">
        <v>1</v>
      </c>
      <c r="E217" s="32" t="s">
        <v>138</v>
      </c>
      <c r="F217" s="11"/>
      <c r="G217" s="11"/>
    </row>
    <row r="218" spans="1:9" ht="28.8">
      <c r="A218" s="12"/>
      <c r="B218" s="37"/>
      <c r="C218" s="10" t="s">
        <v>487</v>
      </c>
      <c r="D218" s="11">
        <v>1</v>
      </c>
      <c r="E218" s="32" t="s">
        <v>138</v>
      </c>
      <c r="F218" s="11"/>
      <c r="G218" s="11"/>
    </row>
    <row r="219" spans="1:9" ht="57.6">
      <c r="A219" s="12" t="s">
        <v>488</v>
      </c>
      <c r="B219" s="18" t="s">
        <v>489</v>
      </c>
      <c r="C219" s="10" t="s">
        <v>490</v>
      </c>
      <c r="D219" s="11">
        <v>1</v>
      </c>
      <c r="E219" s="32" t="s">
        <v>138</v>
      </c>
      <c r="F219" s="10" t="s">
        <v>491</v>
      </c>
      <c r="G219" s="11"/>
    </row>
    <row r="220" spans="1:9" ht="28.8">
      <c r="A220" s="12"/>
      <c r="B220" s="18"/>
      <c r="C220" s="33" t="s">
        <v>492</v>
      </c>
      <c r="D220" s="11">
        <v>1</v>
      </c>
      <c r="E220" s="32" t="s">
        <v>138</v>
      </c>
      <c r="F220" s="33"/>
      <c r="G220" s="11"/>
    </row>
    <row r="221" spans="1:9" ht="28.8">
      <c r="A221" s="12"/>
      <c r="B221" s="18"/>
      <c r="C221" s="16" t="s">
        <v>493</v>
      </c>
      <c r="D221" s="11">
        <v>1</v>
      </c>
      <c r="E221" s="32" t="s">
        <v>138</v>
      </c>
      <c r="F221" s="33"/>
      <c r="G221" s="11"/>
    </row>
    <row r="222" spans="1:9" ht="31.2">
      <c r="A222" s="12" t="s">
        <v>494</v>
      </c>
      <c r="B222" s="9" t="s">
        <v>495</v>
      </c>
      <c r="C222" s="53" t="s">
        <v>496</v>
      </c>
      <c r="D222" s="11">
        <v>1</v>
      </c>
      <c r="E222" s="32" t="s">
        <v>138</v>
      </c>
      <c r="F222" s="11"/>
      <c r="G222" s="11"/>
    </row>
    <row r="223" spans="1:9" ht="28.8">
      <c r="A223" s="12"/>
      <c r="B223" s="9"/>
      <c r="C223" s="10" t="s">
        <v>497</v>
      </c>
      <c r="D223" s="11">
        <v>1</v>
      </c>
      <c r="E223" s="32" t="s">
        <v>138</v>
      </c>
      <c r="F223" s="11"/>
      <c r="G223" s="11"/>
    </row>
    <row r="224" spans="1:9" ht="28.8">
      <c r="A224" s="12"/>
      <c r="B224" s="9"/>
      <c r="C224" s="10" t="s">
        <v>498</v>
      </c>
      <c r="D224" s="11">
        <v>1</v>
      </c>
      <c r="E224" s="32" t="s">
        <v>138</v>
      </c>
      <c r="F224" s="11"/>
      <c r="G224" s="11"/>
    </row>
    <row r="225" spans="1:9">
      <c r="A225" s="12"/>
      <c r="B225" s="9"/>
      <c r="C225" s="10" t="s">
        <v>499</v>
      </c>
      <c r="D225" s="11">
        <v>1</v>
      </c>
      <c r="E225" s="32" t="s">
        <v>138</v>
      </c>
      <c r="F225" s="11"/>
      <c r="G225" s="11"/>
    </row>
    <row r="226" spans="1:9" ht="31.2" hidden="1">
      <c r="A226" s="14" t="s">
        <v>500</v>
      </c>
      <c r="B226" s="9" t="s">
        <v>501</v>
      </c>
      <c r="D226" s="11"/>
      <c r="E226" s="32"/>
      <c r="F226" s="11"/>
      <c r="G226" s="11"/>
    </row>
    <row r="227" spans="1:9" ht="46.8">
      <c r="A227" s="12" t="s">
        <v>502</v>
      </c>
      <c r="B227" s="9" t="s">
        <v>503</v>
      </c>
      <c r="C227" s="10" t="s">
        <v>504</v>
      </c>
      <c r="D227" s="11">
        <v>1</v>
      </c>
      <c r="E227" s="32" t="s">
        <v>138</v>
      </c>
      <c r="F227" s="11"/>
      <c r="G227" s="11"/>
    </row>
    <row r="228" spans="1:9" ht="46.8">
      <c r="A228" s="12" t="s">
        <v>505</v>
      </c>
      <c r="B228" s="9" t="s">
        <v>506</v>
      </c>
      <c r="C228" s="35" t="s">
        <v>507</v>
      </c>
      <c r="D228" s="11">
        <v>1</v>
      </c>
      <c r="E228" s="32" t="s">
        <v>138</v>
      </c>
      <c r="F228" s="11"/>
      <c r="G228" s="11"/>
    </row>
    <row r="229" spans="1:9" ht="39.9" customHeight="1">
      <c r="A229" s="21" t="s">
        <v>508</v>
      </c>
      <c r="B229" s="100" t="s">
        <v>509</v>
      </c>
      <c r="C229" s="101"/>
      <c r="D229" s="101"/>
      <c r="E229" s="101"/>
      <c r="F229" s="101"/>
      <c r="G229" s="102"/>
      <c r="H229" s="1">
        <f>SUM(D230:D231)</f>
        <v>2</v>
      </c>
      <c r="I229" s="1">
        <f>COUNT(D230:D231)*2</f>
        <v>4</v>
      </c>
    </row>
    <row r="230" spans="1:9" ht="62.4">
      <c r="A230" s="12" t="s">
        <v>510</v>
      </c>
      <c r="B230" s="9" t="s">
        <v>511</v>
      </c>
      <c r="C230" s="33" t="s">
        <v>512</v>
      </c>
      <c r="D230" s="11">
        <v>1</v>
      </c>
      <c r="E230" s="32" t="s">
        <v>315</v>
      </c>
      <c r="F230" s="11"/>
      <c r="G230" s="11"/>
    </row>
    <row r="231" spans="1:9" ht="46.8">
      <c r="A231" s="12" t="s">
        <v>513</v>
      </c>
      <c r="B231" s="9" t="s">
        <v>514</v>
      </c>
      <c r="C231" s="10" t="s">
        <v>515</v>
      </c>
      <c r="D231" s="11">
        <v>1</v>
      </c>
      <c r="E231" s="32" t="s">
        <v>315</v>
      </c>
      <c r="F231" s="11"/>
      <c r="G231" s="11"/>
    </row>
    <row r="232" spans="1:9" ht="43.2" hidden="1">
      <c r="A232" s="14" t="s">
        <v>516</v>
      </c>
      <c r="B232" s="52" t="s">
        <v>517</v>
      </c>
      <c r="C232" s="11"/>
      <c r="D232" s="11"/>
      <c r="E232" s="32"/>
      <c r="F232" s="11"/>
      <c r="G232" s="11"/>
    </row>
    <row r="233" spans="1:9" ht="39.9" customHeight="1">
      <c r="A233" s="21" t="s">
        <v>518</v>
      </c>
      <c r="B233" s="100" t="s">
        <v>519</v>
      </c>
      <c r="C233" s="101"/>
      <c r="D233" s="101"/>
      <c r="E233" s="101"/>
      <c r="F233" s="101"/>
      <c r="G233" s="102"/>
      <c r="H233" s="1">
        <f>SUM(D234:D237)</f>
        <v>4</v>
      </c>
      <c r="I233" s="1">
        <f>COUNT(D234:D237)*2</f>
        <v>8</v>
      </c>
    </row>
    <row r="234" spans="1:9" ht="46.8">
      <c r="A234" s="54" t="s">
        <v>520</v>
      </c>
      <c r="B234" s="9" t="s">
        <v>521</v>
      </c>
      <c r="C234" s="15" t="s">
        <v>522</v>
      </c>
      <c r="D234" s="20">
        <v>1</v>
      </c>
      <c r="E234" s="44" t="s">
        <v>574</v>
      </c>
      <c r="F234" s="13"/>
      <c r="G234" s="11"/>
    </row>
    <row r="235" spans="1:9" ht="57.6">
      <c r="A235" s="54" t="s">
        <v>523</v>
      </c>
      <c r="B235" s="9" t="s">
        <v>524</v>
      </c>
      <c r="C235" s="13" t="s">
        <v>525</v>
      </c>
      <c r="D235" s="20">
        <v>1</v>
      </c>
      <c r="E235" s="44" t="s">
        <v>321</v>
      </c>
      <c r="F235" s="13" t="s">
        <v>526</v>
      </c>
      <c r="G235" s="11"/>
    </row>
    <row r="236" spans="1:9" ht="57.6">
      <c r="A236" s="54"/>
      <c r="B236" s="9"/>
      <c r="C236" s="13" t="s">
        <v>527</v>
      </c>
      <c r="D236" s="20">
        <v>1</v>
      </c>
      <c r="E236" s="44" t="s">
        <v>233</v>
      </c>
      <c r="F236" s="13" t="s">
        <v>528</v>
      </c>
      <c r="G236" s="11"/>
    </row>
    <row r="237" spans="1:9" ht="57.6">
      <c r="A237" s="54" t="s">
        <v>529</v>
      </c>
      <c r="B237" s="19" t="s">
        <v>530</v>
      </c>
      <c r="C237" s="10" t="s">
        <v>531</v>
      </c>
      <c r="D237" s="20">
        <v>1</v>
      </c>
      <c r="E237" s="44" t="s">
        <v>574</v>
      </c>
      <c r="F237" s="13" t="s">
        <v>532</v>
      </c>
      <c r="G237" s="11"/>
    </row>
    <row r="238" spans="1:9" ht="39.9" customHeight="1">
      <c r="A238" s="21" t="s">
        <v>533</v>
      </c>
      <c r="B238" s="100" t="s">
        <v>534</v>
      </c>
      <c r="C238" s="101"/>
      <c r="D238" s="101"/>
      <c r="E238" s="101"/>
      <c r="F238" s="101"/>
      <c r="G238" s="102"/>
      <c r="H238" s="1">
        <f>SUM(D239:D243)</f>
        <v>5</v>
      </c>
      <c r="I238" s="1">
        <f>COUNT(D239:D243)*2</f>
        <v>10</v>
      </c>
    </row>
    <row r="239" spans="1:9" ht="31.2">
      <c r="A239" s="12" t="s">
        <v>535</v>
      </c>
      <c r="B239" s="9" t="s">
        <v>536</v>
      </c>
      <c r="C239" s="13" t="s">
        <v>537</v>
      </c>
      <c r="D239" s="11">
        <v>1</v>
      </c>
      <c r="E239" s="32" t="s">
        <v>321</v>
      </c>
      <c r="F239" s="11"/>
      <c r="G239" s="11"/>
    </row>
    <row r="240" spans="1:9" ht="28.8">
      <c r="A240" s="12"/>
      <c r="B240" s="9"/>
      <c r="C240" s="10" t="s">
        <v>538</v>
      </c>
      <c r="D240" s="11">
        <v>1</v>
      </c>
      <c r="E240" s="32" t="s">
        <v>321</v>
      </c>
      <c r="F240" s="11"/>
      <c r="G240" s="11"/>
    </row>
    <row r="241" spans="1:9" ht="43.2">
      <c r="A241" s="12"/>
      <c r="B241" s="9"/>
      <c r="C241" s="10" t="s">
        <v>539</v>
      </c>
      <c r="D241" s="11">
        <v>1</v>
      </c>
      <c r="E241" s="32" t="s">
        <v>321</v>
      </c>
      <c r="F241" s="11"/>
      <c r="G241" s="11"/>
    </row>
    <row r="242" spans="1:9" ht="46.8">
      <c r="A242" s="12" t="s">
        <v>540</v>
      </c>
      <c r="B242" s="9" t="s">
        <v>541</v>
      </c>
      <c r="C242" s="10" t="s">
        <v>542</v>
      </c>
      <c r="D242" s="11">
        <v>1</v>
      </c>
      <c r="E242" s="32" t="s">
        <v>321</v>
      </c>
      <c r="F242" s="11"/>
      <c r="G242" s="11"/>
    </row>
    <row r="243" spans="1:9" ht="43.2">
      <c r="A243" s="8" t="s">
        <v>543</v>
      </c>
      <c r="B243" s="19" t="s">
        <v>544</v>
      </c>
      <c r="C243" s="13" t="s">
        <v>545</v>
      </c>
      <c r="D243" s="11">
        <v>1</v>
      </c>
      <c r="E243" s="32" t="s">
        <v>82</v>
      </c>
      <c r="F243" s="11"/>
      <c r="G243" s="11"/>
    </row>
    <row r="244" spans="1:9" ht="39.9" hidden="1" customHeight="1">
      <c r="A244" s="55" t="s">
        <v>546</v>
      </c>
      <c r="B244" s="100" t="s">
        <v>547</v>
      </c>
      <c r="C244" s="101"/>
      <c r="D244" s="101"/>
      <c r="E244" s="101"/>
      <c r="F244" s="101"/>
      <c r="G244" s="102"/>
    </row>
    <row r="245" spans="1:9" ht="46.8" hidden="1">
      <c r="A245" s="14" t="s">
        <v>548</v>
      </c>
      <c r="B245" s="9" t="s">
        <v>549</v>
      </c>
      <c r="C245" s="11"/>
      <c r="D245" s="11"/>
      <c r="E245" s="32"/>
      <c r="F245" s="11"/>
      <c r="G245" s="11"/>
    </row>
    <row r="246" spans="1:9" ht="46.8" hidden="1">
      <c r="A246" s="14" t="s">
        <v>550</v>
      </c>
      <c r="B246" s="9" t="s">
        <v>551</v>
      </c>
      <c r="C246" s="56"/>
      <c r="D246" s="11"/>
      <c r="E246" s="32"/>
      <c r="F246" s="11"/>
      <c r="G246" s="11"/>
    </row>
    <row r="247" spans="1:9" ht="39.9" hidden="1" customHeight="1">
      <c r="A247" s="57" t="s">
        <v>552</v>
      </c>
      <c r="B247" s="110" t="s">
        <v>553</v>
      </c>
      <c r="C247" s="111"/>
      <c r="D247" s="111"/>
      <c r="E247" s="111"/>
      <c r="F247" s="111"/>
      <c r="G247" s="112"/>
    </row>
    <row r="248" spans="1:9" ht="46.8" hidden="1">
      <c r="A248" s="14" t="s">
        <v>554</v>
      </c>
      <c r="B248" s="9" t="s">
        <v>555</v>
      </c>
      <c r="C248" s="11"/>
      <c r="D248" s="11"/>
      <c r="E248" s="32"/>
      <c r="F248" s="11"/>
      <c r="G248" s="11"/>
    </row>
    <row r="249" spans="1:9" ht="46.8" hidden="1">
      <c r="A249" s="14" t="s">
        <v>556</v>
      </c>
      <c r="B249" s="9" t="s">
        <v>557</v>
      </c>
      <c r="C249" s="11"/>
      <c r="D249" s="11"/>
      <c r="E249" s="32"/>
      <c r="F249" s="11"/>
      <c r="G249" s="11"/>
    </row>
    <row r="250" spans="1:9" ht="39.9" hidden="1" customHeight="1">
      <c r="A250" s="55" t="s">
        <v>558</v>
      </c>
      <c r="B250" s="100" t="s">
        <v>559</v>
      </c>
      <c r="C250" s="101"/>
      <c r="D250" s="101"/>
      <c r="E250" s="101"/>
      <c r="F250" s="101"/>
      <c r="G250" s="102"/>
    </row>
    <row r="251" spans="1:9" ht="62.4" hidden="1">
      <c r="A251" s="14" t="s">
        <v>560</v>
      </c>
      <c r="B251" s="9" t="s">
        <v>561</v>
      </c>
      <c r="C251" s="11"/>
      <c r="D251" s="11"/>
      <c r="E251" s="32"/>
      <c r="F251" s="11"/>
      <c r="G251" s="11"/>
    </row>
    <row r="252" spans="1:9" ht="62.4" hidden="1">
      <c r="A252" s="14" t="s">
        <v>562</v>
      </c>
      <c r="B252" s="9" t="s">
        <v>563</v>
      </c>
      <c r="C252" s="11"/>
      <c r="D252" s="11"/>
      <c r="E252" s="32"/>
      <c r="F252" s="11"/>
      <c r="G252" s="11"/>
    </row>
    <row r="253" spans="1:9" ht="46.8" hidden="1">
      <c r="A253" s="14" t="s">
        <v>564</v>
      </c>
      <c r="B253" s="37" t="s">
        <v>565</v>
      </c>
      <c r="C253" s="11"/>
      <c r="D253" s="11"/>
      <c r="E253" s="32"/>
      <c r="F253" s="11"/>
      <c r="G253" s="11"/>
    </row>
    <row r="254" spans="1:9" ht="39.9" customHeight="1">
      <c r="A254" s="21" t="s">
        <v>566</v>
      </c>
      <c r="B254" s="100" t="s">
        <v>567</v>
      </c>
      <c r="C254" s="101"/>
      <c r="D254" s="101"/>
      <c r="E254" s="101"/>
      <c r="F254" s="101"/>
      <c r="G254" s="102"/>
      <c r="H254" s="1">
        <f>SUM(D255:D258)</f>
        <v>4</v>
      </c>
      <c r="I254" s="1">
        <f>COUNT(D255:D258)*2</f>
        <v>8</v>
      </c>
    </row>
    <row r="255" spans="1:9" ht="46.8">
      <c r="A255" s="12" t="s">
        <v>568</v>
      </c>
      <c r="B255" s="18" t="s">
        <v>569</v>
      </c>
      <c r="C255" s="10" t="s">
        <v>570</v>
      </c>
      <c r="D255" s="11">
        <v>1</v>
      </c>
      <c r="E255" s="32" t="s">
        <v>577</v>
      </c>
      <c r="F255" s="11"/>
      <c r="G255" s="11"/>
    </row>
    <row r="256" spans="1:9" ht="100.8">
      <c r="A256" s="12" t="s">
        <v>571</v>
      </c>
      <c r="B256" s="18" t="s">
        <v>572</v>
      </c>
      <c r="C256" s="33" t="s">
        <v>573</v>
      </c>
      <c r="D256" s="11">
        <v>1</v>
      </c>
      <c r="E256" s="32" t="s">
        <v>574</v>
      </c>
      <c r="F256" s="33" t="s">
        <v>575</v>
      </c>
      <c r="G256" s="11"/>
    </row>
    <row r="257" spans="1:9" ht="28.8">
      <c r="A257" s="12"/>
      <c r="B257" s="18"/>
      <c r="C257" s="58" t="s">
        <v>576</v>
      </c>
      <c r="D257" s="11">
        <v>1</v>
      </c>
      <c r="E257" s="32" t="s">
        <v>577</v>
      </c>
      <c r="F257" s="32"/>
      <c r="G257" s="11"/>
    </row>
    <row r="258" spans="1:9" ht="62.4">
      <c r="A258" s="12" t="s">
        <v>578</v>
      </c>
      <c r="B258" s="18" t="s">
        <v>579</v>
      </c>
      <c r="C258" s="10" t="s">
        <v>580</v>
      </c>
      <c r="D258" s="11">
        <v>1</v>
      </c>
      <c r="E258" s="32" t="s">
        <v>138</v>
      </c>
      <c r="F258" s="13"/>
      <c r="G258" s="11"/>
    </row>
    <row r="259" spans="1:9" ht="39.9" customHeight="1">
      <c r="A259" s="8" t="s">
        <v>581</v>
      </c>
      <c r="B259" s="100" t="s">
        <v>582</v>
      </c>
      <c r="C259" s="101"/>
      <c r="D259" s="101"/>
      <c r="E259" s="101"/>
      <c r="F259" s="101"/>
      <c r="G259" s="102"/>
      <c r="H259" s="1">
        <f>SUM(D260)</f>
        <v>1</v>
      </c>
      <c r="I259" s="1">
        <f>COUNT(D260)*2</f>
        <v>2</v>
      </c>
    </row>
    <row r="260" spans="1:9" ht="115.2">
      <c r="A260" s="8" t="s">
        <v>583</v>
      </c>
      <c r="B260" s="59" t="s">
        <v>584</v>
      </c>
      <c r="C260" s="10" t="s">
        <v>585</v>
      </c>
      <c r="D260" s="11">
        <v>1</v>
      </c>
      <c r="E260" s="32" t="s">
        <v>82</v>
      </c>
      <c r="F260" s="15" t="s">
        <v>586</v>
      </c>
      <c r="G260" s="11"/>
    </row>
    <row r="261" spans="1:9" ht="28.8" hidden="1">
      <c r="A261" s="14" t="s">
        <v>587</v>
      </c>
      <c r="B261" s="59" t="s">
        <v>588</v>
      </c>
      <c r="C261" s="11"/>
      <c r="D261" s="11"/>
      <c r="E261" s="32"/>
      <c r="F261" s="11"/>
      <c r="G261" s="11"/>
    </row>
    <row r="262" spans="1:9" ht="21">
      <c r="A262" s="6"/>
      <c r="B262" s="107" t="s">
        <v>589</v>
      </c>
      <c r="C262" s="107"/>
      <c r="D262" s="107"/>
      <c r="E262" s="107"/>
      <c r="F262" s="107"/>
      <c r="G262" s="109"/>
      <c r="H262" s="1">
        <f>H263+H271+H280+H291+H301+H304+H310+H322+H331+H346+H353+H357+H372+H381+H428</f>
        <v>84</v>
      </c>
      <c r="I262" s="1">
        <f>I263+I271+I280+I291+I301+I304+I310+I322+I331+I346+I353+I357+I372+I381+I428</f>
        <v>168</v>
      </c>
    </row>
    <row r="263" spans="1:9" ht="39.9" customHeight="1">
      <c r="A263" s="21" t="s">
        <v>590</v>
      </c>
      <c r="B263" s="100" t="s">
        <v>591</v>
      </c>
      <c r="C263" s="101"/>
      <c r="D263" s="101"/>
      <c r="E263" s="101"/>
      <c r="F263" s="101"/>
      <c r="G263" s="102"/>
      <c r="H263" s="1">
        <f>SUM(D264:D270)</f>
        <v>6</v>
      </c>
      <c r="I263" s="1">
        <f>COUNT(D264:D270)*2</f>
        <v>12</v>
      </c>
    </row>
    <row r="264" spans="1:9" ht="46.8">
      <c r="A264" s="12" t="s">
        <v>592</v>
      </c>
      <c r="B264" s="9" t="s">
        <v>593</v>
      </c>
      <c r="C264" s="33" t="s">
        <v>594</v>
      </c>
      <c r="D264" s="11">
        <v>1</v>
      </c>
      <c r="E264" s="99" t="s">
        <v>595</v>
      </c>
      <c r="G264" s="11"/>
    </row>
    <row r="265" spans="1:9" ht="86.4">
      <c r="A265" s="12"/>
      <c r="B265" s="9"/>
      <c r="C265" s="33" t="s">
        <v>596</v>
      </c>
      <c r="D265" s="11">
        <v>1</v>
      </c>
      <c r="E265" s="99" t="s">
        <v>595</v>
      </c>
      <c r="F265" s="33" t="s">
        <v>597</v>
      </c>
      <c r="G265" s="11"/>
    </row>
    <row r="266" spans="1:9" ht="31.2" hidden="1">
      <c r="A266" s="14" t="s">
        <v>598</v>
      </c>
      <c r="B266" s="9" t="s">
        <v>599</v>
      </c>
      <c r="C266" s="9"/>
      <c r="D266" s="11"/>
      <c r="E266" s="32"/>
      <c r="F266" s="11"/>
      <c r="G266" s="11"/>
    </row>
    <row r="267" spans="1:9" ht="31.2">
      <c r="A267" s="12" t="s">
        <v>600</v>
      </c>
      <c r="B267" s="9" t="s">
        <v>601</v>
      </c>
      <c r="C267" s="13" t="s">
        <v>602</v>
      </c>
      <c r="D267" s="11">
        <v>1</v>
      </c>
      <c r="E267" s="99" t="s">
        <v>1234</v>
      </c>
      <c r="F267" s="11"/>
      <c r="G267" s="11"/>
    </row>
    <row r="268" spans="1:9" ht="28.8">
      <c r="A268" s="12"/>
      <c r="B268" s="9"/>
      <c r="C268" s="33" t="s">
        <v>603</v>
      </c>
      <c r="D268" s="11">
        <v>1</v>
      </c>
      <c r="E268" s="99" t="s">
        <v>1234</v>
      </c>
      <c r="F268" s="11"/>
      <c r="G268" s="11"/>
    </row>
    <row r="269" spans="1:9" ht="28.8">
      <c r="A269" s="12"/>
      <c r="B269" s="9"/>
      <c r="C269" s="33" t="s">
        <v>604</v>
      </c>
      <c r="D269" s="11">
        <v>1</v>
      </c>
      <c r="E269" s="94" t="s">
        <v>595</v>
      </c>
      <c r="F269" s="11"/>
      <c r="G269" s="11"/>
    </row>
    <row r="270" spans="1:9" ht="62.4">
      <c r="A270" s="12" t="s">
        <v>605</v>
      </c>
      <c r="B270" s="9" t="s">
        <v>606</v>
      </c>
      <c r="C270" s="13" t="s">
        <v>607</v>
      </c>
      <c r="D270" s="11">
        <v>1</v>
      </c>
      <c r="E270" s="99" t="s">
        <v>315</v>
      </c>
      <c r="F270" s="11"/>
      <c r="G270" s="11"/>
    </row>
    <row r="271" spans="1:9" ht="39.9" customHeight="1">
      <c r="A271" s="21" t="s">
        <v>608</v>
      </c>
      <c r="B271" s="100" t="s">
        <v>609</v>
      </c>
      <c r="C271" s="101"/>
      <c r="D271" s="101"/>
      <c r="E271" s="101"/>
      <c r="F271" s="101"/>
      <c r="G271" s="102"/>
      <c r="H271" s="1">
        <f>SUM(D272:D279)</f>
        <v>8</v>
      </c>
      <c r="I271" s="1">
        <f>COUNT(D272:D279)*2</f>
        <v>16</v>
      </c>
    </row>
    <row r="272" spans="1:9" ht="86.4">
      <c r="A272" s="12" t="s">
        <v>610</v>
      </c>
      <c r="B272" s="9" t="s">
        <v>611</v>
      </c>
      <c r="C272" s="10" t="s">
        <v>612</v>
      </c>
      <c r="D272" s="11">
        <v>1</v>
      </c>
      <c r="E272" s="91" t="s">
        <v>574</v>
      </c>
      <c r="F272" s="15" t="s">
        <v>613</v>
      </c>
      <c r="G272" s="11"/>
    </row>
    <row r="273" spans="1:9" ht="28.8">
      <c r="A273" s="12"/>
      <c r="B273" s="9"/>
      <c r="C273" s="10" t="s">
        <v>614</v>
      </c>
      <c r="D273" s="11">
        <v>1</v>
      </c>
      <c r="E273" s="32" t="s">
        <v>595</v>
      </c>
      <c r="F273" s="11"/>
      <c r="G273" s="11"/>
    </row>
    <row r="274" spans="1:9" ht="28.8">
      <c r="A274" s="12"/>
      <c r="B274" s="9"/>
      <c r="C274" s="10" t="s">
        <v>615</v>
      </c>
      <c r="D274" s="11">
        <v>1</v>
      </c>
      <c r="E274" s="32" t="s">
        <v>595</v>
      </c>
      <c r="F274" s="11"/>
      <c r="G274" s="11"/>
    </row>
    <row r="275" spans="1:9">
      <c r="A275" s="12"/>
      <c r="B275" s="9"/>
      <c r="C275" s="38" t="s">
        <v>616</v>
      </c>
      <c r="D275" s="11">
        <v>1</v>
      </c>
      <c r="E275" s="32" t="s">
        <v>595</v>
      </c>
      <c r="F275" s="11"/>
      <c r="G275" s="11"/>
    </row>
    <row r="276" spans="1:9" ht="43.2">
      <c r="A276" s="12"/>
      <c r="B276" s="9"/>
      <c r="C276" s="35" t="s">
        <v>617</v>
      </c>
      <c r="D276" s="11">
        <v>1</v>
      </c>
      <c r="E276" s="95" t="s">
        <v>574</v>
      </c>
      <c r="F276" s="11"/>
      <c r="G276" s="11"/>
    </row>
    <row r="277" spans="1:9" ht="28.8">
      <c r="A277" s="12"/>
      <c r="B277" s="9"/>
      <c r="C277" s="35" t="s">
        <v>618</v>
      </c>
      <c r="D277" s="11">
        <v>1</v>
      </c>
      <c r="E277" s="44" t="s">
        <v>595</v>
      </c>
      <c r="F277" s="11"/>
      <c r="G277" s="11"/>
    </row>
    <row r="278" spans="1:9" ht="46.8">
      <c r="A278" s="12" t="s">
        <v>619</v>
      </c>
      <c r="B278" s="9" t="s">
        <v>620</v>
      </c>
      <c r="C278" s="10" t="s">
        <v>621</v>
      </c>
      <c r="D278" s="11">
        <v>1</v>
      </c>
      <c r="E278" s="95" t="s">
        <v>669</v>
      </c>
      <c r="F278" s="11"/>
      <c r="G278" s="11"/>
    </row>
    <row r="279" spans="1:9" ht="43.2">
      <c r="A279" s="12"/>
      <c r="B279" s="9"/>
      <c r="C279" s="10" t="s">
        <v>622</v>
      </c>
      <c r="D279" s="11">
        <v>1</v>
      </c>
      <c r="E279" s="44" t="s">
        <v>669</v>
      </c>
      <c r="F279" s="11"/>
      <c r="G279" s="11"/>
    </row>
    <row r="280" spans="1:9" ht="39.9" customHeight="1">
      <c r="A280" s="21" t="s">
        <v>623</v>
      </c>
      <c r="B280" s="100" t="s">
        <v>624</v>
      </c>
      <c r="C280" s="101"/>
      <c r="D280" s="101"/>
      <c r="E280" s="101"/>
      <c r="F280" s="101"/>
      <c r="G280" s="102"/>
      <c r="H280" s="1">
        <f>SUM(D281:D289)</f>
        <v>9</v>
      </c>
      <c r="I280" s="1">
        <f>COUNT(D281:D289)*2</f>
        <v>18</v>
      </c>
    </row>
    <row r="281" spans="1:9" ht="62.4">
      <c r="A281" s="12" t="s">
        <v>625</v>
      </c>
      <c r="B281" s="9" t="s">
        <v>626</v>
      </c>
      <c r="C281" s="10" t="s">
        <v>627</v>
      </c>
      <c r="D281" s="11">
        <v>1</v>
      </c>
      <c r="E281" s="35" t="s">
        <v>82</v>
      </c>
      <c r="F281" s="11"/>
      <c r="G281" s="11"/>
    </row>
    <row r="282" spans="1:9" ht="62.4">
      <c r="A282" s="12"/>
      <c r="B282" s="9"/>
      <c r="C282" s="45" t="s">
        <v>628</v>
      </c>
      <c r="D282" s="11">
        <v>1</v>
      </c>
      <c r="E282" s="35" t="s">
        <v>574</v>
      </c>
      <c r="F282" s="11"/>
      <c r="G282" s="11"/>
    </row>
    <row r="283" spans="1:9" ht="72">
      <c r="A283" s="12" t="s">
        <v>629</v>
      </c>
      <c r="B283" s="19" t="s">
        <v>630</v>
      </c>
      <c r="C283" s="13" t="s">
        <v>631</v>
      </c>
      <c r="D283" s="11">
        <v>1</v>
      </c>
      <c r="E283" s="35" t="s">
        <v>574</v>
      </c>
      <c r="F283" s="11"/>
      <c r="G283" s="11"/>
    </row>
    <row r="284" spans="1:9" ht="28.8">
      <c r="A284" s="60"/>
      <c r="B284" s="9"/>
      <c r="C284" s="13" t="s">
        <v>632</v>
      </c>
      <c r="D284" s="11">
        <v>1</v>
      </c>
      <c r="E284" s="35" t="s">
        <v>574</v>
      </c>
      <c r="F284" s="11"/>
      <c r="G284" s="11"/>
    </row>
    <row r="285" spans="1:9">
      <c r="A285" s="60"/>
      <c r="B285" s="9"/>
      <c r="C285" s="13" t="s">
        <v>633</v>
      </c>
      <c r="D285" s="11">
        <v>1</v>
      </c>
      <c r="E285" s="35" t="s">
        <v>82</v>
      </c>
      <c r="F285" s="11"/>
      <c r="G285" s="11"/>
    </row>
    <row r="286" spans="1:9" ht="28.8">
      <c r="A286" s="60"/>
      <c r="B286" s="11"/>
      <c r="C286" s="13" t="s">
        <v>634</v>
      </c>
      <c r="D286" s="11">
        <v>1</v>
      </c>
      <c r="E286" s="35" t="s">
        <v>595</v>
      </c>
      <c r="F286" s="11"/>
      <c r="G286" s="11"/>
    </row>
    <row r="287" spans="1:9" ht="43.2">
      <c r="A287" s="60"/>
      <c r="B287" s="11"/>
      <c r="C287" s="26" t="s">
        <v>635</v>
      </c>
      <c r="D287" s="11">
        <v>1</v>
      </c>
      <c r="E287" s="96" t="s">
        <v>82</v>
      </c>
      <c r="F287" s="15" t="s">
        <v>636</v>
      </c>
      <c r="G287" s="11"/>
    </row>
    <row r="288" spans="1:9" ht="31.2">
      <c r="A288" s="60"/>
      <c r="B288" s="11"/>
      <c r="C288" s="26" t="s">
        <v>637</v>
      </c>
      <c r="D288" s="11">
        <v>1</v>
      </c>
      <c r="E288" s="94" t="s">
        <v>595</v>
      </c>
      <c r="F288" s="15"/>
      <c r="G288" s="11"/>
    </row>
    <row r="289" spans="1:9" ht="31.2">
      <c r="A289" s="12" t="s">
        <v>638</v>
      </c>
      <c r="B289" s="9" t="s">
        <v>639</v>
      </c>
      <c r="C289" s="13" t="s">
        <v>640</v>
      </c>
      <c r="D289" s="11">
        <v>1</v>
      </c>
      <c r="E289" s="32" t="s">
        <v>574</v>
      </c>
      <c r="F289" s="11"/>
      <c r="G289" s="11"/>
    </row>
    <row r="290" spans="1:9" ht="46.8" hidden="1">
      <c r="A290" s="14" t="s">
        <v>641</v>
      </c>
      <c r="B290" s="9" t="s">
        <v>642</v>
      </c>
      <c r="C290" s="11"/>
      <c r="D290" s="11"/>
      <c r="E290" s="32"/>
      <c r="F290" s="11"/>
      <c r="G290" s="11"/>
    </row>
    <row r="291" spans="1:9" ht="39.9" customHeight="1">
      <c r="A291" s="21" t="s">
        <v>643</v>
      </c>
      <c r="B291" s="100" t="s">
        <v>644</v>
      </c>
      <c r="C291" s="101"/>
      <c r="D291" s="101"/>
      <c r="E291" s="101"/>
      <c r="F291" s="101"/>
      <c r="G291" s="102"/>
      <c r="H291" s="1">
        <f>SUM(D292:D300)</f>
        <v>9</v>
      </c>
      <c r="I291" s="1">
        <f>COUNT(D292:D300)*2</f>
        <v>18</v>
      </c>
    </row>
    <row r="292" spans="1:9" ht="57.6">
      <c r="A292" s="12" t="s">
        <v>645</v>
      </c>
      <c r="B292" s="9" t="s">
        <v>646</v>
      </c>
      <c r="C292" s="33" t="s">
        <v>647</v>
      </c>
      <c r="D292" s="44">
        <v>1</v>
      </c>
      <c r="E292" s="32" t="s">
        <v>315</v>
      </c>
      <c r="F292" s="33" t="s">
        <v>648</v>
      </c>
      <c r="G292" s="11"/>
    </row>
    <row r="293" spans="1:9" ht="86.4">
      <c r="A293" s="12" t="s">
        <v>649</v>
      </c>
      <c r="B293" s="19" t="s">
        <v>650</v>
      </c>
      <c r="C293" s="45" t="s">
        <v>651</v>
      </c>
      <c r="D293" s="44">
        <v>1</v>
      </c>
      <c r="E293" s="32" t="s">
        <v>595</v>
      </c>
      <c r="F293" s="33" t="s">
        <v>652</v>
      </c>
      <c r="G293" s="11"/>
    </row>
    <row r="294" spans="1:9" ht="46.8">
      <c r="A294" s="12"/>
      <c r="B294" s="19"/>
      <c r="C294" s="45" t="s">
        <v>653</v>
      </c>
      <c r="D294" s="44">
        <v>1</v>
      </c>
      <c r="E294" s="32" t="s">
        <v>82</v>
      </c>
      <c r="F294" s="33" t="s">
        <v>654</v>
      </c>
      <c r="G294" s="11"/>
    </row>
    <row r="295" spans="1:9" ht="46.8">
      <c r="A295" s="12" t="s">
        <v>655</v>
      </c>
      <c r="B295" s="9" t="s">
        <v>656</v>
      </c>
      <c r="C295" s="33" t="s">
        <v>657</v>
      </c>
      <c r="D295" s="44">
        <v>1</v>
      </c>
      <c r="E295" s="32" t="s">
        <v>82</v>
      </c>
      <c r="F295" s="11"/>
      <c r="G295" s="11"/>
    </row>
    <row r="296" spans="1:9" ht="28.8">
      <c r="A296" s="12"/>
      <c r="C296" s="33" t="s">
        <v>658</v>
      </c>
      <c r="D296" s="44">
        <v>1</v>
      </c>
      <c r="E296" s="32" t="s">
        <v>595</v>
      </c>
      <c r="F296" s="11"/>
      <c r="G296" s="11"/>
    </row>
    <row r="297" spans="1:9">
      <c r="A297" s="12"/>
      <c r="C297" s="33" t="s">
        <v>659</v>
      </c>
      <c r="D297" s="44">
        <v>1</v>
      </c>
      <c r="E297" s="32" t="s">
        <v>82</v>
      </c>
      <c r="F297" s="11"/>
      <c r="G297" s="11"/>
    </row>
    <row r="298" spans="1:9" ht="57.6">
      <c r="A298" s="12" t="s">
        <v>660</v>
      </c>
      <c r="B298" s="9" t="s">
        <v>661</v>
      </c>
      <c r="C298" s="33" t="s">
        <v>662</v>
      </c>
      <c r="D298" s="44">
        <v>1</v>
      </c>
      <c r="E298" s="32" t="s">
        <v>574</v>
      </c>
      <c r="F298" s="33" t="s">
        <v>663</v>
      </c>
      <c r="G298" s="11"/>
    </row>
    <row r="299" spans="1:9" ht="57.6">
      <c r="A299" s="12" t="s">
        <v>664</v>
      </c>
      <c r="B299" s="9" t="s">
        <v>665</v>
      </c>
      <c r="C299" s="61" t="s">
        <v>666</v>
      </c>
      <c r="D299" s="44">
        <v>1</v>
      </c>
      <c r="E299" s="32" t="s">
        <v>574</v>
      </c>
      <c r="F299" s="33" t="s">
        <v>667</v>
      </c>
      <c r="G299" s="11"/>
    </row>
    <row r="300" spans="1:9" ht="31.2">
      <c r="A300" s="12"/>
      <c r="B300" s="9"/>
      <c r="C300" s="45" t="s">
        <v>668</v>
      </c>
      <c r="D300" s="44">
        <v>1</v>
      </c>
      <c r="E300" s="32" t="s">
        <v>574</v>
      </c>
      <c r="F300" s="33"/>
      <c r="G300" s="11"/>
    </row>
    <row r="301" spans="1:9" ht="39.9" customHeight="1">
      <c r="A301" s="21" t="s">
        <v>670</v>
      </c>
      <c r="B301" s="110" t="s">
        <v>671</v>
      </c>
      <c r="C301" s="111"/>
      <c r="D301" s="111"/>
      <c r="E301" s="111"/>
      <c r="F301" s="111"/>
      <c r="G301" s="112"/>
      <c r="H301" s="1">
        <f>SUM(D302:D303)</f>
        <v>2</v>
      </c>
      <c r="I301" s="1">
        <f>COUNT(D302:D303)*2</f>
        <v>4</v>
      </c>
    </row>
    <row r="302" spans="1:9" ht="72">
      <c r="A302" s="8" t="s">
        <v>672</v>
      </c>
      <c r="B302" s="19" t="s">
        <v>673</v>
      </c>
      <c r="C302" s="62" t="s">
        <v>674</v>
      </c>
      <c r="D302" s="32">
        <v>1</v>
      </c>
      <c r="E302" s="32" t="s">
        <v>315</v>
      </c>
      <c r="F302" s="33" t="s">
        <v>675</v>
      </c>
      <c r="G302" s="11"/>
    </row>
    <row r="303" spans="1:9" ht="43.2">
      <c r="A303" s="12" t="s">
        <v>676</v>
      </c>
      <c r="B303" s="19" t="s">
        <v>677</v>
      </c>
      <c r="C303" s="33" t="s">
        <v>678</v>
      </c>
      <c r="D303" s="32">
        <v>1</v>
      </c>
      <c r="E303" s="32" t="s">
        <v>315</v>
      </c>
      <c r="F303" s="33"/>
      <c r="G303" s="11"/>
    </row>
    <row r="304" spans="1:9" ht="39.9" customHeight="1">
      <c r="A304" s="21" t="s">
        <v>679</v>
      </c>
      <c r="B304" s="100" t="s">
        <v>680</v>
      </c>
      <c r="C304" s="101"/>
      <c r="D304" s="101"/>
      <c r="E304" s="101"/>
      <c r="F304" s="101"/>
      <c r="G304" s="102"/>
      <c r="H304" s="1">
        <f>SUM(D305:D309)</f>
        <v>5</v>
      </c>
      <c r="I304" s="1">
        <f>COUNT(D305:D309)*2</f>
        <v>10</v>
      </c>
    </row>
    <row r="305" spans="1:9" ht="43.2">
      <c r="A305" s="12" t="s">
        <v>681</v>
      </c>
      <c r="B305" s="19" t="s">
        <v>682</v>
      </c>
      <c r="C305" s="10" t="s">
        <v>683</v>
      </c>
      <c r="D305" s="11">
        <v>1</v>
      </c>
      <c r="E305" s="32" t="s">
        <v>595</v>
      </c>
      <c r="F305" s="11"/>
      <c r="G305" s="11"/>
    </row>
    <row r="306" spans="1:9" ht="43.2">
      <c r="A306" s="12" t="s">
        <v>684</v>
      </c>
      <c r="B306" s="19" t="s">
        <v>685</v>
      </c>
      <c r="C306" s="15" t="s">
        <v>686</v>
      </c>
      <c r="D306" s="11">
        <v>1</v>
      </c>
      <c r="E306" s="32" t="s">
        <v>595</v>
      </c>
      <c r="F306" s="13"/>
      <c r="G306" s="11"/>
    </row>
    <row r="307" spans="1:9" ht="28.8">
      <c r="A307" s="12"/>
      <c r="B307" s="19"/>
      <c r="C307" s="33" t="s">
        <v>687</v>
      </c>
      <c r="D307" s="11">
        <v>1</v>
      </c>
      <c r="E307" s="32" t="s">
        <v>82</v>
      </c>
      <c r="F307" s="13"/>
      <c r="G307" s="11"/>
    </row>
    <row r="308" spans="1:9" ht="28.8">
      <c r="A308" s="12"/>
      <c r="B308" s="19"/>
      <c r="C308" s="33" t="s">
        <v>688</v>
      </c>
      <c r="D308" s="11">
        <v>1</v>
      </c>
      <c r="E308" s="32" t="s">
        <v>595</v>
      </c>
      <c r="F308" s="13"/>
      <c r="G308" s="11"/>
    </row>
    <row r="309" spans="1:9">
      <c r="A309" s="12"/>
      <c r="B309" s="19"/>
      <c r="C309" s="33" t="s">
        <v>689</v>
      </c>
      <c r="D309" s="11">
        <v>1</v>
      </c>
      <c r="E309" s="32" t="s">
        <v>13</v>
      </c>
      <c r="F309" s="13"/>
      <c r="G309" s="11"/>
    </row>
    <row r="310" spans="1:9" ht="39.9" customHeight="1">
      <c r="A310" s="21" t="s">
        <v>690</v>
      </c>
      <c r="B310" s="100" t="s">
        <v>691</v>
      </c>
      <c r="C310" s="101"/>
      <c r="D310" s="101"/>
      <c r="E310" s="101"/>
      <c r="F310" s="101"/>
      <c r="G310" s="102"/>
      <c r="H310" s="1">
        <f>SUM(D311:D321)</f>
        <v>11</v>
      </c>
      <c r="I310" s="1">
        <f>COUNT(D311:D321)*2</f>
        <v>22</v>
      </c>
    </row>
    <row r="311" spans="1:9" ht="129.6">
      <c r="A311" s="12" t="s">
        <v>692</v>
      </c>
      <c r="B311" s="3" t="s">
        <v>693</v>
      </c>
      <c r="C311" s="58" t="s">
        <v>694</v>
      </c>
      <c r="D311" s="32">
        <v>1</v>
      </c>
      <c r="E311" s="32" t="s">
        <v>13</v>
      </c>
      <c r="F311" s="33" t="s">
        <v>695</v>
      </c>
      <c r="G311" s="11"/>
    </row>
    <row r="312" spans="1:9" ht="100.8">
      <c r="A312" s="12"/>
      <c r="B312" s="3"/>
      <c r="C312" s="58" t="s">
        <v>696</v>
      </c>
      <c r="D312" s="32">
        <v>1</v>
      </c>
      <c r="E312" s="32" t="s">
        <v>82</v>
      </c>
      <c r="F312" s="33" t="s">
        <v>697</v>
      </c>
      <c r="G312" s="11"/>
    </row>
    <row r="313" spans="1:9" ht="100.8">
      <c r="A313" s="12"/>
      <c r="B313" s="3"/>
      <c r="C313" s="58" t="s">
        <v>698</v>
      </c>
      <c r="D313" s="32">
        <v>1</v>
      </c>
      <c r="E313" s="32" t="s">
        <v>82</v>
      </c>
      <c r="F313" s="33" t="s">
        <v>699</v>
      </c>
      <c r="G313" s="11"/>
    </row>
    <row r="314" spans="1:9" ht="62.4">
      <c r="A314" s="12" t="s">
        <v>700</v>
      </c>
      <c r="B314" s="9" t="s">
        <v>701</v>
      </c>
      <c r="C314" s="45" t="s">
        <v>702</v>
      </c>
      <c r="D314" s="32">
        <v>1</v>
      </c>
      <c r="E314" s="32" t="s">
        <v>595</v>
      </c>
      <c r="F314" s="11"/>
      <c r="G314" s="11"/>
    </row>
    <row r="315" spans="1:9" ht="43.2">
      <c r="A315" s="12"/>
      <c r="B315" s="9"/>
      <c r="C315" s="33" t="s">
        <v>703</v>
      </c>
      <c r="D315" s="32">
        <v>1</v>
      </c>
      <c r="E315" s="32" t="s">
        <v>574</v>
      </c>
      <c r="F315" s="11"/>
      <c r="G315" s="11"/>
    </row>
    <row r="316" spans="1:9" ht="46.8">
      <c r="A316" s="12" t="s">
        <v>704</v>
      </c>
      <c r="B316" s="9" t="s">
        <v>705</v>
      </c>
      <c r="C316" s="63" t="s">
        <v>706</v>
      </c>
      <c r="D316" s="32">
        <v>1</v>
      </c>
      <c r="E316" s="32" t="s">
        <v>315</v>
      </c>
      <c r="F316" s="33"/>
      <c r="G316" s="11"/>
    </row>
    <row r="317" spans="1:9" ht="72">
      <c r="A317" s="12"/>
      <c r="B317" s="9"/>
      <c r="C317" s="33" t="s">
        <v>707</v>
      </c>
      <c r="D317" s="32">
        <v>1</v>
      </c>
      <c r="E317" s="32" t="s">
        <v>138</v>
      </c>
      <c r="F317" s="33" t="s">
        <v>708</v>
      </c>
      <c r="G317" s="11"/>
    </row>
    <row r="318" spans="1:9" ht="57.6">
      <c r="A318" s="12"/>
      <c r="B318" s="9"/>
      <c r="C318" s="33" t="s">
        <v>709</v>
      </c>
      <c r="D318" s="32">
        <v>1</v>
      </c>
      <c r="E318" s="32" t="s">
        <v>138</v>
      </c>
      <c r="F318" s="15" t="s">
        <v>710</v>
      </c>
      <c r="G318" s="11"/>
    </row>
    <row r="319" spans="1:9" ht="28.8">
      <c r="A319" s="12"/>
      <c r="B319" s="9"/>
      <c r="C319" s="33" t="s">
        <v>711</v>
      </c>
      <c r="D319" s="32">
        <v>1</v>
      </c>
      <c r="E319" s="32" t="s">
        <v>574</v>
      </c>
      <c r="F319" s="33"/>
      <c r="G319" s="11"/>
    </row>
    <row r="320" spans="1:9" ht="46.8">
      <c r="A320" s="12" t="s">
        <v>712</v>
      </c>
      <c r="B320" s="9" t="s">
        <v>713</v>
      </c>
      <c r="C320" s="10" t="s">
        <v>714</v>
      </c>
      <c r="D320" s="32">
        <v>1</v>
      </c>
      <c r="E320" s="32" t="s">
        <v>13</v>
      </c>
      <c r="F320" s="11"/>
      <c r="G320" s="11"/>
    </row>
    <row r="321" spans="1:9" ht="43.2">
      <c r="A321" s="12" t="s">
        <v>715</v>
      </c>
      <c r="B321" s="9" t="s">
        <v>716</v>
      </c>
      <c r="C321" s="58" t="s">
        <v>717</v>
      </c>
      <c r="D321" s="32">
        <v>1</v>
      </c>
      <c r="E321" s="32"/>
      <c r="F321" s="11"/>
      <c r="G321" s="11"/>
    </row>
    <row r="322" spans="1:9" ht="39.9" customHeight="1">
      <c r="A322" s="21" t="s">
        <v>718</v>
      </c>
      <c r="B322" s="100" t="s">
        <v>719</v>
      </c>
      <c r="C322" s="101"/>
      <c r="D322" s="101"/>
      <c r="E322" s="101"/>
      <c r="F322" s="101"/>
      <c r="G322" s="102"/>
      <c r="H322" s="1">
        <f>SUM(D323:D330)</f>
        <v>8</v>
      </c>
      <c r="I322" s="1">
        <f>COUNT(D323:D330)*2</f>
        <v>16</v>
      </c>
    </row>
    <row r="323" spans="1:9" ht="46.8">
      <c r="A323" s="12" t="s">
        <v>720</v>
      </c>
      <c r="B323" s="9" t="s">
        <v>721</v>
      </c>
      <c r="C323" s="10" t="s">
        <v>722</v>
      </c>
      <c r="D323" s="11">
        <v>1</v>
      </c>
      <c r="E323" s="32" t="s">
        <v>595</v>
      </c>
      <c r="F323" s="11"/>
      <c r="G323" s="11"/>
    </row>
    <row r="324" spans="1:9" ht="46.8">
      <c r="A324" s="12" t="s">
        <v>723</v>
      </c>
      <c r="B324" s="9" t="s">
        <v>724</v>
      </c>
      <c r="C324" s="33" t="s">
        <v>725</v>
      </c>
      <c r="D324" s="11">
        <v>1</v>
      </c>
      <c r="E324" s="32" t="s">
        <v>595</v>
      </c>
      <c r="F324" s="33" t="s">
        <v>726</v>
      </c>
      <c r="G324" s="11"/>
    </row>
    <row r="325" spans="1:9" ht="46.8">
      <c r="A325" s="12" t="s">
        <v>727</v>
      </c>
      <c r="B325" s="9" t="s">
        <v>728</v>
      </c>
      <c r="C325" s="33" t="s">
        <v>729</v>
      </c>
      <c r="D325" s="11">
        <v>1</v>
      </c>
      <c r="E325" s="32" t="s">
        <v>595</v>
      </c>
      <c r="F325" s="33" t="s">
        <v>730</v>
      </c>
      <c r="G325" s="11"/>
    </row>
    <row r="326" spans="1:9" ht="31.2">
      <c r="A326" s="12" t="s">
        <v>731</v>
      </c>
      <c r="B326" s="37" t="s">
        <v>732</v>
      </c>
      <c r="C326" s="33" t="s">
        <v>733</v>
      </c>
      <c r="D326" s="11">
        <v>1</v>
      </c>
      <c r="E326" s="32" t="s">
        <v>595</v>
      </c>
      <c r="F326" s="33" t="s">
        <v>734</v>
      </c>
      <c r="G326" s="11"/>
    </row>
    <row r="327" spans="1:9" ht="72">
      <c r="A327" s="12" t="s">
        <v>735</v>
      </c>
      <c r="B327" s="18" t="s">
        <v>736</v>
      </c>
      <c r="C327" s="10" t="s">
        <v>737</v>
      </c>
      <c r="D327" s="11">
        <v>1</v>
      </c>
      <c r="E327" s="32" t="s">
        <v>164</v>
      </c>
      <c r="F327" s="13" t="s">
        <v>738</v>
      </c>
      <c r="G327" s="11"/>
    </row>
    <row r="328" spans="1:9" ht="187.2">
      <c r="A328" s="12" t="s">
        <v>739</v>
      </c>
      <c r="B328" s="18" t="s">
        <v>740</v>
      </c>
      <c r="C328" s="13" t="s">
        <v>741</v>
      </c>
      <c r="D328" s="11">
        <v>1</v>
      </c>
      <c r="E328" s="32" t="s">
        <v>595</v>
      </c>
      <c r="F328" s="13" t="s">
        <v>742</v>
      </c>
      <c r="G328" s="11"/>
    </row>
    <row r="329" spans="1:9" ht="28.8">
      <c r="A329" s="12"/>
      <c r="B329" s="18"/>
      <c r="C329" s="10" t="s">
        <v>743</v>
      </c>
      <c r="D329" s="11">
        <v>1</v>
      </c>
      <c r="E329" s="32" t="s">
        <v>595</v>
      </c>
      <c r="F329" s="11"/>
      <c r="G329" s="11"/>
    </row>
    <row r="330" spans="1:9" ht="46.8">
      <c r="A330" s="8" t="s">
        <v>744</v>
      </c>
      <c r="B330" s="18" t="s">
        <v>745</v>
      </c>
      <c r="C330" s="64" t="s">
        <v>746</v>
      </c>
      <c r="D330" s="11">
        <v>1</v>
      </c>
      <c r="E330" s="32" t="s">
        <v>138</v>
      </c>
      <c r="F330" s="11"/>
      <c r="G330" s="11"/>
    </row>
    <row r="331" spans="1:9" ht="39.9" customHeight="1">
      <c r="A331" s="21" t="s">
        <v>747</v>
      </c>
      <c r="B331" s="100" t="s">
        <v>748</v>
      </c>
      <c r="C331" s="101"/>
      <c r="D331" s="101"/>
      <c r="E331" s="101"/>
      <c r="F331" s="101"/>
      <c r="G331" s="102"/>
      <c r="H331" s="1">
        <f>SUM(D332:D341)</f>
        <v>10</v>
      </c>
      <c r="I331" s="1">
        <f>COUNT(D332:D341)*2</f>
        <v>20</v>
      </c>
    </row>
    <row r="332" spans="1:9" ht="31.2">
      <c r="A332" s="12" t="s">
        <v>749</v>
      </c>
      <c r="B332" s="9" t="s">
        <v>750</v>
      </c>
      <c r="C332" s="33" t="s">
        <v>751</v>
      </c>
      <c r="D332" s="11">
        <v>1</v>
      </c>
      <c r="E332" s="32" t="s">
        <v>82</v>
      </c>
      <c r="F332" s="11"/>
      <c r="G332" s="11"/>
    </row>
    <row r="333" spans="1:9" ht="28.8">
      <c r="A333" s="12"/>
      <c r="B333" s="9"/>
      <c r="C333" s="23" t="s">
        <v>752</v>
      </c>
      <c r="D333" s="11">
        <v>1</v>
      </c>
      <c r="E333" s="32" t="s">
        <v>82</v>
      </c>
      <c r="F333" s="11"/>
      <c r="G333" s="11"/>
    </row>
    <row r="334" spans="1:9" ht="28.8">
      <c r="A334" s="12"/>
      <c r="B334" s="9"/>
      <c r="C334" s="23" t="s">
        <v>753</v>
      </c>
      <c r="D334" s="11">
        <v>1</v>
      </c>
      <c r="E334" s="32" t="s">
        <v>233</v>
      </c>
      <c r="F334" s="11"/>
      <c r="G334" s="11"/>
    </row>
    <row r="335" spans="1:9" ht="43.2">
      <c r="A335" s="12"/>
      <c r="B335" s="9"/>
      <c r="C335" s="65" t="s">
        <v>754</v>
      </c>
      <c r="D335" s="11">
        <v>1</v>
      </c>
      <c r="E335" s="32" t="s">
        <v>82</v>
      </c>
      <c r="F335" s="11"/>
      <c r="G335" s="11"/>
    </row>
    <row r="336" spans="1:9" ht="46.8">
      <c r="A336" s="12" t="s">
        <v>755</v>
      </c>
      <c r="B336" s="9" t="s">
        <v>756</v>
      </c>
      <c r="C336" s="33" t="s">
        <v>757</v>
      </c>
      <c r="D336" s="11">
        <v>1</v>
      </c>
      <c r="E336" s="32" t="s">
        <v>1235</v>
      </c>
      <c r="F336" s="33" t="s">
        <v>758</v>
      </c>
      <c r="G336" s="11"/>
    </row>
    <row r="337" spans="1:9" ht="57.6">
      <c r="A337" s="12"/>
      <c r="B337" s="9"/>
      <c r="C337" s="13" t="s">
        <v>759</v>
      </c>
      <c r="D337" s="11">
        <v>1</v>
      </c>
      <c r="E337" s="32" t="s">
        <v>595</v>
      </c>
      <c r="F337" s="13"/>
      <c r="G337" s="11"/>
    </row>
    <row r="338" spans="1:9" ht="28.8">
      <c r="A338" s="12"/>
      <c r="B338" s="9"/>
      <c r="C338" s="33" t="s">
        <v>760</v>
      </c>
      <c r="D338" s="11">
        <v>1</v>
      </c>
      <c r="E338" s="32" t="s">
        <v>82</v>
      </c>
      <c r="F338" s="33"/>
      <c r="G338" s="11"/>
    </row>
    <row r="339" spans="1:9" ht="46.8">
      <c r="A339" s="12" t="s">
        <v>761</v>
      </c>
      <c r="B339" s="9" t="s">
        <v>762</v>
      </c>
      <c r="C339" s="10" t="s">
        <v>763</v>
      </c>
      <c r="D339" s="11">
        <v>1</v>
      </c>
      <c r="E339" s="32" t="s">
        <v>175</v>
      </c>
      <c r="F339" s="11"/>
      <c r="G339" s="11"/>
    </row>
    <row r="340" spans="1:9" ht="28.8">
      <c r="A340" s="12"/>
      <c r="B340" s="9"/>
      <c r="C340" s="10" t="s">
        <v>764</v>
      </c>
      <c r="D340" s="11">
        <v>1</v>
      </c>
      <c r="E340" s="32" t="s">
        <v>233</v>
      </c>
      <c r="F340" s="11"/>
      <c r="G340" s="11"/>
    </row>
    <row r="341" spans="1:9" ht="62.4">
      <c r="A341" s="12" t="s">
        <v>765</v>
      </c>
      <c r="B341" s="9" t="s">
        <v>766</v>
      </c>
      <c r="C341" s="10" t="s">
        <v>767</v>
      </c>
      <c r="D341" s="11">
        <v>1</v>
      </c>
      <c r="E341" s="32" t="s">
        <v>574</v>
      </c>
      <c r="F341" s="11"/>
      <c r="G341" s="11"/>
    </row>
    <row r="342" spans="1:9" ht="39.9" hidden="1" customHeight="1">
      <c r="A342" s="55" t="s">
        <v>768</v>
      </c>
      <c r="B342" s="100" t="s">
        <v>769</v>
      </c>
      <c r="C342" s="101"/>
      <c r="D342" s="101"/>
      <c r="E342" s="101"/>
      <c r="F342" s="101"/>
      <c r="G342" s="102"/>
    </row>
    <row r="343" spans="1:9" ht="57.6" hidden="1">
      <c r="A343" s="14" t="s">
        <v>770</v>
      </c>
      <c r="B343" s="19" t="s">
        <v>771</v>
      </c>
      <c r="C343" s="11"/>
      <c r="D343" s="11"/>
      <c r="E343" s="32"/>
      <c r="F343" s="11"/>
      <c r="G343" s="11"/>
    </row>
    <row r="344" spans="1:9" ht="43.2" hidden="1">
      <c r="A344" s="14" t="s">
        <v>772</v>
      </c>
      <c r="B344" s="19" t="s">
        <v>773</v>
      </c>
      <c r="C344" s="11"/>
      <c r="D344" s="11"/>
      <c r="E344" s="32"/>
      <c r="F344" s="11"/>
      <c r="G344" s="11"/>
    </row>
    <row r="345" spans="1:9" ht="78" hidden="1">
      <c r="A345" s="14" t="s">
        <v>774</v>
      </c>
      <c r="B345" s="9" t="s">
        <v>775</v>
      </c>
      <c r="C345" s="11"/>
      <c r="D345" s="11"/>
      <c r="E345" s="32"/>
      <c r="F345" s="11"/>
      <c r="G345" s="11"/>
    </row>
    <row r="346" spans="1:9" ht="39.9" customHeight="1">
      <c r="A346" s="21" t="s">
        <v>776</v>
      </c>
      <c r="B346" s="100" t="s">
        <v>777</v>
      </c>
      <c r="C346" s="101"/>
      <c r="D346" s="101"/>
      <c r="E346" s="101"/>
      <c r="F346" s="101"/>
      <c r="G346" s="102"/>
      <c r="H346" s="1">
        <f>SUM(D349:D350)</f>
        <v>2</v>
      </c>
      <c r="I346" s="1">
        <f>COUNT(D349:D350)*2</f>
        <v>4</v>
      </c>
    </row>
    <row r="347" spans="1:9" ht="31.2" hidden="1">
      <c r="A347" s="14" t="s">
        <v>778</v>
      </c>
      <c r="B347" s="9" t="s">
        <v>779</v>
      </c>
      <c r="C347" s="11"/>
      <c r="D347" s="11"/>
      <c r="E347" s="32"/>
      <c r="F347" s="11"/>
      <c r="G347" s="11"/>
    </row>
    <row r="348" spans="1:9" ht="31.2" hidden="1">
      <c r="A348" s="14" t="s">
        <v>780</v>
      </c>
      <c r="B348" s="9" t="s">
        <v>781</v>
      </c>
      <c r="C348" s="11"/>
      <c r="D348" s="11"/>
      <c r="E348" s="32"/>
      <c r="F348" s="11"/>
      <c r="G348" s="11"/>
    </row>
    <row r="349" spans="1:9" ht="31.2">
      <c r="A349" s="12" t="s">
        <v>782</v>
      </c>
      <c r="B349" s="9" t="s">
        <v>783</v>
      </c>
      <c r="C349" s="33" t="s">
        <v>784</v>
      </c>
      <c r="D349" s="11">
        <v>1</v>
      </c>
      <c r="E349" s="94" t="s">
        <v>82</v>
      </c>
      <c r="F349" s="11"/>
      <c r="G349" s="11"/>
    </row>
    <row r="350" spans="1:9" ht="28.8">
      <c r="A350" s="12"/>
      <c r="B350" s="9"/>
      <c r="C350" s="33" t="s">
        <v>785</v>
      </c>
      <c r="D350" s="11">
        <v>1</v>
      </c>
      <c r="E350" s="32" t="s">
        <v>82</v>
      </c>
      <c r="F350" s="11"/>
      <c r="G350" s="11"/>
    </row>
    <row r="351" spans="1:9" ht="78" hidden="1">
      <c r="A351" s="14" t="s">
        <v>786</v>
      </c>
      <c r="B351" s="37" t="s">
        <v>787</v>
      </c>
      <c r="C351" s="11"/>
      <c r="D351" s="11"/>
      <c r="E351" s="32"/>
      <c r="F351" s="11"/>
      <c r="G351" s="11"/>
    </row>
    <row r="352" spans="1:9" ht="31.2" hidden="1">
      <c r="A352" s="14" t="s">
        <v>788</v>
      </c>
      <c r="B352" s="9" t="s">
        <v>789</v>
      </c>
      <c r="C352" s="11"/>
      <c r="D352" s="11"/>
      <c r="E352" s="32"/>
      <c r="F352" s="11"/>
      <c r="G352" s="11"/>
    </row>
    <row r="353" spans="1:9" ht="39.9" customHeight="1">
      <c r="A353" s="21" t="s">
        <v>790</v>
      </c>
      <c r="B353" s="100" t="s">
        <v>791</v>
      </c>
      <c r="C353" s="101"/>
      <c r="D353" s="101"/>
      <c r="E353" s="101"/>
      <c r="F353" s="101"/>
      <c r="G353" s="102"/>
      <c r="H353" s="1">
        <f>SUM(D354:D356)</f>
        <v>2</v>
      </c>
      <c r="I353" s="1">
        <f>COUNT(D354:D356)*2</f>
        <v>4</v>
      </c>
    </row>
    <row r="354" spans="1:9" ht="46.8">
      <c r="A354" s="12" t="s">
        <v>792</v>
      </c>
      <c r="B354" s="9" t="s">
        <v>793</v>
      </c>
      <c r="C354" s="33" t="s">
        <v>794</v>
      </c>
      <c r="D354" s="11">
        <v>1</v>
      </c>
      <c r="E354" s="32" t="s">
        <v>138</v>
      </c>
      <c r="F354" s="11"/>
      <c r="G354" s="11"/>
    </row>
    <row r="355" spans="1:9" ht="31.2" hidden="1">
      <c r="A355" s="14" t="s">
        <v>795</v>
      </c>
      <c r="B355" s="9" t="s">
        <v>796</v>
      </c>
      <c r="C355" s="11"/>
      <c r="D355" s="11"/>
      <c r="E355" s="32"/>
      <c r="F355" s="11"/>
      <c r="G355" s="11"/>
    </row>
    <row r="356" spans="1:9" ht="46.8">
      <c r="A356" s="12" t="s">
        <v>797</v>
      </c>
      <c r="B356" s="9" t="s">
        <v>798</v>
      </c>
      <c r="C356" s="10" t="s">
        <v>799</v>
      </c>
      <c r="D356" s="11">
        <v>1</v>
      </c>
      <c r="E356" s="32" t="s">
        <v>82</v>
      </c>
      <c r="F356" s="11"/>
      <c r="G356" s="11"/>
    </row>
    <row r="357" spans="1:9" ht="39.9" customHeight="1">
      <c r="A357" s="21" t="s">
        <v>800</v>
      </c>
      <c r="B357" s="100" t="s">
        <v>801</v>
      </c>
      <c r="C357" s="101"/>
      <c r="D357" s="101"/>
      <c r="E357" s="101"/>
      <c r="F357" s="101"/>
      <c r="G357" s="102"/>
      <c r="H357" s="1">
        <f>SUM(D366:D371)</f>
        <v>6</v>
      </c>
      <c r="I357" s="1">
        <f>COUNT(D366:D371)*2</f>
        <v>12</v>
      </c>
    </row>
    <row r="358" spans="1:9" ht="46.8" hidden="1">
      <c r="A358" s="14" t="s">
        <v>802</v>
      </c>
      <c r="B358" s="9" t="s">
        <v>803</v>
      </c>
      <c r="C358" s="11"/>
      <c r="D358" s="11"/>
      <c r="E358" s="32"/>
      <c r="F358" s="11"/>
      <c r="G358" s="11"/>
    </row>
    <row r="359" spans="1:9" ht="31.2" hidden="1">
      <c r="A359" s="14" t="s">
        <v>804</v>
      </c>
      <c r="B359" s="9" t="s">
        <v>805</v>
      </c>
      <c r="C359" s="11"/>
      <c r="D359" s="11"/>
      <c r="E359" s="32"/>
      <c r="F359" s="11"/>
      <c r="G359" s="11"/>
    </row>
    <row r="360" spans="1:9" ht="31.2" hidden="1">
      <c r="A360" s="14" t="s">
        <v>806</v>
      </c>
      <c r="B360" s="9" t="s">
        <v>807</v>
      </c>
      <c r="C360" s="11"/>
      <c r="D360" s="11"/>
      <c r="E360" s="32"/>
      <c r="F360" s="11"/>
      <c r="G360" s="11"/>
    </row>
    <row r="361" spans="1:9" ht="46.8" hidden="1">
      <c r="A361" s="14" t="s">
        <v>808</v>
      </c>
      <c r="B361" s="9" t="s">
        <v>809</v>
      </c>
      <c r="C361" s="11"/>
      <c r="D361" s="11"/>
      <c r="E361" s="32"/>
      <c r="F361" s="11"/>
      <c r="G361" s="11"/>
    </row>
    <row r="362" spans="1:9" ht="46.8" hidden="1">
      <c r="A362" s="14" t="s">
        <v>810</v>
      </c>
      <c r="B362" s="9" t="s">
        <v>811</v>
      </c>
      <c r="C362" s="11"/>
      <c r="D362" s="11"/>
      <c r="E362" s="32"/>
      <c r="F362" s="11"/>
      <c r="G362" s="11"/>
    </row>
    <row r="363" spans="1:9" ht="31.2" hidden="1">
      <c r="A363" s="14" t="s">
        <v>812</v>
      </c>
      <c r="B363" s="9" t="s">
        <v>813</v>
      </c>
      <c r="C363" s="11"/>
      <c r="D363" s="11"/>
      <c r="E363" s="32"/>
      <c r="F363" s="11"/>
      <c r="G363" s="11"/>
    </row>
    <row r="364" spans="1:9" ht="31.2" hidden="1">
      <c r="A364" s="14" t="s">
        <v>814</v>
      </c>
      <c r="B364" s="9" t="s">
        <v>815</v>
      </c>
      <c r="C364" s="11"/>
      <c r="D364" s="11"/>
      <c r="E364" s="32"/>
      <c r="F364" s="11"/>
      <c r="G364" s="11"/>
    </row>
    <row r="365" spans="1:9" ht="31.2" hidden="1">
      <c r="A365" s="14" t="s">
        <v>816</v>
      </c>
      <c r="B365" s="18" t="s">
        <v>817</v>
      </c>
      <c r="C365" s="11"/>
      <c r="D365" s="11"/>
      <c r="E365" s="32"/>
      <c r="F365" s="11"/>
      <c r="G365" s="11"/>
    </row>
    <row r="366" spans="1:9" ht="31.2">
      <c r="A366" s="12" t="s">
        <v>818</v>
      </c>
      <c r="B366" s="18" t="s">
        <v>819</v>
      </c>
      <c r="C366" s="10" t="s">
        <v>820</v>
      </c>
      <c r="D366" s="11">
        <v>1</v>
      </c>
      <c r="E366" s="32" t="s">
        <v>595</v>
      </c>
      <c r="F366" s="11"/>
      <c r="G366" s="11"/>
    </row>
    <row r="367" spans="1:9" ht="28.8">
      <c r="A367" s="12"/>
      <c r="B367" s="47"/>
      <c r="C367" s="10" t="s">
        <v>821</v>
      </c>
      <c r="D367" s="11">
        <v>1</v>
      </c>
      <c r="E367" s="32" t="s">
        <v>13</v>
      </c>
      <c r="F367" s="11"/>
      <c r="G367" s="11"/>
    </row>
    <row r="368" spans="1:9" ht="28.8">
      <c r="A368" s="12"/>
      <c r="B368" s="47"/>
      <c r="C368" s="10" t="s">
        <v>822</v>
      </c>
      <c r="D368" s="11">
        <v>1</v>
      </c>
      <c r="E368" s="32" t="s">
        <v>595</v>
      </c>
      <c r="F368" s="11"/>
      <c r="G368" s="11"/>
    </row>
    <row r="369" spans="1:9" ht="28.8">
      <c r="A369" s="12"/>
      <c r="B369" s="47"/>
      <c r="C369" s="10" t="s">
        <v>823</v>
      </c>
      <c r="D369" s="11">
        <v>1</v>
      </c>
      <c r="E369" s="32" t="s">
        <v>82</v>
      </c>
      <c r="F369" s="11"/>
      <c r="G369" s="11"/>
    </row>
    <row r="370" spans="1:9" ht="28.8">
      <c r="A370" s="12"/>
      <c r="C370" s="10" t="s">
        <v>824</v>
      </c>
      <c r="D370" s="11">
        <v>1</v>
      </c>
      <c r="E370" s="32" t="s">
        <v>595</v>
      </c>
      <c r="F370" s="11"/>
      <c r="G370" s="11"/>
    </row>
    <row r="371" spans="1:9" ht="62.4">
      <c r="A371" s="12" t="s">
        <v>825</v>
      </c>
      <c r="B371" s="18" t="s">
        <v>826</v>
      </c>
      <c r="C371" s="10" t="s">
        <v>827</v>
      </c>
      <c r="D371" s="11">
        <v>1</v>
      </c>
      <c r="E371" s="32" t="s">
        <v>595</v>
      </c>
      <c r="F371" s="11"/>
      <c r="G371" s="11"/>
    </row>
    <row r="372" spans="1:9" ht="39.9" customHeight="1">
      <c r="A372" s="21" t="s">
        <v>828</v>
      </c>
      <c r="B372" s="100" t="s">
        <v>829</v>
      </c>
      <c r="C372" s="101"/>
      <c r="D372" s="101"/>
      <c r="E372" s="101"/>
      <c r="F372" s="101"/>
      <c r="G372" s="102"/>
      <c r="H372" s="1">
        <f>SUM(D373)</f>
        <v>1</v>
      </c>
      <c r="I372" s="1">
        <f>COUNT(D373)*2</f>
        <v>2</v>
      </c>
    </row>
    <row r="373" spans="1:9" ht="62.4">
      <c r="A373" s="12" t="s">
        <v>830</v>
      </c>
      <c r="B373" s="9" t="s">
        <v>831</v>
      </c>
      <c r="C373" s="10" t="s">
        <v>832</v>
      </c>
      <c r="D373" s="11">
        <v>1</v>
      </c>
      <c r="E373" s="32" t="s">
        <v>82</v>
      </c>
      <c r="F373" s="11"/>
      <c r="G373" s="11"/>
    </row>
    <row r="374" spans="1:9" ht="62.4" hidden="1">
      <c r="A374" s="89" t="s">
        <v>833</v>
      </c>
      <c r="B374" s="9" t="s">
        <v>834</v>
      </c>
      <c r="C374" s="11"/>
      <c r="D374" s="11"/>
      <c r="E374" s="32"/>
      <c r="F374" s="11"/>
      <c r="G374" s="11"/>
    </row>
    <row r="375" spans="1:9" ht="46.8" hidden="1">
      <c r="A375" s="89" t="s">
        <v>835</v>
      </c>
      <c r="B375" s="9" t="s">
        <v>836</v>
      </c>
      <c r="C375" s="11"/>
      <c r="D375" s="11"/>
      <c r="E375" s="32"/>
      <c r="F375" s="11"/>
      <c r="G375" s="11"/>
    </row>
    <row r="376" spans="1:9" ht="39.9" hidden="1" customHeight="1">
      <c r="A376" s="67" t="s">
        <v>837</v>
      </c>
      <c r="B376" s="100" t="s">
        <v>838</v>
      </c>
      <c r="C376" s="101"/>
      <c r="D376" s="101"/>
      <c r="E376" s="101"/>
      <c r="F376" s="101"/>
      <c r="G376" s="102"/>
    </row>
    <row r="377" spans="1:9" ht="31.2" hidden="1">
      <c r="A377" s="89" t="s">
        <v>839</v>
      </c>
      <c r="B377" s="9" t="s">
        <v>840</v>
      </c>
      <c r="C377" s="11"/>
      <c r="D377" s="11"/>
      <c r="E377" s="32"/>
      <c r="F377" s="11"/>
      <c r="G377" s="11"/>
    </row>
    <row r="378" spans="1:9" ht="46.8" hidden="1">
      <c r="A378" s="89" t="s">
        <v>841</v>
      </c>
      <c r="B378" s="9" t="s">
        <v>842</v>
      </c>
      <c r="C378" s="11"/>
      <c r="D378" s="11"/>
      <c r="E378" s="32"/>
      <c r="F378" s="11"/>
      <c r="G378" s="11"/>
    </row>
    <row r="379" spans="1:9" ht="31.2" hidden="1">
      <c r="A379" s="89" t="s">
        <v>843</v>
      </c>
      <c r="B379" s="18" t="s">
        <v>844</v>
      </c>
      <c r="C379" s="11"/>
      <c r="D379" s="11"/>
      <c r="E379" s="32"/>
      <c r="F379" s="11"/>
      <c r="G379" s="11"/>
    </row>
    <row r="380" spans="1:9" ht="46.8" hidden="1">
      <c r="A380" s="89" t="s">
        <v>845</v>
      </c>
      <c r="B380" s="9" t="s">
        <v>846</v>
      </c>
      <c r="C380" s="11"/>
      <c r="D380" s="11"/>
      <c r="E380" s="32"/>
      <c r="F380" s="11"/>
      <c r="G380" s="11"/>
    </row>
    <row r="381" spans="1:9" ht="39.9" customHeight="1">
      <c r="A381" s="66" t="s">
        <v>847</v>
      </c>
      <c r="B381" s="100" t="s">
        <v>848</v>
      </c>
      <c r="C381" s="101"/>
      <c r="D381" s="101"/>
      <c r="E381" s="101"/>
      <c r="F381" s="101"/>
      <c r="G381" s="102"/>
      <c r="H381" s="1">
        <f>SUM(D382:D385)</f>
        <v>4</v>
      </c>
      <c r="I381" s="1">
        <f>COUNT(D382:D385)*2</f>
        <v>8</v>
      </c>
    </row>
    <row r="382" spans="1:9" ht="62.4">
      <c r="A382" s="12" t="s">
        <v>849</v>
      </c>
      <c r="B382" s="9" t="s">
        <v>850</v>
      </c>
      <c r="C382" s="45" t="s">
        <v>1238</v>
      </c>
      <c r="D382" s="20">
        <v>1</v>
      </c>
      <c r="E382" s="32" t="s">
        <v>577</v>
      </c>
      <c r="F382" s="23"/>
      <c r="G382" s="11"/>
    </row>
    <row r="383" spans="1:9" ht="28.8">
      <c r="A383" s="12"/>
      <c r="B383" s="9"/>
      <c r="C383" s="33" t="s">
        <v>851</v>
      </c>
      <c r="D383" s="20">
        <v>1</v>
      </c>
      <c r="E383" s="32" t="s">
        <v>595</v>
      </c>
      <c r="F383" s="23"/>
      <c r="G383" s="11"/>
    </row>
    <row r="384" spans="1:9" ht="57.6">
      <c r="A384" s="8" t="s">
        <v>852</v>
      </c>
      <c r="B384" s="9" t="s">
        <v>853</v>
      </c>
      <c r="C384" s="13" t="s">
        <v>854</v>
      </c>
      <c r="D384" s="20">
        <v>1</v>
      </c>
      <c r="E384" s="32" t="s">
        <v>82</v>
      </c>
      <c r="F384" s="11"/>
      <c r="G384" s="11"/>
    </row>
    <row r="385" spans="1:7" ht="43.2">
      <c r="A385" s="8"/>
      <c r="B385" s="9"/>
      <c r="C385" s="13" t="s">
        <v>855</v>
      </c>
      <c r="D385" s="20">
        <v>1</v>
      </c>
      <c r="E385" s="32" t="s">
        <v>595</v>
      </c>
      <c r="F385" s="11"/>
      <c r="G385" s="11"/>
    </row>
    <row r="386" spans="1:7" ht="28.8" hidden="1">
      <c r="A386" s="14" t="s">
        <v>856</v>
      </c>
      <c r="B386" s="19" t="s">
        <v>857</v>
      </c>
      <c r="C386" s="11"/>
      <c r="D386" s="11"/>
      <c r="E386" s="32"/>
      <c r="F386" s="11"/>
      <c r="G386" s="11"/>
    </row>
    <row r="387" spans="1:7" ht="78" hidden="1">
      <c r="A387" s="14" t="s">
        <v>858</v>
      </c>
      <c r="B387" s="9" t="s">
        <v>859</v>
      </c>
      <c r="C387" s="11"/>
      <c r="D387" s="11"/>
      <c r="E387" s="32"/>
      <c r="F387" s="11"/>
      <c r="G387" s="11"/>
    </row>
    <row r="388" spans="1:7" hidden="1">
      <c r="A388" s="113" t="s">
        <v>860</v>
      </c>
      <c r="B388" s="114"/>
      <c r="C388" s="115"/>
      <c r="D388" s="11"/>
      <c r="E388" s="32"/>
      <c r="F388" s="11"/>
      <c r="G388" s="11"/>
    </row>
    <row r="389" spans="1:7" ht="39.9" hidden="1" customHeight="1">
      <c r="A389" s="67" t="s">
        <v>861</v>
      </c>
      <c r="B389" s="100" t="s">
        <v>862</v>
      </c>
      <c r="C389" s="101"/>
      <c r="D389" s="101"/>
      <c r="E389" s="101"/>
      <c r="F389" s="101"/>
      <c r="G389" s="102"/>
    </row>
    <row r="390" spans="1:7" ht="46.8" hidden="1">
      <c r="A390" s="89" t="s">
        <v>863</v>
      </c>
      <c r="B390" s="9" t="s">
        <v>864</v>
      </c>
      <c r="C390" s="9"/>
      <c r="D390" s="11"/>
      <c r="E390" s="32"/>
      <c r="F390" s="11"/>
      <c r="G390" s="11"/>
    </row>
    <row r="391" spans="1:7" ht="78" hidden="1">
      <c r="A391" s="14" t="s">
        <v>865</v>
      </c>
      <c r="B391" s="9" t="s">
        <v>866</v>
      </c>
      <c r="C391" s="11"/>
      <c r="D391" s="11"/>
      <c r="E391" s="32"/>
      <c r="F391" s="11"/>
      <c r="G391" s="11"/>
    </row>
    <row r="392" spans="1:7" ht="62.4" hidden="1">
      <c r="A392" s="14" t="s">
        <v>867</v>
      </c>
      <c r="B392" s="9" t="s">
        <v>868</v>
      </c>
      <c r="C392" s="11"/>
      <c r="D392" s="11"/>
      <c r="E392" s="32"/>
      <c r="F392" s="11"/>
      <c r="G392" s="11"/>
    </row>
    <row r="393" spans="1:7" ht="78" hidden="1">
      <c r="A393" s="89" t="s">
        <v>869</v>
      </c>
      <c r="B393" s="9" t="s">
        <v>870</v>
      </c>
      <c r="C393" s="11"/>
      <c r="D393" s="11"/>
      <c r="E393" s="32"/>
      <c r="F393" s="11"/>
      <c r="G393" s="11"/>
    </row>
    <row r="394" spans="1:7" ht="62.4" hidden="1">
      <c r="A394" s="89" t="s">
        <v>871</v>
      </c>
      <c r="B394" s="9" t="s">
        <v>872</v>
      </c>
      <c r="C394" s="15"/>
      <c r="D394" s="11"/>
      <c r="E394" s="32"/>
      <c r="F394" s="13"/>
      <c r="G394" s="11"/>
    </row>
    <row r="395" spans="1:7" ht="43.2" hidden="1">
      <c r="A395" s="14" t="s">
        <v>873</v>
      </c>
      <c r="B395" s="19" t="s">
        <v>874</v>
      </c>
      <c r="C395" s="11"/>
      <c r="D395" s="11"/>
      <c r="E395" s="32"/>
      <c r="F395" s="11"/>
      <c r="G395" s="11"/>
    </row>
    <row r="396" spans="1:7" ht="39.9" hidden="1" customHeight="1">
      <c r="A396" s="67" t="s">
        <v>875</v>
      </c>
      <c r="B396" s="100" t="s">
        <v>876</v>
      </c>
      <c r="C396" s="101"/>
      <c r="D396" s="101"/>
      <c r="E396" s="101"/>
      <c r="F396" s="101"/>
      <c r="G396" s="102"/>
    </row>
    <row r="397" spans="1:7" ht="109.2" hidden="1">
      <c r="A397" s="14" t="s">
        <v>877</v>
      </c>
      <c r="B397" s="9" t="s">
        <v>878</v>
      </c>
      <c r="C397" s="11"/>
      <c r="D397" s="11"/>
      <c r="E397" s="32"/>
      <c r="F397" s="11"/>
      <c r="G397" s="11"/>
    </row>
    <row r="398" spans="1:7" ht="62.4" hidden="1">
      <c r="A398" s="14" t="s">
        <v>879</v>
      </c>
      <c r="B398" s="9" t="s">
        <v>880</v>
      </c>
      <c r="C398" s="11"/>
      <c r="D398" s="11"/>
      <c r="E398" s="32"/>
      <c r="F398" s="11"/>
      <c r="G398" s="11"/>
    </row>
    <row r="399" spans="1:7" ht="62.4" hidden="1">
      <c r="A399" s="14" t="s">
        <v>881</v>
      </c>
      <c r="B399" s="9" t="s">
        <v>882</v>
      </c>
      <c r="C399" s="11"/>
      <c r="D399" s="11"/>
      <c r="E399" s="32"/>
      <c r="F399" s="11"/>
      <c r="G399" s="11"/>
    </row>
    <row r="400" spans="1:7" ht="62.4" hidden="1">
      <c r="A400" s="14" t="s">
        <v>883</v>
      </c>
      <c r="B400" s="9" t="s">
        <v>884</v>
      </c>
      <c r="C400" s="11"/>
      <c r="D400" s="11"/>
      <c r="E400" s="32"/>
      <c r="F400" s="11"/>
      <c r="G400" s="11"/>
    </row>
    <row r="401" spans="1:7" ht="39.9" hidden="1" customHeight="1">
      <c r="A401" s="67" t="s">
        <v>885</v>
      </c>
      <c r="B401" s="100" t="s">
        <v>886</v>
      </c>
      <c r="C401" s="101"/>
      <c r="D401" s="101"/>
      <c r="E401" s="101"/>
      <c r="F401" s="101"/>
      <c r="G401" s="102"/>
    </row>
    <row r="402" spans="1:7" ht="42" hidden="1" customHeight="1">
      <c r="A402" s="89" t="s">
        <v>887</v>
      </c>
      <c r="B402" s="9" t="s">
        <v>888</v>
      </c>
      <c r="C402" s="13"/>
      <c r="D402" s="20"/>
      <c r="E402" s="44"/>
      <c r="F402" s="20"/>
      <c r="G402" s="11"/>
    </row>
    <row r="403" spans="1:7" ht="62.4" hidden="1">
      <c r="A403" s="89" t="s">
        <v>889</v>
      </c>
      <c r="B403" s="9" t="s">
        <v>890</v>
      </c>
      <c r="C403" s="13"/>
      <c r="D403" s="20"/>
      <c r="E403" s="44"/>
      <c r="F403" s="20"/>
      <c r="G403" s="11"/>
    </row>
    <row r="404" spans="1:7" ht="46.8" hidden="1">
      <c r="A404" s="89" t="s">
        <v>891</v>
      </c>
      <c r="B404" s="9" t="s">
        <v>892</v>
      </c>
      <c r="C404" s="13"/>
      <c r="D404" s="13"/>
      <c r="E404" s="95"/>
      <c r="F404" s="13"/>
      <c r="G404" s="11"/>
    </row>
    <row r="405" spans="1:7" ht="62.4" hidden="1">
      <c r="A405" s="89" t="s">
        <v>893</v>
      </c>
      <c r="B405" s="9" t="s">
        <v>894</v>
      </c>
      <c r="C405" s="13"/>
      <c r="D405" s="11"/>
      <c r="E405" s="32"/>
      <c r="F405" s="11"/>
      <c r="G405" s="11"/>
    </row>
    <row r="406" spans="1:7" ht="46.8" hidden="1">
      <c r="A406" s="89" t="s">
        <v>895</v>
      </c>
      <c r="B406" s="9" t="s">
        <v>896</v>
      </c>
      <c r="C406" s="68"/>
      <c r="D406" s="11"/>
      <c r="E406" s="32"/>
      <c r="F406" s="11"/>
      <c r="G406" s="11"/>
    </row>
    <row r="407" spans="1:7" ht="39.9" hidden="1" customHeight="1">
      <c r="A407" s="67" t="s">
        <v>897</v>
      </c>
      <c r="B407" s="100" t="s">
        <v>898</v>
      </c>
      <c r="C407" s="101"/>
      <c r="D407" s="101"/>
      <c r="E407" s="101"/>
      <c r="F407" s="101"/>
      <c r="G407" s="102"/>
    </row>
    <row r="408" spans="1:7" ht="46.8" hidden="1">
      <c r="A408" s="14" t="s">
        <v>899</v>
      </c>
      <c r="B408" s="18" t="s">
        <v>900</v>
      </c>
      <c r="C408" s="11"/>
      <c r="D408" s="11"/>
      <c r="E408" s="32"/>
      <c r="F408" s="11"/>
      <c r="G408" s="11"/>
    </row>
    <row r="409" spans="1:7" ht="57.6" hidden="1">
      <c r="A409" s="14" t="s">
        <v>901</v>
      </c>
      <c r="B409" s="19" t="s">
        <v>902</v>
      </c>
      <c r="C409" s="11"/>
      <c r="D409" s="11"/>
      <c r="E409" s="32"/>
      <c r="F409" s="11"/>
      <c r="G409" s="11"/>
    </row>
    <row r="410" spans="1:7" ht="62.4" hidden="1">
      <c r="A410" s="14" t="s">
        <v>903</v>
      </c>
      <c r="B410" s="18" t="s">
        <v>904</v>
      </c>
      <c r="C410" s="11"/>
      <c r="D410" s="11"/>
      <c r="E410" s="32"/>
      <c r="F410" s="11"/>
      <c r="G410" s="11"/>
    </row>
    <row r="411" spans="1:7" ht="46.8" hidden="1">
      <c r="A411" s="14" t="s">
        <v>905</v>
      </c>
      <c r="B411" s="18" t="s">
        <v>906</v>
      </c>
      <c r="C411" s="11"/>
      <c r="D411" s="11"/>
      <c r="E411" s="32"/>
      <c r="F411" s="11"/>
      <c r="G411" s="11"/>
    </row>
    <row r="412" spans="1:7" ht="78" hidden="1">
      <c r="A412" s="14" t="s">
        <v>907</v>
      </c>
      <c r="B412" s="18" t="s">
        <v>908</v>
      </c>
      <c r="C412" s="11"/>
      <c r="D412" s="11"/>
      <c r="E412" s="32"/>
      <c r="F412" s="11"/>
      <c r="G412" s="11"/>
    </row>
    <row r="413" spans="1:7" ht="62.4" hidden="1">
      <c r="A413" s="14" t="s">
        <v>909</v>
      </c>
      <c r="B413" s="18" t="s">
        <v>910</v>
      </c>
      <c r="C413" s="11"/>
      <c r="D413" s="11"/>
      <c r="E413" s="32"/>
      <c r="F413" s="11"/>
      <c r="G413" s="11"/>
    </row>
    <row r="414" spans="1:7" ht="62.4" hidden="1">
      <c r="A414" s="14" t="s">
        <v>911</v>
      </c>
      <c r="B414" s="18" t="s">
        <v>912</v>
      </c>
      <c r="C414" s="11"/>
      <c r="D414" s="11"/>
      <c r="E414" s="32"/>
      <c r="F414" s="11"/>
      <c r="G414" s="11"/>
    </row>
    <row r="415" spans="1:7" ht="39.9" hidden="1" customHeight="1">
      <c r="A415" s="67" t="s">
        <v>913</v>
      </c>
      <c r="B415" s="100" t="s">
        <v>914</v>
      </c>
      <c r="C415" s="101"/>
      <c r="D415" s="101"/>
      <c r="E415" s="101"/>
      <c r="F415" s="101"/>
      <c r="G415" s="102"/>
    </row>
    <row r="416" spans="1:7" ht="46.8" hidden="1">
      <c r="A416" s="14" t="s">
        <v>915</v>
      </c>
      <c r="B416" s="18" t="s">
        <v>916</v>
      </c>
      <c r="C416" s="11"/>
      <c r="D416" s="11"/>
      <c r="E416" s="32"/>
      <c r="F416" s="11"/>
      <c r="G416" s="11"/>
    </row>
    <row r="417" spans="1:9" ht="46.8" hidden="1">
      <c r="A417" s="14" t="s">
        <v>917</v>
      </c>
      <c r="B417" s="18" t="s">
        <v>918</v>
      </c>
      <c r="C417" s="11"/>
      <c r="D417" s="11"/>
      <c r="E417" s="32"/>
      <c r="F417" s="11"/>
      <c r="G417" s="11"/>
    </row>
    <row r="418" spans="1:9" ht="46.8" hidden="1">
      <c r="A418" s="14" t="s">
        <v>919</v>
      </c>
      <c r="B418" s="18" t="s">
        <v>920</v>
      </c>
      <c r="C418" s="11"/>
      <c r="D418" s="11"/>
      <c r="E418" s="32"/>
      <c r="F418" s="11"/>
      <c r="G418" s="11"/>
    </row>
    <row r="419" spans="1:9" ht="46.8" hidden="1">
      <c r="A419" s="14" t="s">
        <v>921</v>
      </c>
      <c r="B419" s="18" t="s">
        <v>922</v>
      </c>
      <c r="C419" s="11"/>
      <c r="D419" s="11"/>
      <c r="E419" s="32"/>
      <c r="F419" s="11"/>
      <c r="G419" s="11"/>
    </row>
    <row r="420" spans="1:9" ht="46.8" hidden="1">
      <c r="A420" s="14" t="s">
        <v>923</v>
      </c>
      <c r="B420" s="18" t="s">
        <v>924</v>
      </c>
      <c r="C420" s="11"/>
      <c r="D420" s="11"/>
      <c r="E420" s="32"/>
      <c r="F420" s="11"/>
      <c r="G420" s="11"/>
    </row>
    <row r="421" spans="1:9" ht="46.8" hidden="1">
      <c r="A421" s="14" t="s">
        <v>925</v>
      </c>
      <c r="B421" s="18" t="s">
        <v>926</v>
      </c>
      <c r="C421" s="11"/>
      <c r="D421" s="11"/>
      <c r="E421" s="32"/>
      <c r="F421" s="11"/>
      <c r="G421" s="11"/>
    </row>
    <row r="422" spans="1:9" ht="39.9" hidden="1" customHeight="1">
      <c r="A422" s="67" t="s">
        <v>927</v>
      </c>
      <c r="B422" s="100" t="s">
        <v>928</v>
      </c>
      <c r="C422" s="101"/>
      <c r="D422" s="101"/>
      <c r="E422" s="101"/>
      <c r="F422" s="101"/>
      <c r="G422" s="102"/>
    </row>
    <row r="423" spans="1:9" ht="31.2" hidden="1">
      <c r="A423" s="14" t="s">
        <v>929</v>
      </c>
      <c r="B423" s="18" t="s">
        <v>930</v>
      </c>
      <c r="C423" s="11"/>
      <c r="D423" s="11"/>
      <c r="E423" s="32"/>
      <c r="F423" s="11"/>
      <c r="G423" s="11"/>
    </row>
    <row r="424" spans="1:9" ht="31.2" hidden="1">
      <c r="A424" s="14" t="s">
        <v>931</v>
      </c>
      <c r="B424" s="18" t="s">
        <v>932</v>
      </c>
      <c r="C424" s="11"/>
      <c r="D424" s="11"/>
      <c r="E424" s="32"/>
      <c r="F424" s="11"/>
      <c r="G424" s="11"/>
    </row>
    <row r="425" spans="1:9" ht="31.2" hidden="1">
      <c r="A425" s="14" t="s">
        <v>933</v>
      </c>
      <c r="B425" s="18" t="s">
        <v>934</v>
      </c>
      <c r="C425" s="11"/>
      <c r="D425" s="11"/>
      <c r="E425" s="32"/>
      <c r="F425" s="11"/>
      <c r="G425" s="11"/>
    </row>
    <row r="426" spans="1:9" ht="31.2" hidden="1">
      <c r="A426" s="14" t="s">
        <v>935</v>
      </c>
      <c r="B426" s="18" t="s">
        <v>936</v>
      </c>
      <c r="C426" s="11"/>
      <c r="D426" s="11"/>
      <c r="E426" s="32"/>
      <c r="F426" s="11"/>
      <c r="G426" s="11"/>
    </row>
    <row r="427" spans="1:9" ht="18.75" customHeight="1">
      <c r="A427" s="8"/>
      <c r="B427" s="107" t="s">
        <v>937</v>
      </c>
      <c r="C427" s="107"/>
      <c r="D427" s="107"/>
      <c r="E427" s="107"/>
      <c r="F427" s="107"/>
      <c r="G427" s="107"/>
    </row>
    <row r="428" spans="1:9" ht="39.9" customHeight="1">
      <c r="A428" s="8" t="s">
        <v>938</v>
      </c>
      <c r="B428" s="100" t="s">
        <v>939</v>
      </c>
      <c r="C428" s="101"/>
      <c r="D428" s="101"/>
      <c r="E428" s="101"/>
      <c r="F428" s="101"/>
      <c r="G428" s="102"/>
      <c r="H428" s="1">
        <f>SUM(D437)</f>
        <v>1</v>
      </c>
      <c r="I428" s="1">
        <f>COUNT(D437)*2</f>
        <v>2</v>
      </c>
    </row>
    <row r="429" spans="1:9" ht="62.4" hidden="1">
      <c r="A429" s="14" t="s">
        <v>940</v>
      </c>
      <c r="B429" s="9" t="s">
        <v>81</v>
      </c>
      <c r="C429" s="11"/>
      <c r="D429" s="11"/>
      <c r="E429" s="32"/>
      <c r="F429" s="11"/>
      <c r="G429" s="11"/>
    </row>
    <row r="430" spans="1:9" ht="62.4" hidden="1">
      <c r="A430" s="14" t="s">
        <v>941</v>
      </c>
      <c r="B430" s="9" t="s">
        <v>85</v>
      </c>
      <c r="C430" s="11"/>
      <c r="D430" s="11"/>
      <c r="E430" s="32"/>
      <c r="F430" s="11"/>
      <c r="G430" s="11"/>
    </row>
    <row r="431" spans="1:9" ht="62.4" hidden="1">
      <c r="A431" s="14" t="s">
        <v>942</v>
      </c>
      <c r="B431" s="9" t="s">
        <v>88</v>
      </c>
      <c r="C431" s="11"/>
      <c r="D431" s="11"/>
      <c r="E431" s="32"/>
      <c r="F431" s="11"/>
      <c r="G431" s="11"/>
    </row>
    <row r="432" spans="1:9" ht="46.8" hidden="1">
      <c r="A432" s="14" t="s">
        <v>943</v>
      </c>
      <c r="B432" s="9" t="s">
        <v>91</v>
      </c>
      <c r="C432" s="11"/>
      <c r="D432" s="11"/>
      <c r="E432" s="32"/>
      <c r="F432" s="11"/>
      <c r="G432" s="11"/>
    </row>
    <row r="433" spans="1:9" ht="62.4" hidden="1">
      <c r="A433" s="14" t="s">
        <v>944</v>
      </c>
      <c r="B433" s="9" t="s">
        <v>94</v>
      </c>
      <c r="C433" s="11"/>
      <c r="D433" s="11"/>
      <c r="E433" s="32"/>
      <c r="F433" s="11"/>
      <c r="G433" s="11"/>
    </row>
    <row r="434" spans="1:9" ht="46.8" hidden="1">
      <c r="A434" s="14" t="s">
        <v>945</v>
      </c>
      <c r="B434" s="9" t="s">
        <v>97</v>
      </c>
      <c r="C434" s="11"/>
      <c r="D434" s="11"/>
      <c r="E434" s="32"/>
      <c r="F434" s="11"/>
      <c r="G434" s="11"/>
    </row>
    <row r="435" spans="1:9" ht="62.4" hidden="1">
      <c r="A435" s="14" t="s">
        <v>946</v>
      </c>
      <c r="B435" s="9" t="s">
        <v>99</v>
      </c>
      <c r="C435" s="11"/>
      <c r="D435" s="11"/>
      <c r="E435" s="32"/>
      <c r="F435" s="11"/>
      <c r="G435" s="11"/>
    </row>
    <row r="436" spans="1:9" ht="93.6" hidden="1">
      <c r="A436" s="14" t="s">
        <v>947</v>
      </c>
      <c r="B436" s="9" t="s">
        <v>948</v>
      </c>
      <c r="C436" s="11"/>
      <c r="D436" s="11"/>
      <c r="E436" s="32"/>
      <c r="F436" s="11"/>
      <c r="G436" s="11"/>
    </row>
    <row r="437" spans="1:9" ht="46.8">
      <c r="A437" s="8" t="s">
        <v>949</v>
      </c>
      <c r="B437" s="18" t="s">
        <v>950</v>
      </c>
      <c r="C437" s="10" t="s">
        <v>951</v>
      </c>
      <c r="D437" s="11">
        <v>1</v>
      </c>
      <c r="E437" s="32" t="s">
        <v>82</v>
      </c>
      <c r="F437" s="11"/>
      <c r="G437" s="11"/>
    </row>
    <row r="438" spans="1:9" ht="62.4" hidden="1">
      <c r="A438" s="14" t="s">
        <v>952</v>
      </c>
      <c r="B438" s="9" t="s">
        <v>953</v>
      </c>
      <c r="C438" s="69"/>
      <c r="D438" s="11"/>
      <c r="E438" s="32"/>
      <c r="F438" s="11"/>
      <c r="G438" s="11"/>
    </row>
    <row r="439" spans="1:9" ht="21">
      <c r="A439" s="70"/>
      <c r="B439" s="107" t="s">
        <v>954</v>
      </c>
      <c r="C439" s="107"/>
      <c r="D439" s="107"/>
      <c r="E439" s="107"/>
      <c r="F439" s="107"/>
      <c r="G439" s="107"/>
      <c r="H439" s="1">
        <f>H440+H448+H458+H463+H475+H486</f>
        <v>49</v>
      </c>
      <c r="I439" s="1">
        <f>I440+I448+I458+I463+I475+I486</f>
        <v>98</v>
      </c>
    </row>
    <row r="440" spans="1:9" ht="39.9" customHeight="1">
      <c r="A440" s="70" t="s">
        <v>955</v>
      </c>
      <c r="B440" s="100" t="s">
        <v>956</v>
      </c>
      <c r="C440" s="101"/>
      <c r="D440" s="101"/>
      <c r="E440" s="101"/>
      <c r="F440" s="101"/>
      <c r="G440" s="102"/>
      <c r="H440" s="1">
        <f>SUM(D443:D447)</f>
        <v>5</v>
      </c>
      <c r="I440" s="1">
        <f>COUNT(D443:D447)*2</f>
        <v>10</v>
      </c>
    </row>
    <row r="441" spans="1:9" ht="31.2" hidden="1">
      <c r="A441" s="71" t="s">
        <v>957</v>
      </c>
      <c r="B441" s="9" t="s">
        <v>958</v>
      </c>
      <c r="C441" s="20"/>
      <c r="D441" s="20"/>
      <c r="E441" s="44"/>
      <c r="F441" s="20"/>
      <c r="G441" s="20"/>
    </row>
    <row r="442" spans="1:9" ht="62.4" hidden="1">
      <c r="A442" s="71" t="s">
        <v>959</v>
      </c>
      <c r="B442" s="9" t="s">
        <v>960</v>
      </c>
      <c r="C442" s="11"/>
      <c r="D442" s="11"/>
      <c r="E442" s="32"/>
      <c r="G442" s="20"/>
    </row>
    <row r="443" spans="1:9" ht="86.4">
      <c r="A443" s="72" t="s">
        <v>961</v>
      </c>
      <c r="B443" s="9" t="s">
        <v>962</v>
      </c>
      <c r="C443" s="35" t="s">
        <v>963</v>
      </c>
      <c r="D443" s="44">
        <v>1</v>
      </c>
      <c r="E443" s="44" t="s">
        <v>82</v>
      </c>
      <c r="F443" s="35" t="s">
        <v>964</v>
      </c>
      <c r="G443" s="20"/>
    </row>
    <row r="444" spans="1:9" ht="46.8">
      <c r="A444" s="72" t="s">
        <v>965</v>
      </c>
      <c r="B444" s="9" t="s">
        <v>966</v>
      </c>
      <c r="C444" s="33" t="s">
        <v>967</v>
      </c>
      <c r="D444" s="44">
        <v>1</v>
      </c>
      <c r="E444" s="44" t="s">
        <v>82</v>
      </c>
      <c r="F444" s="44" t="s">
        <v>968</v>
      </c>
      <c r="G444" s="20"/>
    </row>
    <row r="445" spans="1:9" ht="28.8">
      <c r="A445" s="72"/>
      <c r="B445" s="9"/>
      <c r="C445" s="33" t="s">
        <v>969</v>
      </c>
      <c r="D445" s="44">
        <v>1</v>
      </c>
      <c r="E445" s="44" t="s">
        <v>82</v>
      </c>
      <c r="F445" s="44"/>
      <c r="G445" s="20"/>
    </row>
    <row r="446" spans="1:9" ht="62.4">
      <c r="A446" s="72" t="s">
        <v>970</v>
      </c>
      <c r="B446" s="9" t="s">
        <v>971</v>
      </c>
      <c r="C446" s="73" t="s">
        <v>972</v>
      </c>
      <c r="D446" s="44">
        <v>1</v>
      </c>
      <c r="E446" s="44" t="s">
        <v>82</v>
      </c>
      <c r="F446" s="16" t="s">
        <v>973</v>
      </c>
      <c r="G446" s="20"/>
    </row>
    <row r="447" spans="1:9" ht="31.2">
      <c r="A447" s="72" t="s">
        <v>974</v>
      </c>
      <c r="B447" s="74" t="s">
        <v>975</v>
      </c>
      <c r="C447" s="35" t="s">
        <v>976</v>
      </c>
      <c r="D447" s="44">
        <v>1</v>
      </c>
      <c r="E447" s="44" t="s">
        <v>82</v>
      </c>
      <c r="F447" s="20"/>
      <c r="G447" s="20"/>
    </row>
    <row r="448" spans="1:9" ht="39.9" customHeight="1">
      <c r="A448" s="21" t="s">
        <v>977</v>
      </c>
      <c r="B448" s="100" t="s">
        <v>978</v>
      </c>
      <c r="C448" s="101"/>
      <c r="D448" s="101"/>
      <c r="E448" s="101"/>
      <c r="F448" s="101"/>
      <c r="G448" s="102"/>
      <c r="H448" s="1">
        <f>SUM(D449:D457)</f>
        <v>9</v>
      </c>
      <c r="I448" s="1">
        <f>COUNT(D449:D457)*2</f>
        <v>18</v>
      </c>
    </row>
    <row r="449" spans="1:9" ht="57.6">
      <c r="A449" s="75" t="s">
        <v>979</v>
      </c>
      <c r="B449" s="9" t="s">
        <v>980</v>
      </c>
      <c r="C449" s="33" t="s">
        <v>981</v>
      </c>
      <c r="D449" s="20">
        <v>1</v>
      </c>
      <c r="E449" s="44" t="s">
        <v>138</v>
      </c>
      <c r="F449" s="13" t="s">
        <v>982</v>
      </c>
      <c r="G449" s="20"/>
    </row>
    <row r="450" spans="1:9" ht="43.2">
      <c r="A450" s="75"/>
      <c r="B450" s="9"/>
      <c r="C450" s="33" t="s">
        <v>983</v>
      </c>
      <c r="D450" s="20">
        <v>1</v>
      </c>
      <c r="E450" s="44" t="s">
        <v>315</v>
      </c>
      <c r="F450" s="13" t="s">
        <v>984</v>
      </c>
      <c r="G450" s="20"/>
    </row>
    <row r="451" spans="1:9" ht="72">
      <c r="A451" s="75"/>
      <c r="B451" s="9"/>
      <c r="C451" s="33" t="s">
        <v>985</v>
      </c>
      <c r="D451" s="20">
        <v>1</v>
      </c>
      <c r="E451" s="44" t="s">
        <v>315</v>
      </c>
      <c r="F451" s="13" t="s">
        <v>986</v>
      </c>
      <c r="G451" s="20"/>
    </row>
    <row r="452" spans="1:9" ht="57.6">
      <c r="A452" s="75"/>
      <c r="B452" s="9"/>
      <c r="C452" s="33" t="s">
        <v>987</v>
      </c>
      <c r="D452" s="20">
        <v>1</v>
      </c>
      <c r="E452" s="44" t="s">
        <v>315</v>
      </c>
      <c r="F452" s="13" t="s">
        <v>988</v>
      </c>
      <c r="G452" s="20"/>
    </row>
    <row r="453" spans="1:9" ht="72">
      <c r="A453" s="75"/>
      <c r="B453" s="9"/>
      <c r="C453" s="33" t="s">
        <v>989</v>
      </c>
      <c r="D453" s="20">
        <v>1</v>
      </c>
      <c r="E453" s="44" t="s">
        <v>138</v>
      </c>
      <c r="F453" s="13" t="s">
        <v>990</v>
      </c>
      <c r="G453" s="20"/>
    </row>
    <row r="454" spans="1:9" ht="62.4">
      <c r="A454" s="75" t="s">
        <v>991</v>
      </c>
      <c r="B454" s="9" t="s">
        <v>992</v>
      </c>
      <c r="C454" s="33" t="s">
        <v>993</v>
      </c>
      <c r="D454" s="20">
        <v>1</v>
      </c>
      <c r="E454" s="44" t="s">
        <v>13</v>
      </c>
      <c r="F454" s="13" t="s">
        <v>994</v>
      </c>
      <c r="G454" s="20"/>
    </row>
    <row r="455" spans="1:9">
      <c r="A455" s="75"/>
      <c r="B455" s="9"/>
      <c r="C455" s="33" t="s">
        <v>995</v>
      </c>
      <c r="D455" s="20">
        <v>1</v>
      </c>
      <c r="E455" s="44" t="s">
        <v>577</v>
      </c>
      <c r="F455" s="44"/>
      <c r="G455" s="20"/>
    </row>
    <row r="456" spans="1:9" ht="46.8">
      <c r="A456" s="75" t="s">
        <v>996</v>
      </c>
      <c r="B456" s="9" t="s">
        <v>997</v>
      </c>
      <c r="C456" s="33" t="s">
        <v>372</v>
      </c>
      <c r="D456" s="20">
        <v>1</v>
      </c>
      <c r="E456" s="44" t="s">
        <v>138</v>
      </c>
      <c r="F456" s="44"/>
      <c r="G456" s="20"/>
    </row>
    <row r="457" spans="1:9" ht="72">
      <c r="A457" s="75"/>
      <c r="B457" s="9"/>
      <c r="C457" s="15" t="s">
        <v>998</v>
      </c>
      <c r="D457" s="20">
        <v>1</v>
      </c>
      <c r="E457" s="32" t="s">
        <v>315</v>
      </c>
      <c r="F457" s="35" t="s">
        <v>999</v>
      </c>
      <c r="G457" s="20"/>
    </row>
    <row r="458" spans="1:9" ht="39.9" customHeight="1">
      <c r="A458" s="21" t="s">
        <v>1000</v>
      </c>
      <c r="B458" s="100" t="s">
        <v>1001</v>
      </c>
      <c r="C458" s="101"/>
      <c r="D458" s="101"/>
      <c r="E458" s="101"/>
      <c r="F458" s="101"/>
      <c r="G458" s="102"/>
      <c r="H458" s="1">
        <f>SUM(D459:D462)</f>
        <v>4</v>
      </c>
      <c r="I458" s="1">
        <f>COUNT(D459:D462)*2</f>
        <v>8</v>
      </c>
    </row>
    <row r="459" spans="1:9" ht="46.8">
      <c r="A459" s="75" t="s">
        <v>1002</v>
      </c>
      <c r="B459" s="9" t="s">
        <v>1003</v>
      </c>
      <c r="C459" s="10" t="s">
        <v>1004</v>
      </c>
      <c r="D459" s="20">
        <v>1</v>
      </c>
      <c r="E459" s="44" t="s">
        <v>315</v>
      </c>
      <c r="F459" s="20"/>
      <c r="G459" s="20"/>
    </row>
    <row r="460" spans="1:9">
      <c r="A460" s="75"/>
      <c r="B460" s="36"/>
      <c r="C460" s="10" t="s">
        <v>1005</v>
      </c>
      <c r="D460" s="20">
        <v>1</v>
      </c>
      <c r="E460" s="44" t="s">
        <v>315</v>
      </c>
      <c r="F460" s="20"/>
      <c r="G460" s="20"/>
    </row>
    <row r="461" spans="1:9" ht="46.8">
      <c r="A461" s="75" t="s">
        <v>1006</v>
      </c>
      <c r="B461" s="9" t="s">
        <v>1007</v>
      </c>
      <c r="C461" s="35" t="s">
        <v>1008</v>
      </c>
      <c r="D461" s="20">
        <v>1</v>
      </c>
      <c r="E461" s="44" t="s">
        <v>315</v>
      </c>
      <c r="F461" s="20"/>
      <c r="G461" s="20"/>
    </row>
    <row r="462" spans="1:9" ht="28.8">
      <c r="A462" s="75"/>
      <c r="B462" s="9"/>
      <c r="C462" s="35" t="s">
        <v>1009</v>
      </c>
      <c r="D462" s="20">
        <v>1</v>
      </c>
      <c r="E462" s="44" t="s">
        <v>577</v>
      </c>
      <c r="F462" s="20"/>
      <c r="G462" s="20"/>
    </row>
    <row r="463" spans="1:9" ht="39.9" customHeight="1">
      <c r="A463" s="21" t="s">
        <v>1010</v>
      </c>
      <c r="B463" s="100" t="s">
        <v>1011</v>
      </c>
      <c r="C463" s="101"/>
      <c r="D463" s="101"/>
      <c r="E463" s="101"/>
      <c r="F463" s="101"/>
      <c r="G463" s="102"/>
      <c r="H463" s="1">
        <f>SUM(D464:D472)</f>
        <v>9</v>
      </c>
      <c r="I463" s="1">
        <f>COUNT(D464:D472)*2</f>
        <v>18</v>
      </c>
    </row>
    <row r="464" spans="1:9" ht="144">
      <c r="A464" s="75" t="s">
        <v>1012</v>
      </c>
      <c r="B464" s="19" t="s">
        <v>1013</v>
      </c>
      <c r="C464" s="76" t="s">
        <v>1014</v>
      </c>
      <c r="D464" s="44">
        <v>1</v>
      </c>
      <c r="E464" s="44" t="s">
        <v>13</v>
      </c>
      <c r="F464" s="13" t="s">
        <v>1015</v>
      </c>
      <c r="G464" s="20"/>
    </row>
    <row r="465" spans="1:9" ht="230.4">
      <c r="A465" s="75"/>
      <c r="B465" s="77"/>
      <c r="C465" s="35" t="s">
        <v>1016</v>
      </c>
      <c r="D465" s="44">
        <v>1</v>
      </c>
      <c r="E465" s="44" t="s">
        <v>13</v>
      </c>
      <c r="F465" s="13" t="s">
        <v>1017</v>
      </c>
      <c r="G465" s="20"/>
    </row>
    <row r="466" spans="1:9" ht="28.8">
      <c r="A466" s="75"/>
      <c r="B466" s="77"/>
      <c r="C466" s="15" t="s">
        <v>1018</v>
      </c>
      <c r="D466" s="11">
        <v>1</v>
      </c>
      <c r="E466" s="44" t="s">
        <v>13</v>
      </c>
      <c r="F466" s="11" t="s">
        <v>1019</v>
      </c>
      <c r="G466" s="20"/>
    </row>
    <row r="467" spans="1:9" ht="57.6">
      <c r="A467" s="75"/>
      <c r="B467" s="77"/>
      <c r="C467" s="15" t="s">
        <v>1020</v>
      </c>
      <c r="D467" s="44">
        <v>1</v>
      </c>
      <c r="E467" s="44" t="s">
        <v>13</v>
      </c>
      <c r="F467" s="35" t="s">
        <v>1021</v>
      </c>
      <c r="G467" s="20"/>
    </row>
    <row r="468" spans="1:9" ht="57.6">
      <c r="A468" s="75"/>
      <c r="B468" s="77"/>
      <c r="C468" s="35" t="s">
        <v>1022</v>
      </c>
      <c r="D468" s="44">
        <v>1</v>
      </c>
      <c r="E468" s="44" t="s">
        <v>13</v>
      </c>
      <c r="F468" s="13" t="s">
        <v>1023</v>
      </c>
      <c r="G468" s="20"/>
    </row>
    <row r="469" spans="1:9" ht="28.8">
      <c r="A469" s="75"/>
      <c r="B469" s="77"/>
      <c r="C469" s="78" t="s">
        <v>1024</v>
      </c>
      <c r="D469" s="79">
        <v>1</v>
      </c>
      <c r="E469" s="44" t="s">
        <v>13</v>
      </c>
      <c r="F469" s="13"/>
      <c r="G469" s="20"/>
    </row>
    <row r="470" spans="1:9" ht="57.6">
      <c r="A470" s="75" t="s">
        <v>1025</v>
      </c>
      <c r="B470" s="19" t="s">
        <v>1026</v>
      </c>
      <c r="C470" s="80" t="s">
        <v>1027</v>
      </c>
      <c r="D470" s="79">
        <v>1</v>
      </c>
      <c r="E470" s="79" t="s">
        <v>315</v>
      </c>
      <c r="F470" s="15" t="s">
        <v>1028</v>
      </c>
      <c r="G470" s="20"/>
    </row>
    <row r="471" spans="1:9" ht="43.2">
      <c r="A471" s="75"/>
      <c r="B471" s="77"/>
      <c r="C471" s="80" t="s">
        <v>1029</v>
      </c>
      <c r="D471" s="79">
        <v>1</v>
      </c>
      <c r="E471" s="79" t="s">
        <v>315</v>
      </c>
      <c r="F471" s="15" t="s">
        <v>1030</v>
      </c>
      <c r="G471" s="20"/>
    </row>
    <row r="472" spans="1:9" ht="28.8">
      <c r="A472" s="75"/>
      <c r="B472" s="77"/>
      <c r="C472" s="35" t="s">
        <v>1031</v>
      </c>
      <c r="D472" s="44">
        <v>1</v>
      </c>
      <c r="E472" s="79" t="s">
        <v>315</v>
      </c>
      <c r="F472" s="15"/>
      <c r="G472" s="20"/>
    </row>
    <row r="473" spans="1:9">
      <c r="A473" s="75"/>
      <c r="B473" s="77"/>
      <c r="C473" s="10"/>
      <c r="D473" s="20"/>
      <c r="E473" s="44"/>
      <c r="F473" s="20"/>
      <c r="G473" s="20"/>
    </row>
    <row r="474" spans="1:9">
      <c r="A474" s="75"/>
      <c r="B474" s="77"/>
      <c r="C474" s="10"/>
      <c r="D474" s="20"/>
      <c r="E474" s="44"/>
      <c r="F474" s="20"/>
      <c r="G474" s="20"/>
    </row>
    <row r="475" spans="1:9" ht="39.9" customHeight="1">
      <c r="A475" s="21" t="s">
        <v>1032</v>
      </c>
      <c r="B475" s="100" t="s">
        <v>1033</v>
      </c>
      <c r="C475" s="101"/>
      <c r="D475" s="101"/>
      <c r="E475" s="101"/>
      <c r="F475" s="101"/>
      <c r="G475" s="102"/>
      <c r="H475" s="1">
        <f>SUM(D477:D484)</f>
        <v>8</v>
      </c>
      <c r="I475" s="1">
        <f>COUNT(D477:D484)*2</f>
        <v>16</v>
      </c>
    </row>
    <row r="476" spans="1:9" ht="43.2" hidden="1">
      <c r="A476" s="90" t="s">
        <v>1034</v>
      </c>
      <c r="B476" s="19" t="s">
        <v>1035</v>
      </c>
      <c r="C476" s="10"/>
      <c r="D476" s="20"/>
      <c r="E476" s="44"/>
      <c r="F476" s="20"/>
      <c r="G476" s="20"/>
    </row>
    <row r="477" spans="1:9" ht="43.2">
      <c r="A477" s="75" t="s">
        <v>1036</v>
      </c>
      <c r="B477" s="19" t="s">
        <v>1037</v>
      </c>
      <c r="C477" s="33" t="s">
        <v>1038</v>
      </c>
      <c r="D477" s="44">
        <v>1</v>
      </c>
      <c r="E477" s="44" t="s">
        <v>315</v>
      </c>
      <c r="F477" s="35" t="s">
        <v>1039</v>
      </c>
      <c r="G477" s="20"/>
    </row>
    <row r="478" spans="1:9" ht="43.2">
      <c r="A478" s="75"/>
      <c r="B478" s="77"/>
      <c r="C478" s="33" t="s">
        <v>1040</v>
      </c>
      <c r="D478" s="44">
        <v>1</v>
      </c>
      <c r="E478" s="44" t="s">
        <v>315</v>
      </c>
      <c r="F478" s="35" t="s">
        <v>1041</v>
      </c>
      <c r="G478" s="20"/>
    </row>
    <row r="479" spans="1:9" ht="57.6">
      <c r="A479" s="75" t="s">
        <v>1042</v>
      </c>
      <c r="B479" s="19" t="s">
        <v>1043</v>
      </c>
      <c r="C479" s="33" t="s">
        <v>1044</v>
      </c>
      <c r="D479" s="44">
        <v>1</v>
      </c>
      <c r="E479" s="44" t="s">
        <v>82</v>
      </c>
      <c r="F479" s="44"/>
      <c r="G479" s="20"/>
    </row>
    <row r="480" spans="1:9" ht="28.8">
      <c r="A480" s="75"/>
      <c r="B480" s="77"/>
      <c r="C480" s="33" t="s">
        <v>1045</v>
      </c>
      <c r="D480" s="44">
        <v>1</v>
      </c>
      <c r="E480" s="44" t="s">
        <v>82</v>
      </c>
      <c r="F480" s="44"/>
      <c r="G480" s="20"/>
    </row>
    <row r="481" spans="1:9" ht="43.2">
      <c r="A481" s="75"/>
      <c r="B481" s="77"/>
      <c r="C481" s="15" t="s">
        <v>1046</v>
      </c>
      <c r="D481" s="44">
        <v>1</v>
      </c>
      <c r="E481" s="44" t="s">
        <v>82</v>
      </c>
      <c r="F481" s="44"/>
      <c r="G481" s="20"/>
    </row>
    <row r="482" spans="1:9" ht="43.2">
      <c r="A482" s="75"/>
      <c r="B482"/>
      <c r="C482" s="33" t="s">
        <v>1047</v>
      </c>
      <c r="D482" s="44">
        <v>1</v>
      </c>
      <c r="E482" s="44" t="s">
        <v>315</v>
      </c>
      <c r="F482" s="35" t="s">
        <v>1048</v>
      </c>
      <c r="G482" s="20"/>
    </row>
    <row r="483" spans="1:9" ht="72">
      <c r="A483" s="75"/>
      <c r="B483"/>
      <c r="C483" s="33" t="s">
        <v>1049</v>
      </c>
      <c r="D483" s="44">
        <v>1</v>
      </c>
      <c r="E483" s="44" t="s">
        <v>315</v>
      </c>
      <c r="F483" s="35" t="s">
        <v>1050</v>
      </c>
      <c r="G483" s="20"/>
    </row>
    <row r="484" spans="1:9" ht="43.2">
      <c r="A484" s="75" t="s">
        <v>1051</v>
      </c>
      <c r="B484" s="19" t="s">
        <v>1052</v>
      </c>
      <c r="C484" s="13" t="s">
        <v>1053</v>
      </c>
      <c r="D484" s="44">
        <v>1</v>
      </c>
      <c r="E484" s="44" t="s">
        <v>315</v>
      </c>
      <c r="F484" s="20"/>
      <c r="G484" s="20"/>
    </row>
    <row r="485" spans="1:9" ht="28.8" hidden="1">
      <c r="A485" s="71" t="s">
        <v>1054</v>
      </c>
      <c r="B485" s="19" t="s">
        <v>1055</v>
      </c>
      <c r="C485" s="20"/>
      <c r="D485" s="20"/>
      <c r="E485" s="44"/>
      <c r="F485" s="20"/>
      <c r="G485" s="20"/>
    </row>
    <row r="486" spans="1:9" ht="39.9" customHeight="1">
      <c r="A486" s="21" t="s">
        <v>1056</v>
      </c>
      <c r="B486" s="100" t="s">
        <v>1057</v>
      </c>
      <c r="C486" s="101"/>
      <c r="D486" s="101"/>
      <c r="E486" s="101"/>
      <c r="F486" s="101"/>
      <c r="G486" s="102"/>
      <c r="H486" s="1">
        <f>SUM(D487:D500)</f>
        <v>14</v>
      </c>
      <c r="I486" s="1">
        <f>COUNT(D487:D500)*2</f>
        <v>28</v>
      </c>
    </row>
    <row r="487" spans="1:9" ht="78">
      <c r="A487" s="75" t="s">
        <v>1058</v>
      </c>
      <c r="B487" s="9" t="s">
        <v>1059</v>
      </c>
      <c r="C487" s="10" t="s">
        <v>1060</v>
      </c>
      <c r="D487" s="20">
        <v>1</v>
      </c>
      <c r="E487" s="44" t="s">
        <v>138</v>
      </c>
      <c r="F487" s="20"/>
      <c r="G487" s="20"/>
    </row>
    <row r="488" spans="1:9" ht="28.8">
      <c r="A488" s="75"/>
      <c r="B488" s="36"/>
      <c r="C488" s="10" t="s">
        <v>1061</v>
      </c>
      <c r="D488" s="20">
        <v>1</v>
      </c>
      <c r="E488" s="44" t="s">
        <v>138</v>
      </c>
      <c r="F488" s="20"/>
      <c r="G488" s="20"/>
    </row>
    <row r="489" spans="1:9" ht="28.8">
      <c r="A489" s="75"/>
      <c r="B489" s="36"/>
      <c r="C489" s="10" t="s">
        <v>1062</v>
      </c>
      <c r="D489" s="20">
        <v>1</v>
      </c>
      <c r="E489" s="44" t="s">
        <v>315</v>
      </c>
      <c r="F489" s="20"/>
      <c r="G489" s="20"/>
    </row>
    <row r="490" spans="1:9" ht="43.2">
      <c r="A490" s="75"/>
      <c r="B490" s="36"/>
      <c r="C490" s="10" t="s">
        <v>1063</v>
      </c>
      <c r="D490" s="20">
        <v>1</v>
      </c>
      <c r="E490" s="44" t="s">
        <v>138</v>
      </c>
      <c r="F490" s="20"/>
      <c r="G490" s="20"/>
    </row>
    <row r="491" spans="1:9" ht="28.8">
      <c r="A491" s="75"/>
      <c r="B491" s="36"/>
      <c r="C491" s="33" t="s">
        <v>1064</v>
      </c>
      <c r="D491" s="20">
        <v>1</v>
      </c>
      <c r="E491" s="44" t="s">
        <v>138</v>
      </c>
      <c r="F491" s="20"/>
      <c r="G491" s="20"/>
    </row>
    <row r="492" spans="1:9" ht="46.8">
      <c r="A492" s="75" t="s">
        <v>1065</v>
      </c>
      <c r="B492" s="9" t="s">
        <v>1066</v>
      </c>
      <c r="C492" s="33" t="s">
        <v>1067</v>
      </c>
      <c r="D492" s="20">
        <v>1</v>
      </c>
      <c r="E492" s="44" t="s">
        <v>138</v>
      </c>
      <c r="F492" s="13" t="s">
        <v>1068</v>
      </c>
      <c r="G492" s="20"/>
    </row>
    <row r="493" spans="1:9" ht="72">
      <c r="A493" s="75"/>
      <c r="B493" s="36"/>
      <c r="C493" s="33" t="s">
        <v>1069</v>
      </c>
      <c r="D493" s="20">
        <v>1</v>
      </c>
      <c r="E493" s="44" t="s">
        <v>138</v>
      </c>
      <c r="F493" s="13" t="s">
        <v>1070</v>
      </c>
      <c r="G493" s="20"/>
    </row>
    <row r="494" spans="1:9" ht="43.2">
      <c r="A494" s="75"/>
      <c r="B494" s="36"/>
      <c r="C494" s="33" t="s">
        <v>1071</v>
      </c>
      <c r="D494" s="20">
        <v>1</v>
      </c>
      <c r="E494" s="44" t="s">
        <v>315</v>
      </c>
      <c r="F494" s="33" t="s">
        <v>1072</v>
      </c>
      <c r="G494" s="20"/>
    </row>
    <row r="495" spans="1:9" ht="28.8">
      <c r="A495" s="75"/>
      <c r="B495" s="36"/>
      <c r="C495" s="41" t="s">
        <v>1073</v>
      </c>
      <c r="D495" s="20">
        <v>1</v>
      </c>
      <c r="E495" s="44" t="s">
        <v>577</v>
      </c>
      <c r="F495" s="33"/>
      <c r="G495" s="20"/>
    </row>
    <row r="496" spans="1:9" ht="57.6">
      <c r="A496" s="75"/>
      <c r="B496" s="36"/>
      <c r="C496" s="33" t="s">
        <v>1074</v>
      </c>
      <c r="D496" s="20">
        <v>1</v>
      </c>
      <c r="E496" s="44" t="s">
        <v>315</v>
      </c>
      <c r="F496" s="13" t="s">
        <v>1075</v>
      </c>
      <c r="G496" s="20"/>
    </row>
    <row r="497" spans="1:9" ht="86.4">
      <c r="A497" s="75"/>
      <c r="B497" s="36"/>
      <c r="C497" s="33" t="s">
        <v>1076</v>
      </c>
      <c r="D497" s="20">
        <v>1</v>
      </c>
      <c r="E497" s="44" t="s">
        <v>577</v>
      </c>
      <c r="F497" s="13" t="s">
        <v>1077</v>
      </c>
      <c r="G497" s="20"/>
    </row>
    <row r="498" spans="1:9" ht="46.8">
      <c r="A498" s="75" t="s">
        <v>1078</v>
      </c>
      <c r="B498" s="9" t="s">
        <v>1079</v>
      </c>
      <c r="C498" s="1" t="s">
        <v>1080</v>
      </c>
      <c r="D498" s="20">
        <v>1</v>
      </c>
      <c r="E498" s="97" t="s">
        <v>13</v>
      </c>
      <c r="F498" s="20"/>
      <c r="G498" s="20"/>
    </row>
    <row r="499" spans="1:9" ht="43.2">
      <c r="A499" s="81"/>
      <c r="B499" s="11"/>
      <c r="C499" s="16" t="s">
        <v>1081</v>
      </c>
      <c r="D499" s="20">
        <v>1</v>
      </c>
      <c r="E499" s="44" t="s">
        <v>13</v>
      </c>
      <c r="F499" s="20"/>
      <c r="G499" s="20"/>
    </row>
    <row r="500" spans="1:9" ht="28.8">
      <c r="A500" s="82"/>
      <c r="B500" s="11"/>
      <c r="C500" s="64" t="s">
        <v>1082</v>
      </c>
      <c r="D500" s="20">
        <v>1</v>
      </c>
      <c r="E500" s="44" t="s">
        <v>82</v>
      </c>
      <c r="F500" s="20"/>
      <c r="G500" s="20"/>
    </row>
    <row r="501" spans="1:9" ht="21">
      <c r="A501" s="6"/>
      <c r="B501" s="107" t="s">
        <v>1083</v>
      </c>
      <c r="C501" s="107"/>
      <c r="D501" s="107"/>
      <c r="E501" s="107"/>
      <c r="F501" s="107"/>
      <c r="G501" s="107"/>
      <c r="H501" s="1">
        <f>H502+H505+H509+H514+H530+H534+H542+H547</f>
        <v>39</v>
      </c>
      <c r="I501" s="1">
        <f>I502+I505+I509+I514+I530+I534+I542+I547</f>
        <v>78</v>
      </c>
    </row>
    <row r="502" spans="1:9" ht="39.9" customHeight="1">
      <c r="A502" s="21" t="s">
        <v>1084</v>
      </c>
      <c r="B502" s="100" t="s">
        <v>1085</v>
      </c>
      <c r="C502" s="101"/>
      <c r="D502" s="101"/>
      <c r="E502" s="101"/>
      <c r="F502" s="101"/>
      <c r="G502" s="102"/>
      <c r="H502" s="1">
        <f>SUM(D503)</f>
        <v>1</v>
      </c>
      <c r="I502" s="1">
        <f>COUNT(D503)*2</f>
        <v>2</v>
      </c>
    </row>
    <row r="503" spans="1:9" ht="62.4">
      <c r="A503" s="54" t="s">
        <v>1086</v>
      </c>
      <c r="B503" s="36" t="s">
        <v>1087</v>
      </c>
      <c r="C503" s="83" t="s">
        <v>1088</v>
      </c>
      <c r="D503" s="11">
        <v>1</v>
      </c>
      <c r="E503" s="32" t="s">
        <v>82</v>
      </c>
      <c r="F503" s="11"/>
      <c r="G503" s="11"/>
    </row>
    <row r="504" spans="1:9" ht="28.8" hidden="1">
      <c r="A504" s="84" t="s">
        <v>1089</v>
      </c>
      <c r="B504" s="19" t="s">
        <v>1090</v>
      </c>
      <c r="C504" s="11"/>
      <c r="D504" s="11"/>
      <c r="E504" s="32"/>
      <c r="F504" s="11"/>
      <c r="G504" s="11"/>
    </row>
    <row r="505" spans="1:9" ht="39.9" customHeight="1">
      <c r="A505" s="21" t="s">
        <v>1091</v>
      </c>
      <c r="B505" s="100" t="s">
        <v>1092</v>
      </c>
      <c r="C505" s="101"/>
      <c r="D505" s="101"/>
      <c r="E505" s="101"/>
      <c r="F505" s="101"/>
      <c r="G505" s="102"/>
      <c r="H505" s="1">
        <f>SUM(D506)</f>
        <v>1</v>
      </c>
      <c r="I505" s="1">
        <f>COUNT(D506)*2</f>
        <v>2</v>
      </c>
    </row>
    <row r="506" spans="1:9" ht="31.2">
      <c r="A506" s="54" t="s">
        <v>1093</v>
      </c>
      <c r="B506" s="9" t="s">
        <v>1094</v>
      </c>
      <c r="C506" s="10" t="s">
        <v>1095</v>
      </c>
      <c r="D506" s="11">
        <v>1</v>
      </c>
      <c r="E506" s="32" t="s">
        <v>595</v>
      </c>
      <c r="F506" s="11"/>
      <c r="G506" s="11"/>
    </row>
    <row r="507" spans="1:9" ht="46.8" hidden="1">
      <c r="A507" s="84" t="s">
        <v>1096</v>
      </c>
      <c r="B507" s="9" t="s">
        <v>1097</v>
      </c>
      <c r="C507" s="11"/>
      <c r="D507" s="11"/>
      <c r="E507" s="32"/>
      <c r="F507" s="11"/>
      <c r="G507" s="11"/>
    </row>
    <row r="508" spans="1:9" ht="62.4" hidden="1">
      <c r="A508" s="84" t="s">
        <v>1098</v>
      </c>
      <c r="B508" s="9" t="s">
        <v>1099</v>
      </c>
      <c r="C508" s="11"/>
      <c r="D508" s="11"/>
      <c r="E508" s="32"/>
      <c r="F508" s="11"/>
      <c r="G508" s="11"/>
    </row>
    <row r="509" spans="1:9" ht="39.9" customHeight="1">
      <c r="A509" s="21" t="s">
        <v>1100</v>
      </c>
      <c r="B509" s="100" t="s">
        <v>1101</v>
      </c>
      <c r="C509" s="101"/>
      <c r="D509" s="101"/>
      <c r="E509" s="101"/>
      <c r="F509" s="101"/>
      <c r="G509" s="102"/>
      <c r="H509" s="1">
        <f>SUM(D510:D513)</f>
        <v>3</v>
      </c>
      <c r="I509" s="1">
        <f>COUNT(D510:D513)*2</f>
        <v>6</v>
      </c>
    </row>
    <row r="510" spans="1:9" ht="72">
      <c r="A510" s="12" t="s">
        <v>1102</v>
      </c>
      <c r="B510" s="9" t="s">
        <v>1103</v>
      </c>
      <c r="C510" s="31" t="s">
        <v>1104</v>
      </c>
      <c r="D510" s="11">
        <v>1</v>
      </c>
      <c r="E510" s="32" t="s">
        <v>82</v>
      </c>
      <c r="F510" s="11"/>
      <c r="G510" s="11"/>
    </row>
    <row r="511" spans="1:9" ht="46.8" hidden="1">
      <c r="A511" s="14" t="s">
        <v>1105</v>
      </c>
      <c r="B511" s="9" t="s">
        <v>1106</v>
      </c>
      <c r="C511" s="11"/>
      <c r="D511" s="11"/>
      <c r="E511" s="32"/>
      <c r="F511" s="11"/>
      <c r="G511" s="11"/>
    </row>
    <row r="512" spans="1:9" ht="62.4">
      <c r="A512" s="12" t="s">
        <v>1107</v>
      </c>
      <c r="B512" s="37" t="s">
        <v>1108</v>
      </c>
      <c r="C512" s="10" t="s">
        <v>1109</v>
      </c>
      <c r="D512" s="11">
        <v>1</v>
      </c>
      <c r="E512" s="32" t="s">
        <v>82</v>
      </c>
      <c r="F512" s="11"/>
      <c r="G512" s="11"/>
    </row>
    <row r="513" spans="1:9" ht="28.8">
      <c r="A513" s="12"/>
      <c r="C513" s="10" t="s">
        <v>1110</v>
      </c>
      <c r="D513" s="11">
        <v>1</v>
      </c>
      <c r="E513" s="32" t="s">
        <v>577</v>
      </c>
      <c r="F513" s="11"/>
      <c r="G513" s="11"/>
    </row>
    <row r="514" spans="1:9" ht="39.9" customHeight="1">
      <c r="A514" s="21" t="s">
        <v>1111</v>
      </c>
      <c r="B514" s="100" t="s">
        <v>1112</v>
      </c>
      <c r="C514" s="101"/>
      <c r="D514" s="101"/>
      <c r="E514" s="101"/>
      <c r="F514" s="101"/>
      <c r="G514" s="102"/>
      <c r="H514" s="1">
        <f>COUNT(D515:D529)</f>
        <v>15</v>
      </c>
      <c r="I514" s="1">
        <f>COUNT(D515:D529)*2</f>
        <v>30</v>
      </c>
    </row>
    <row r="515" spans="1:9" ht="46.8">
      <c r="A515" s="12" t="s">
        <v>1113</v>
      </c>
      <c r="B515" s="9" t="s">
        <v>1114</v>
      </c>
      <c r="C515" s="85" t="s">
        <v>1115</v>
      </c>
      <c r="D515" s="11">
        <v>1</v>
      </c>
      <c r="E515" s="32" t="s">
        <v>595</v>
      </c>
      <c r="F515" s="11"/>
      <c r="G515" s="11"/>
    </row>
    <row r="516" spans="1:9" ht="28.8">
      <c r="A516" s="12"/>
      <c r="B516" s="36"/>
      <c r="C516" s="33" t="s">
        <v>1116</v>
      </c>
      <c r="D516" s="11">
        <v>1</v>
      </c>
      <c r="E516" s="32" t="s">
        <v>321</v>
      </c>
      <c r="F516" s="11"/>
      <c r="G516" s="11"/>
    </row>
    <row r="517" spans="1:9" ht="46.8">
      <c r="A517" s="12" t="s">
        <v>1117</v>
      </c>
      <c r="B517" s="9" t="s">
        <v>1118</v>
      </c>
      <c r="C517" s="85" t="s">
        <v>1119</v>
      </c>
      <c r="D517" s="11">
        <v>1</v>
      </c>
      <c r="E517" s="32" t="s">
        <v>595</v>
      </c>
      <c r="F517" s="11"/>
      <c r="G517" s="11"/>
    </row>
    <row r="518" spans="1:9" ht="43.2">
      <c r="A518" s="12"/>
      <c r="B518" s="9"/>
      <c r="C518" s="15" t="s">
        <v>1120</v>
      </c>
      <c r="D518" s="11">
        <v>1</v>
      </c>
      <c r="E518" s="32" t="s">
        <v>595</v>
      </c>
      <c r="F518" s="11"/>
      <c r="G518" s="11"/>
    </row>
    <row r="519" spans="1:9" ht="57.6">
      <c r="A519" s="12"/>
      <c r="B519" s="9"/>
      <c r="C519" s="15" t="s">
        <v>1121</v>
      </c>
      <c r="D519" s="11">
        <v>1</v>
      </c>
      <c r="E519" s="32" t="s">
        <v>595</v>
      </c>
      <c r="F519" s="11"/>
      <c r="G519" s="11"/>
    </row>
    <row r="520" spans="1:9" ht="43.2">
      <c r="A520" s="12"/>
      <c r="B520" s="9"/>
      <c r="C520" s="13" t="s">
        <v>1122</v>
      </c>
      <c r="D520" s="11">
        <v>1</v>
      </c>
      <c r="E520" s="32" t="s">
        <v>595</v>
      </c>
      <c r="F520" s="11"/>
      <c r="G520" s="11"/>
    </row>
    <row r="521" spans="1:9" ht="43.2">
      <c r="A521" s="12"/>
      <c r="B521" s="9"/>
      <c r="C521" s="13" t="s">
        <v>1123</v>
      </c>
      <c r="D521" s="11">
        <v>1</v>
      </c>
      <c r="E521" s="32" t="s">
        <v>595</v>
      </c>
      <c r="F521" s="11"/>
      <c r="G521" s="11"/>
    </row>
    <row r="522" spans="1:9" ht="43.2">
      <c r="A522" s="12"/>
      <c r="B522" s="9"/>
      <c r="C522" s="35" t="s">
        <v>1124</v>
      </c>
      <c r="D522" s="11">
        <v>1</v>
      </c>
      <c r="E522" s="32" t="s">
        <v>595</v>
      </c>
      <c r="F522" s="11"/>
      <c r="G522" s="11"/>
    </row>
    <row r="523" spans="1:9" ht="43.2">
      <c r="A523" s="12"/>
      <c r="B523" s="9"/>
      <c r="C523" s="35" t="s">
        <v>1125</v>
      </c>
      <c r="D523" s="11">
        <v>1</v>
      </c>
      <c r="E523" s="32" t="s">
        <v>595</v>
      </c>
      <c r="F523" s="11"/>
      <c r="G523" s="11"/>
    </row>
    <row r="524" spans="1:9" ht="43.2">
      <c r="A524" s="12"/>
      <c r="B524" s="9"/>
      <c r="C524" s="13" t="s">
        <v>1126</v>
      </c>
      <c r="D524" s="11">
        <v>1</v>
      </c>
      <c r="E524" s="32" t="s">
        <v>595</v>
      </c>
      <c r="F524" s="11"/>
      <c r="G524" s="11"/>
    </row>
    <row r="525" spans="1:9" ht="57.6">
      <c r="A525" s="12"/>
      <c r="B525" s="9"/>
      <c r="C525" s="35" t="s">
        <v>1127</v>
      </c>
      <c r="D525" s="11">
        <v>1</v>
      </c>
      <c r="E525" s="32" t="s">
        <v>595</v>
      </c>
      <c r="F525" s="11"/>
      <c r="G525" s="11"/>
    </row>
    <row r="526" spans="1:9" ht="57.6">
      <c r="A526" s="12"/>
      <c r="B526" s="9"/>
      <c r="C526" s="13" t="s">
        <v>1128</v>
      </c>
      <c r="D526" s="11">
        <v>1</v>
      </c>
      <c r="E526" s="32" t="s">
        <v>595</v>
      </c>
      <c r="F526" s="11"/>
      <c r="G526" s="11"/>
    </row>
    <row r="527" spans="1:9" ht="28.8">
      <c r="A527" s="12"/>
      <c r="B527" s="9"/>
      <c r="C527" s="13" t="s">
        <v>1129</v>
      </c>
      <c r="D527" s="11">
        <v>1</v>
      </c>
      <c r="E527" s="32" t="s">
        <v>595</v>
      </c>
      <c r="F527" s="11"/>
      <c r="G527" s="11"/>
    </row>
    <row r="528" spans="1:9" ht="31.2">
      <c r="A528" s="12" t="s">
        <v>1130</v>
      </c>
      <c r="B528" s="9" t="s">
        <v>1131</v>
      </c>
      <c r="C528" s="13" t="s">
        <v>1132</v>
      </c>
      <c r="D528" s="11">
        <v>1</v>
      </c>
      <c r="E528" s="32" t="s">
        <v>82</v>
      </c>
      <c r="F528" s="11"/>
      <c r="G528" s="11"/>
    </row>
    <row r="529" spans="1:9" ht="31.2">
      <c r="A529" s="12" t="s">
        <v>1133</v>
      </c>
      <c r="B529" s="9" t="s">
        <v>1134</v>
      </c>
      <c r="C529" s="10" t="s">
        <v>1135</v>
      </c>
      <c r="D529" s="11">
        <v>1</v>
      </c>
      <c r="E529" s="32" t="s">
        <v>138</v>
      </c>
      <c r="F529" s="13" t="s">
        <v>1136</v>
      </c>
      <c r="G529" s="11"/>
    </row>
    <row r="530" spans="1:9" ht="39.9" customHeight="1">
      <c r="A530" s="21" t="s">
        <v>1137</v>
      </c>
      <c r="B530" s="100" t="s">
        <v>1138</v>
      </c>
      <c r="C530" s="101"/>
      <c r="D530" s="101"/>
      <c r="E530" s="101"/>
      <c r="F530" s="101"/>
      <c r="G530" s="102"/>
      <c r="H530" s="1">
        <f>SUM(D531:D533)</f>
        <v>3</v>
      </c>
      <c r="I530" s="1">
        <f>COUNT(D531:D533)*2</f>
        <v>6</v>
      </c>
    </row>
    <row r="531" spans="1:9" ht="31.2">
      <c r="A531" s="12" t="s">
        <v>1139</v>
      </c>
      <c r="B531" s="9" t="s">
        <v>1140</v>
      </c>
      <c r="C531" s="13" t="s">
        <v>1141</v>
      </c>
      <c r="D531" s="11">
        <v>1</v>
      </c>
      <c r="E531" s="32" t="s">
        <v>82</v>
      </c>
      <c r="F531" s="11"/>
      <c r="G531" s="11"/>
    </row>
    <row r="532" spans="1:9" ht="46.8">
      <c r="A532" s="12" t="s">
        <v>1142</v>
      </c>
      <c r="B532" s="9" t="s">
        <v>1143</v>
      </c>
      <c r="C532" s="35" t="s">
        <v>1144</v>
      </c>
      <c r="D532" s="11">
        <v>1</v>
      </c>
      <c r="E532" s="32" t="s">
        <v>82</v>
      </c>
      <c r="F532" s="11"/>
      <c r="G532" s="11"/>
    </row>
    <row r="533" spans="1:9" ht="31.2">
      <c r="A533" s="12" t="s">
        <v>1145</v>
      </c>
      <c r="B533" s="9" t="s">
        <v>1146</v>
      </c>
      <c r="C533" s="33" t="s">
        <v>1147</v>
      </c>
      <c r="D533" s="11">
        <v>1</v>
      </c>
      <c r="E533" s="32" t="s">
        <v>82</v>
      </c>
      <c r="F533" s="11"/>
      <c r="G533" s="11"/>
    </row>
    <row r="534" spans="1:9" ht="39.9" customHeight="1">
      <c r="A534" s="21" t="s">
        <v>1148</v>
      </c>
      <c r="B534" s="100" t="s">
        <v>1149</v>
      </c>
      <c r="C534" s="101"/>
      <c r="D534" s="101"/>
      <c r="E534" s="101"/>
      <c r="F534" s="101"/>
      <c r="G534" s="102"/>
      <c r="H534" s="1">
        <f>SUM(D535:D541)</f>
        <v>7</v>
      </c>
      <c r="I534" s="1">
        <f>COUNT(D535:D541)*2</f>
        <v>14</v>
      </c>
    </row>
    <row r="535" spans="1:9" ht="31.2">
      <c r="A535" s="12" t="s">
        <v>1150</v>
      </c>
      <c r="B535" s="9" t="s">
        <v>1151</v>
      </c>
      <c r="C535" s="35" t="s">
        <v>1152</v>
      </c>
      <c r="D535" s="11">
        <v>1</v>
      </c>
      <c r="E535" s="32" t="s">
        <v>574</v>
      </c>
      <c r="F535" s="11"/>
      <c r="G535" s="11"/>
    </row>
    <row r="536" spans="1:9" ht="46.8">
      <c r="A536" s="12" t="s">
        <v>1153</v>
      </c>
      <c r="B536" s="9" t="s">
        <v>1154</v>
      </c>
      <c r="C536" s="35" t="s">
        <v>1155</v>
      </c>
      <c r="D536" s="11">
        <v>1</v>
      </c>
      <c r="E536" s="32" t="s">
        <v>574</v>
      </c>
      <c r="F536" s="11"/>
      <c r="G536" s="11"/>
    </row>
    <row r="537" spans="1:9" ht="28.8">
      <c r="A537" s="12"/>
      <c r="B537" s="36"/>
      <c r="C537" s="86" t="s">
        <v>1156</v>
      </c>
      <c r="D537" s="11">
        <v>1</v>
      </c>
      <c r="E537" s="32" t="s">
        <v>574</v>
      </c>
      <c r="F537" s="11"/>
      <c r="G537" s="11"/>
    </row>
    <row r="538" spans="1:9" ht="28.8">
      <c r="A538" s="12"/>
      <c r="B538" s="36"/>
      <c r="C538" s="35" t="s">
        <v>1157</v>
      </c>
      <c r="D538" s="11">
        <v>1</v>
      </c>
      <c r="E538" s="32" t="s">
        <v>574</v>
      </c>
      <c r="F538" s="11"/>
      <c r="G538" s="11"/>
    </row>
    <row r="539" spans="1:9" ht="46.8">
      <c r="A539" s="8" t="s">
        <v>1158</v>
      </c>
      <c r="B539" s="37" t="s">
        <v>1159</v>
      </c>
      <c r="C539" s="85" t="s">
        <v>1160</v>
      </c>
      <c r="D539" s="11">
        <v>1</v>
      </c>
      <c r="E539" s="32" t="s">
        <v>574</v>
      </c>
      <c r="F539" s="11"/>
      <c r="G539" s="11"/>
    </row>
    <row r="540" spans="1:9" ht="46.8">
      <c r="A540" s="12" t="s">
        <v>1161</v>
      </c>
      <c r="B540" s="9" t="s">
        <v>1162</v>
      </c>
      <c r="C540" s="10" t="s">
        <v>1163</v>
      </c>
      <c r="D540" s="11">
        <v>1</v>
      </c>
      <c r="E540" s="32" t="s">
        <v>574</v>
      </c>
      <c r="F540" s="11"/>
      <c r="G540" s="11"/>
    </row>
    <row r="541" spans="1:9" ht="62.4">
      <c r="A541" s="12" t="s">
        <v>1164</v>
      </c>
      <c r="B541" s="9" t="s">
        <v>1165</v>
      </c>
      <c r="C541" s="35" t="s">
        <v>1166</v>
      </c>
      <c r="D541" s="11">
        <v>1</v>
      </c>
      <c r="E541" s="32" t="s">
        <v>574</v>
      </c>
      <c r="F541" s="11"/>
      <c r="G541" s="11"/>
    </row>
    <row r="542" spans="1:9" ht="39.9" customHeight="1">
      <c r="A542" s="21" t="s">
        <v>1167</v>
      </c>
      <c r="B542" s="100" t="s">
        <v>1168</v>
      </c>
      <c r="C542" s="101"/>
      <c r="D542" s="101"/>
      <c r="E542" s="101"/>
      <c r="F542" s="101"/>
      <c r="G542" s="102"/>
      <c r="H542" s="1">
        <f>SUM(D544:D546)</f>
        <v>3</v>
      </c>
      <c r="I542" s="1">
        <f>COUNT(D544:D546)*2</f>
        <v>6</v>
      </c>
    </row>
    <row r="543" spans="1:9" ht="31.2" hidden="1">
      <c r="A543" s="14" t="s">
        <v>1169</v>
      </c>
      <c r="B543" s="9" t="s">
        <v>1170</v>
      </c>
      <c r="C543" s="11"/>
      <c r="D543" s="11"/>
      <c r="E543" s="32"/>
      <c r="F543" s="11"/>
      <c r="G543" s="11"/>
    </row>
    <row r="544" spans="1:9" ht="62.4">
      <c r="A544" s="12" t="s">
        <v>1171</v>
      </c>
      <c r="B544" s="9" t="s">
        <v>1172</v>
      </c>
      <c r="C544" s="10" t="s">
        <v>1173</v>
      </c>
      <c r="D544" s="11">
        <v>1</v>
      </c>
      <c r="E544" s="32" t="s">
        <v>574</v>
      </c>
      <c r="F544" s="11"/>
      <c r="G544" s="11"/>
    </row>
    <row r="545" spans="1:9" ht="46.8">
      <c r="A545" s="12" t="s">
        <v>1174</v>
      </c>
      <c r="B545" s="18" t="s">
        <v>1175</v>
      </c>
      <c r="C545" s="35" t="s">
        <v>1176</v>
      </c>
      <c r="D545" s="11">
        <v>1</v>
      </c>
      <c r="E545" s="32" t="s">
        <v>577</v>
      </c>
      <c r="F545" s="11"/>
      <c r="G545" s="11"/>
    </row>
    <row r="546" spans="1:9" ht="46.8">
      <c r="A546" s="8" t="s">
        <v>1177</v>
      </c>
      <c r="B546" s="9" t="s">
        <v>1178</v>
      </c>
      <c r="C546" s="33" t="s">
        <v>1179</v>
      </c>
      <c r="D546" s="11">
        <v>1</v>
      </c>
      <c r="E546" s="32" t="s">
        <v>82</v>
      </c>
      <c r="F546" s="11"/>
      <c r="G546" s="11"/>
    </row>
    <row r="547" spans="1:9" ht="39.9" customHeight="1">
      <c r="A547" s="21" t="s">
        <v>1180</v>
      </c>
      <c r="B547" s="100" t="s">
        <v>1181</v>
      </c>
      <c r="C547" s="101"/>
      <c r="D547" s="101"/>
      <c r="E547" s="101"/>
      <c r="F547" s="101"/>
      <c r="G547" s="102"/>
      <c r="H547" s="1">
        <f>SUM(D548:D553)</f>
        <v>6</v>
      </c>
      <c r="I547" s="1">
        <f>COUNT(D548:D553)*2</f>
        <v>12</v>
      </c>
    </row>
    <row r="548" spans="1:9" ht="31.2">
      <c r="A548" s="12" t="s">
        <v>1182</v>
      </c>
      <c r="B548" s="18" t="s">
        <v>1183</v>
      </c>
      <c r="C548" s="10" t="s">
        <v>1184</v>
      </c>
      <c r="D548" s="11">
        <v>1</v>
      </c>
      <c r="E548" s="32" t="s">
        <v>82</v>
      </c>
      <c r="F548" s="11"/>
      <c r="G548" s="11"/>
    </row>
    <row r="549" spans="1:9">
      <c r="A549" s="60"/>
      <c r="C549" s="10" t="s">
        <v>1185</v>
      </c>
      <c r="D549" s="11">
        <v>1</v>
      </c>
      <c r="E549" s="32" t="s">
        <v>13</v>
      </c>
      <c r="F549" s="11"/>
      <c r="G549" s="11"/>
    </row>
    <row r="550" spans="1:9">
      <c r="A550" s="60"/>
      <c r="B550" s="11"/>
      <c r="C550" s="10" t="s">
        <v>1186</v>
      </c>
      <c r="D550" s="11">
        <v>1</v>
      </c>
      <c r="E550" s="32" t="s">
        <v>13</v>
      </c>
      <c r="F550" s="11"/>
      <c r="G550" s="11"/>
    </row>
    <row r="551" spans="1:9">
      <c r="A551" s="60"/>
      <c r="B551" s="11"/>
      <c r="C551" s="10" t="s">
        <v>1187</v>
      </c>
      <c r="D551" s="11">
        <v>1</v>
      </c>
      <c r="E551" s="32" t="s">
        <v>82</v>
      </c>
      <c r="F551" s="11"/>
      <c r="G551" s="11"/>
    </row>
    <row r="552" spans="1:9" ht="31.2">
      <c r="A552" s="12" t="s">
        <v>1188</v>
      </c>
      <c r="B552" s="18" t="s">
        <v>1189</v>
      </c>
      <c r="C552" s="10" t="s">
        <v>1190</v>
      </c>
      <c r="D552" s="11">
        <v>1</v>
      </c>
      <c r="E552" s="98" t="s">
        <v>82</v>
      </c>
      <c r="F552" s="11"/>
      <c r="G552" s="11"/>
    </row>
    <row r="553" spans="1:9">
      <c r="A553" s="60"/>
      <c r="B553" s="11"/>
      <c r="C553" s="10" t="s">
        <v>1191</v>
      </c>
      <c r="D553" s="11">
        <v>1</v>
      </c>
      <c r="E553" s="98" t="s">
        <v>82</v>
      </c>
      <c r="F553" s="11"/>
      <c r="G553" s="11"/>
    </row>
    <row r="554" spans="1:9">
      <c r="A554" s="60"/>
      <c r="B554" s="11"/>
      <c r="C554" s="10"/>
      <c r="D554" s="11"/>
      <c r="E554" s="32"/>
      <c r="F554" s="11"/>
      <c r="G554" s="11"/>
    </row>
    <row r="555" spans="1:9" ht="21">
      <c r="A555" s="6"/>
      <c r="B555" s="116" t="s">
        <v>1192</v>
      </c>
      <c r="C555" s="107"/>
      <c r="D555" s="107"/>
      <c r="E555" s="107"/>
      <c r="F555" s="107"/>
      <c r="G555" s="107"/>
      <c r="H555" s="1">
        <f>H556+H563+H569+H574</f>
        <v>11</v>
      </c>
      <c r="I555" s="1">
        <f>I556+I563+I569+I574</f>
        <v>22</v>
      </c>
    </row>
    <row r="556" spans="1:9" ht="39.9" customHeight="1">
      <c r="A556" s="87" t="s">
        <v>1193</v>
      </c>
      <c r="B556" s="100" t="s">
        <v>1194</v>
      </c>
      <c r="C556" s="101"/>
      <c r="D556" s="101"/>
      <c r="E556" s="101"/>
      <c r="F556" s="101"/>
      <c r="G556" s="102"/>
      <c r="H556" s="1">
        <f>SUM(D557:D558)</f>
        <v>2</v>
      </c>
      <c r="I556" s="1">
        <f>COUNT(D557:D558)*2</f>
        <v>4</v>
      </c>
    </row>
    <row r="557" spans="1:9" ht="28.8">
      <c r="A557" s="12" t="s">
        <v>1195</v>
      </c>
      <c r="B557" s="15" t="s">
        <v>1196</v>
      </c>
      <c r="C557" s="10" t="s">
        <v>1197</v>
      </c>
      <c r="D557" s="20">
        <v>1</v>
      </c>
      <c r="E557" s="44" t="s">
        <v>595</v>
      </c>
      <c r="F557" s="20"/>
      <c r="G557" s="20"/>
    </row>
    <row r="558" spans="1:9" ht="28.8">
      <c r="A558" s="12"/>
      <c r="B558" s="15"/>
      <c r="C558" s="10" t="s">
        <v>1198</v>
      </c>
      <c r="D558" s="20">
        <v>1</v>
      </c>
      <c r="E558" s="44" t="s">
        <v>595</v>
      </c>
      <c r="F558" s="20"/>
      <c r="G558" s="20"/>
    </row>
    <row r="559" spans="1:9">
      <c r="A559" s="12"/>
      <c r="B559" s="15"/>
      <c r="C559" s="15"/>
      <c r="D559" s="20"/>
      <c r="E559" s="44"/>
      <c r="F559" s="20"/>
      <c r="G559" s="20"/>
    </row>
    <row r="560" spans="1:9">
      <c r="A560" s="12"/>
      <c r="B560" s="15"/>
      <c r="C560" s="65"/>
      <c r="D560" s="20"/>
      <c r="E560" s="44"/>
      <c r="F560" s="20"/>
      <c r="G560" s="20"/>
    </row>
    <row r="561" spans="1:9" ht="28.8" hidden="1">
      <c r="A561" s="14" t="s">
        <v>1199</v>
      </c>
      <c r="B561" s="15" t="s">
        <v>1200</v>
      </c>
      <c r="C561" s="20"/>
      <c r="D561" s="20"/>
      <c r="E561" s="44"/>
      <c r="F561" s="20"/>
      <c r="G561" s="20"/>
    </row>
    <row r="562" spans="1:9" ht="43.2" hidden="1">
      <c r="A562" s="14" t="s">
        <v>1201</v>
      </c>
      <c r="B562" s="15" t="s">
        <v>1202</v>
      </c>
      <c r="C562" s="20"/>
      <c r="D562" s="20"/>
      <c r="E562" s="44"/>
      <c r="F562" s="20"/>
      <c r="G562" s="20"/>
    </row>
    <row r="563" spans="1:9" ht="39.9" customHeight="1">
      <c r="A563" s="87" t="s">
        <v>1203</v>
      </c>
      <c r="B563" s="100" t="s">
        <v>1204</v>
      </c>
      <c r="C563" s="101"/>
      <c r="D563" s="101"/>
      <c r="E563" s="101"/>
      <c r="F563" s="101"/>
      <c r="G563" s="102"/>
      <c r="H563" s="1">
        <f>SUM(D564:D567)</f>
        <v>4</v>
      </c>
      <c r="I563" s="1">
        <f>COUNT(D564:D567)*2</f>
        <v>8</v>
      </c>
    </row>
    <row r="564" spans="1:9" ht="28.8">
      <c r="A564" s="12" t="s">
        <v>1205</v>
      </c>
      <c r="B564" s="15" t="s">
        <v>1206</v>
      </c>
      <c r="C564" s="10" t="s">
        <v>1207</v>
      </c>
      <c r="D564" s="20">
        <v>1</v>
      </c>
      <c r="E564" s="44" t="s">
        <v>595</v>
      </c>
      <c r="F564" s="20"/>
      <c r="G564" s="20"/>
    </row>
    <row r="565" spans="1:9">
      <c r="A565" s="12"/>
      <c r="B565" s="15"/>
      <c r="C565" s="10" t="s">
        <v>1208</v>
      </c>
      <c r="D565" s="20">
        <v>1</v>
      </c>
      <c r="E565" s="44" t="s">
        <v>595</v>
      </c>
      <c r="F565" s="20"/>
      <c r="G565" s="20"/>
    </row>
    <row r="566" spans="1:9">
      <c r="A566" s="12"/>
      <c r="B566" s="15"/>
      <c r="C566" s="10" t="s">
        <v>1209</v>
      </c>
      <c r="D566" s="20">
        <v>1</v>
      </c>
      <c r="E566" s="44" t="s">
        <v>595</v>
      </c>
      <c r="F566" s="20"/>
      <c r="G566" s="20"/>
    </row>
    <row r="567" spans="1:9">
      <c r="A567" s="12"/>
      <c r="B567" s="15"/>
      <c r="C567" s="10" t="s">
        <v>1210</v>
      </c>
      <c r="D567" s="20">
        <v>1</v>
      </c>
      <c r="E567" s="44" t="s">
        <v>595</v>
      </c>
      <c r="F567" s="20"/>
      <c r="G567" s="20"/>
    </row>
    <row r="568" spans="1:9" ht="43.2" hidden="1">
      <c r="A568" s="14" t="s">
        <v>1211</v>
      </c>
      <c r="B568" s="15" t="s">
        <v>1212</v>
      </c>
      <c r="C568" s="20"/>
      <c r="D568" s="20"/>
      <c r="E568" s="44"/>
      <c r="F568" s="20"/>
      <c r="G568" s="20"/>
    </row>
    <row r="569" spans="1:9" ht="39.9" customHeight="1">
      <c r="A569" s="87" t="s">
        <v>1213</v>
      </c>
      <c r="B569" s="100" t="s">
        <v>1214</v>
      </c>
      <c r="C569" s="101"/>
      <c r="D569" s="101"/>
      <c r="E569" s="101"/>
      <c r="F569" s="101"/>
      <c r="G569" s="102"/>
      <c r="H569" s="1">
        <f>SUM(D570:D572)</f>
        <v>3</v>
      </c>
      <c r="I569" s="1">
        <f>COUNT(D570:D572)*2</f>
        <v>6</v>
      </c>
    </row>
    <row r="570" spans="1:9" ht="28.8">
      <c r="A570" s="12" t="s">
        <v>1215</v>
      </c>
      <c r="B570" s="15" t="s">
        <v>1216</v>
      </c>
      <c r="C570" s="10" t="s">
        <v>1217</v>
      </c>
      <c r="D570" s="20">
        <v>1</v>
      </c>
      <c r="E570" s="44" t="s">
        <v>595</v>
      </c>
      <c r="F570" s="20"/>
      <c r="G570" s="20"/>
    </row>
    <row r="571" spans="1:9">
      <c r="A571" s="12"/>
      <c r="B571" s="15"/>
      <c r="C571" s="10" t="s">
        <v>1218</v>
      </c>
      <c r="D571" s="20">
        <v>1</v>
      </c>
      <c r="E571" s="44" t="s">
        <v>595</v>
      </c>
      <c r="F571" s="20"/>
      <c r="G571" s="20"/>
    </row>
    <row r="572" spans="1:9">
      <c r="A572" s="12"/>
      <c r="B572" s="15"/>
      <c r="C572" s="10" t="s">
        <v>1219</v>
      </c>
      <c r="D572" s="20">
        <v>1</v>
      </c>
      <c r="E572" s="44" t="s">
        <v>595</v>
      </c>
      <c r="F572" s="20"/>
      <c r="G572" s="20"/>
    </row>
    <row r="573" spans="1:9" ht="43.2" hidden="1">
      <c r="A573" s="14" t="s">
        <v>1220</v>
      </c>
      <c r="B573" s="15" t="s">
        <v>1221</v>
      </c>
      <c r="C573" s="20"/>
      <c r="D573" s="20"/>
      <c r="E573" s="44"/>
      <c r="F573" s="20"/>
      <c r="G573" s="20"/>
    </row>
    <row r="574" spans="1:9" ht="39.9" customHeight="1">
      <c r="A574" s="87" t="s">
        <v>1222</v>
      </c>
      <c r="B574" s="100" t="s">
        <v>1223</v>
      </c>
      <c r="C574" s="101"/>
      <c r="D574" s="101"/>
      <c r="E574" s="101"/>
      <c r="F574" s="101"/>
      <c r="G574" s="102"/>
      <c r="H574" s="1">
        <f>SUM(D575:D576)</f>
        <v>2</v>
      </c>
      <c r="I574" s="1">
        <f>COUNT(D575:D576)*2</f>
        <v>4</v>
      </c>
    </row>
    <row r="575" spans="1:9" ht="28.8">
      <c r="A575" s="12" t="s">
        <v>1224</v>
      </c>
      <c r="B575" s="15" t="s">
        <v>1225</v>
      </c>
      <c r="C575" s="10" t="s">
        <v>1226</v>
      </c>
      <c r="D575" s="20">
        <v>1</v>
      </c>
      <c r="E575" s="44" t="s">
        <v>595</v>
      </c>
      <c r="F575" s="20"/>
      <c r="G575" s="20"/>
    </row>
    <row r="576" spans="1:9">
      <c r="A576" s="12"/>
      <c r="B576" s="15"/>
      <c r="C576" s="10" t="s">
        <v>1227</v>
      </c>
      <c r="D576" s="20">
        <v>1</v>
      </c>
      <c r="E576" s="44" t="s">
        <v>595</v>
      </c>
      <c r="F576" s="20"/>
      <c r="G576" s="20"/>
    </row>
    <row r="577" spans="1:7" ht="43.2" hidden="1">
      <c r="A577" s="14" t="s">
        <v>1228</v>
      </c>
      <c r="B577" s="15" t="s">
        <v>1229</v>
      </c>
      <c r="C577" s="20"/>
      <c r="D577" s="20"/>
      <c r="E577" s="44"/>
      <c r="F577" s="20"/>
      <c r="G577" s="20"/>
    </row>
    <row r="580" spans="1:7" ht="46.2">
      <c r="A580" s="117" t="s">
        <v>1258</v>
      </c>
      <c r="B580" s="117"/>
      <c r="C580" s="117"/>
    </row>
    <row r="581" spans="1:7" ht="46.2">
      <c r="A581" s="118"/>
      <c r="B581" s="119" t="s">
        <v>1259</v>
      </c>
      <c r="C581" s="120">
        <f>D601</f>
        <v>50</v>
      </c>
    </row>
    <row r="582" spans="1:7" ht="25.8">
      <c r="A582" s="118"/>
      <c r="B582" s="121" t="s">
        <v>1241</v>
      </c>
      <c r="C582" s="122"/>
    </row>
    <row r="583" spans="1:7" ht="21">
      <c r="A583" s="123" t="s">
        <v>1242</v>
      </c>
      <c r="B583" s="124" t="s">
        <v>1243</v>
      </c>
      <c r="C583" s="125">
        <f>D593</f>
        <v>50</v>
      </c>
    </row>
    <row r="584" spans="1:7" ht="21">
      <c r="A584" s="123" t="s">
        <v>1244</v>
      </c>
      <c r="B584" s="124" t="s">
        <v>1245</v>
      </c>
      <c r="C584" s="125">
        <f t="shared" ref="C584:C590" si="0">D594</f>
        <v>50</v>
      </c>
    </row>
    <row r="585" spans="1:7" ht="21">
      <c r="A585" s="123" t="s">
        <v>1246</v>
      </c>
      <c r="B585" s="124" t="s">
        <v>1247</v>
      </c>
      <c r="C585" s="125">
        <f t="shared" si="0"/>
        <v>50</v>
      </c>
    </row>
    <row r="586" spans="1:7" ht="21">
      <c r="A586" s="123" t="s">
        <v>1248</v>
      </c>
      <c r="B586" s="124" t="s">
        <v>1249</v>
      </c>
      <c r="C586" s="125">
        <f t="shared" si="0"/>
        <v>50</v>
      </c>
    </row>
    <row r="587" spans="1:7" ht="21">
      <c r="A587" s="123" t="s">
        <v>1250</v>
      </c>
      <c r="B587" s="124" t="s">
        <v>1251</v>
      </c>
      <c r="C587" s="125">
        <f t="shared" si="0"/>
        <v>50</v>
      </c>
    </row>
    <row r="588" spans="1:7" ht="21">
      <c r="A588" s="123" t="s">
        <v>1252</v>
      </c>
      <c r="B588" s="124" t="s">
        <v>1253</v>
      </c>
      <c r="C588" s="125">
        <f t="shared" si="0"/>
        <v>50</v>
      </c>
    </row>
    <row r="589" spans="1:7" ht="21">
      <c r="A589" s="123" t="s">
        <v>1254</v>
      </c>
      <c r="B589" s="124" t="s">
        <v>1255</v>
      </c>
      <c r="C589" s="125">
        <f t="shared" si="0"/>
        <v>50</v>
      </c>
    </row>
    <row r="590" spans="1:7" ht="21">
      <c r="A590" s="123" t="s">
        <v>1256</v>
      </c>
      <c r="B590" s="124" t="s">
        <v>1257</v>
      </c>
      <c r="C590" s="125">
        <f t="shared" si="0"/>
        <v>50</v>
      </c>
    </row>
    <row r="592" spans="1:7">
      <c r="B592" s="1" t="s">
        <v>1260</v>
      </c>
      <c r="C592" s="1" t="s">
        <v>1261</v>
      </c>
      <c r="D592" s="1" t="s">
        <v>1262</v>
      </c>
    </row>
    <row r="593" spans="1:4">
      <c r="A593" s="88" t="s">
        <v>1242</v>
      </c>
      <c r="B593" s="1">
        <f>H4</f>
        <v>18</v>
      </c>
      <c r="C593" s="1">
        <f>I4</f>
        <v>36</v>
      </c>
      <c r="D593" s="1">
        <f>B593*100/C593</f>
        <v>50</v>
      </c>
    </row>
    <row r="594" spans="1:4">
      <c r="A594" s="88" t="s">
        <v>1244</v>
      </c>
      <c r="B594" s="1">
        <f>H59</f>
        <v>38</v>
      </c>
      <c r="C594" s="1">
        <f>I59</f>
        <v>76</v>
      </c>
      <c r="D594" s="1">
        <f t="shared" ref="D594:D600" si="1">B594*100/C594</f>
        <v>50</v>
      </c>
    </row>
    <row r="595" spans="1:4">
      <c r="A595" s="88" t="s">
        <v>1246</v>
      </c>
      <c r="B595" s="1">
        <f>H112</f>
        <v>65</v>
      </c>
      <c r="C595" s="1">
        <f>I112</f>
        <v>130</v>
      </c>
      <c r="D595" s="1">
        <f t="shared" si="1"/>
        <v>50</v>
      </c>
    </row>
    <row r="596" spans="1:4">
      <c r="A596" s="88" t="s">
        <v>1248</v>
      </c>
      <c r="B596" s="1">
        <f>H186</f>
        <v>51</v>
      </c>
      <c r="C596" s="1">
        <f>I186</f>
        <v>102</v>
      </c>
      <c r="D596" s="1">
        <f t="shared" si="1"/>
        <v>50</v>
      </c>
    </row>
    <row r="597" spans="1:4">
      <c r="A597" s="88" t="s">
        <v>1250</v>
      </c>
      <c r="B597" s="1">
        <f>H262</f>
        <v>84</v>
      </c>
      <c r="C597" s="1">
        <f>I262</f>
        <v>168</v>
      </c>
      <c r="D597" s="1">
        <f t="shared" si="1"/>
        <v>50</v>
      </c>
    </row>
    <row r="598" spans="1:4">
      <c r="A598" s="88" t="s">
        <v>1252</v>
      </c>
      <c r="B598" s="1">
        <f>H439</f>
        <v>49</v>
      </c>
      <c r="C598" s="1">
        <f>I439</f>
        <v>98</v>
      </c>
      <c r="D598" s="1">
        <f t="shared" si="1"/>
        <v>50</v>
      </c>
    </row>
    <row r="599" spans="1:4">
      <c r="A599" s="88" t="s">
        <v>1254</v>
      </c>
      <c r="B599" s="1">
        <f>H501</f>
        <v>39</v>
      </c>
      <c r="C599" s="1">
        <f>I501</f>
        <v>78</v>
      </c>
      <c r="D599" s="1">
        <f t="shared" si="1"/>
        <v>50</v>
      </c>
    </row>
    <row r="600" spans="1:4">
      <c r="A600" s="88" t="s">
        <v>1256</v>
      </c>
      <c r="B600" s="1">
        <f>H555</f>
        <v>11</v>
      </c>
      <c r="C600" s="1">
        <f>I555</f>
        <v>22</v>
      </c>
      <c r="D600" s="1">
        <f t="shared" si="1"/>
        <v>50</v>
      </c>
    </row>
    <row r="601" spans="1:4">
      <c r="A601" s="88" t="s">
        <v>1263</v>
      </c>
      <c r="B601" s="1">
        <f>SUM(B593:B600)</f>
        <v>355</v>
      </c>
      <c r="C601" s="1">
        <f>SUM(C593:C600)</f>
        <v>710</v>
      </c>
      <c r="D601" s="1">
        <f>B601*100/C601</f>
        <v>50</v>
      </c>
    </row>
    <row r="604" spans="1:4">
      <c r="A604" s="88">
        <v>0</v>
      </c>
    </row>
    <row r="605" spans="1:4">
      <c r="A605" s="88">
        <v>1</v>
      </c>
    </row>
    <row r="606" spans="1:4">
      <c r="A606" s="88">
        <v>2</v>
      </c>
    </row>
  </sheetData>
  <autoFilter ref="A3:G577">
    <filterColumn colId="0">
      <colorFilter dxfId="0"/>
    </filterColumn>
  </autoFilter>
  <mergeCells count="84">
    <mergeCell ref="A580:C580"/>
    <mergeCell ref="B582:C582"/>
    <mergeCell ref="B556:G556"/>
    <mergeCell ref="B563:G563"/>
    <mergeCell ref="B569:G569"/>
    <mergeCell ref="B574:G574"/>
    <mergeCell ref="B514:G514"/>
    <mergeCell ref="B530:G530"/>
    <mergeCell ref="B534:G534"/>
    <mergeCell ref="B542:G542"/>
    <mergeCell ref="B547:G547"/>
    <mergeCell ref="B555:G555"/>
    <mergeCell ref="B422:G422"/>
    <mergeCell ref="B427:G427"/>
    <mergeCell ref="B509:G509"/>
    <mergeCell ref="B428:G428"/>
    <mergeCell ref="B439:G439"/>
    <mergeCell ref="B440:G440"/>
    <mergeCell ref="B448:G448"/>
    <mergeCell ref="B458:G458"/>
    <mergeCell ref="B463:G463"/>
    <mergeCell ref="B475:G475"/>
    <mergeCell ref="B486:G486"/>
    <mergeCell ref="B501:G501"/>
    <mergeCell ref="B502:G502"/>
    <mergeCell ref="B505:G505"/>
    <mergeCell ref="B389:G389"/>
    <mergeCell ref="B396:G396"/>
    <mergeCell ref="B401:G401"/>
    <mergeCell ref="B407:G407"/>
    <mergeCell ref="B415:G415"/>
    <mergeCell ref="B357:G357"/>
    <mergeCell ref="B372:G372"/>
    <mergeCell ref="B376:G376"/>
    <mergeCell ref="B381:G381"/>
    <mergeCell ref="A388:C388"/>
    <mergeCell ref="B353:G353"/>
    <mergeCell ref="B263:G263"/>
    <mergeCell ref="B271:G271"/>
    <mergeCell ref="B280:G280"/>
    <mergeCell ref="B291:G291"/>
    <mergeCell ref="B301:G301"/>
    <mergeCell ref="B304:G304"/>
    <mergeCell ref="B310:G310"/>
    <mergeCell ref="B322:G322"/>
    <mergeCell ref="B331:G331"/>
    <mergeCell ref="B342:G342"/>
    <mergeCell ref="B346:G346"/>
    <mergeCell ref="B262:G262"/>
    <mergeCell ref="B192:G192"/>
    <mergeCell ref="B206:G206"/>
    <mergeCell ref="B216:G216"/>
    <mergeCell ref="B229:G229"/>
    <mergeCell ref="B233:G233"/>
    <mergeCell ref="B238:G238"/>
    <mergeCell ref="B244:G244"/>
    <mergeCell ref="B247:G247"/>
    <mergeCell ref="B250:G250"/>
    <mergeCell ref="B254:G254"/>
    <mergeCell ref="B259:G259"/>
    <mergeCell ref="B187:G187"/>
    <mergeCell ref="B87:G87"/>
    <mergeCell ref="B97:G97"/>
    <mergeCell ref="B104:G104"/>
    <mergeCell ref="B112:G112"/>
    <mergeCell ref="B113:G113"/>
    <mergeCell ref="B136:G136"/>
    <mergeCell ref="B142:G142"/>
    <mergeCell ref="B148:G148"/>
    <mergeCell ref="B159:G159"/>
    <mergeCell ref="B173:G173"/>
    <mergeCell ref="B186:G186"/>
    <mergeCell ref="B74:G74"/>
    <mergeCell ref="A1:G1"/>
    <mergeCell ref="A2:G2"/>
    <mergeCell ref="B4:G4"/>
    <mergeCell ref="B5:G5"/>
    <mergeCell ref="B26:G26"/>
    <mergeCell ref="B32:G32"/>
    <mergeCell ref="B36:G36"/>
    <mergeCell ref="B48:G48"/>
    <mergeCell ref="B56:G56"/>
    <mergeCell ref="B59:G59"/>
    <mergeCell ref="B60:G60"/>
  </mergeCells>
  <dataValidations count="1">
    <dataValidation type="list" allowBlank="1" showInputMessage="1" showErrorMessage="1" sqref="D1:D1048576">
      <formula1>$A$604:$A$606</formula1>
    </dataValidation>
  </dataValidations>
  <pageMargins left="0.70866141732283472" right="0.70866141732283472" top="0.74803149606299213" bottom="0.74803149606299213" header="0.31496062992125984" footer="0.31496062992125984"/>
  <pageSetup paperSize="9" scale="65" orientation="portrait" r:id="rId1"/>
  <headerFooter>
    <oddHeader xml:space="preserve">&amp;LChecklist No.  4 &amp;CIPD &amp;RVersion - NHSRC 3.0
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IPD</vt:lpstr>
      <vt:lpstr>IPD!Print_Titles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NIKHIL</dc:creator>
  <cp:lastModifiedBy>DR. NIKHIL</cp:lastModifiedBy>
  <dcterms:created xsi:type="dcterms:W3CDTF">2013-11-19T23:36:45Z</dcterms:created>
  <dcterms:modified xsi:type="dcterms:W3CDTF">2013-11-24T14:46:36Z</dcterms:modified>
</cp:coreProperties>
</file>