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72" windowWidth="15252" windowHeight="8676"/>
  </bookViews>
  <sheets>
    <sheet name="Lab" sheetId="1" r:id="rId1"/>
  </sheets>
  <definedNames>
    <definedName name="_xlnm._FilterDatabase" localSheetId="0" hidden="1">Lab!$A$3:$G$572</definedName>
    <definedName name="_xlnm.Print_Titles" localSheetId="0">Lab!$3:$3</definedName>
  </definedNames>
  <calcPr calcId="124519"/>
</workbook>
</file>

<file path=xl/calcChain.xml><?xml version="1.0" encoding="utf-8"?>
<calcChain xmlns="http://schemas.openxmlformats.org/spreadsheetml/2006/main">
  <c r="C580" i="1"/>
  <c r="C582"/>
  <c r="C583"/>
  <c r="C577"/>
  <c r="I569"/>
  <c r="H569"/>
  <c r="I562"/>
  <c r="H562"/>
  <c r="I554"/>
  <c r="H554"/>
  <c r="I543"/>
  <c r="I542" s="1"/>
  <c r="C594" s="1"/>
  <c r="H543"/>
  <c r="H542" s="1"/>
  <c r="B594" s="1"/>
  <c r="I534"/>
  <c r="H534"/>
  <c r="I529"/>
  <c r="H529"/>
  <c r="I523"/>
  <c r="H523"/>
  <c r="I519"/>
  <c r="H519"/>
  <c r="I492"/>
  <c r="H492"/>
  <c r="I479"/>
  <c r="H479"/>
  <c r="I474"/>
  <c r="H474"/>
  <c r="I471"/>
  <c r="I470" s="1"/>
  <c r="C593" s="1"/>
  <c r="H471"/>
  <c r="H470" s="1"/>
  <c r="B593" s="1"/>
  <c r="D593" s="1"/>
  <c r="I453"/>
  <c r="H453"/>
  <c r="I442"/>
  <c r="H442"/>
  <c r="I434"/>
  <c r="H434"/>
  <c r="I428"/>
  <c r="H428"/>
  <c r="I416"/>
  <c r="H416"/>
  <c r="I407"/>
  <c r="I406" s="1"/>
  <c r="C592" s="1"/>
  <c r="H407"/>
  <c r="H406" s="1"/>
  <c r="B592" s="1"/>
  <c r="D592" s="1"/>
  <c r="I395"/>
  <c r="H395"/>
  <c r="I315"/>
  <c r="H315"/>
  <c r="I308"/>
  <c r="H308"/>
  <c r="I290"/>
  <c r="I255" s="1"/>
  <c r="H290"/>
  <c r="I271"/>
  <c r="H271"/>
  <c r="I265"/>
  <c r="H265"/>
  <c r="I256"/>
  <c r="H256"/>
  <c r="H255" s="1"/>
  <c r="B591" s="1"/>
  <c r="I252"/>
  <c r="H252"/>
  <c r="I246"/>
  <c r="H246"/>
  <c r="I242"/>
  <c r="H242"/>
  <c r="I224"/>
  <c r="H224"/>
  <c r="I213"/>
  <c r="H213"/>
  <c r="I203"/>
  <c r="H203"/>
  <c r="I189"/>
  <c r="H189"/>
  <c r="I177"/>
  <c r="I176" s="1"/>
  <c r="C590" s="1"/>
  <c r="H177"/>
  <c r="H176" s="1"/>
  <c r="B590" s="1"/>
  <c r="D590" s="1"/>
  <c r="I159"/>
  <c r="H159"/>
  <c r="I152"/>
  <c r="H152"/>
  <c r="I136"/>
  <c r="H136"/>
  <c r="I129"/>
  <c r="H129"/>
  <c r="I121"/>
  <c r="H121"/>
  <c r="I105"/>
  <c r="I104" s="1"/>
  <c r="C589" s="1"/>
  <c r="H105"/>
  <c r="H104" s="1"/>
  <c r="B589" s="1"/>
  <c r="I96"/>
  <c r="H96"/>
  <c r="H85"/>
  <c r="I90"/>
  <c r="H90"/>
  <c r="I85"/>
  <c r="I79"/>
  <c r="H79"/>
  <c r="I68"/>
  <c r="I67" s="1"/>
  <c r="C588" s="1"/>
  <c r="H68"/>
  <c r="H67" s="1"/>
  <c r="B588" s="1"/>
  <c r="I64"/>
  <c r="H64"/>
  <c r="I43"/>
  <c r="H43"/>
  <c r="I31"/>
  <c r="I4" s="1"/>
  <c r="C587" s="1"/>
  <c r="H31"/>
  <c r="H4" s="1"/>
  <c r="B587" s="1"/>
  <c r="D587" s="1"/>
  <c r="C595" l="1"/>
  <c r="D589"/>
  <c r="C579" s="1"/>
  <c r="D594"/>
  <c r="C584" s="1"/>
  <c r="B595"/>
  <c r="D588"/>
  <c r="C578" s="1"/>
  <c r="C591"/>
  <c r="D591" s="1"/>
  <c r="C581" s="1"/>
  <c r="D595" l="1"/>
  <c r="C575" s="1"/>
</calcChain>
</file>

<file path=xl/sharedStrings.xml><?xml version="1.0" encoding="utf-8"?>
<sst xmlns="http://schemas.openxmlformats.org/spreadsheetml/2006/main" count="1502" uniqueCount="1204">
  <si>
    <t xml:space="preserve">National Quality Assurance Standards </t>
  </si>
  <si>
    <t>Checklist for Laboratory</t>
  </si>
  <si>
    <t xml:space="preserve">Standard </t>
  </si>
  <si>
    <t xml:space="preserve">ME Statement </t>
  </si>
  <si>
    <t xml:space="preserve">Checkpoint </t>
  </si>
  <si>
    <t>Compliance 
Full/Partial/No</t>
  </si>
  <si>
    <t xml:space="preserve">Audit Method </t>
  </si>
  <si>
    <t xml:space="preserve">Means of Verification </t>
  </si>
  <si>
    <t xml:space="preserve">Remarks </t>
  </si>
  <si>
    <t xml:space="preserve">Area of Concern - A Service Provision </t>
  </si>
  <si>
    <t>Standard A1</t>
  </si>
  <si>
    <t>Facility Provides Curative Services</t>
  </si>
  <si>
    <t>ME A1.1</t>
  </si>
  <si>
    <t>The facility provides General Medicine services</t>
  </si>
  <si>
    <t>ME A1.2</t>
  </si>
  <si>
    <t>The facility provides General Surgery services</t>
  </si>
  <si>
    <t>ME A1.3</t>
  </si>
  <si>
    <t>The facility provides Obstetrics &amp; Gynaecology Services</t>
  </si>
  <si>
    <t>ME A1.4</t>
  </si>
  <si>
    <t>The facility provides Paediatric Services</t>
  </si>
  <si>
    <t>ME A1.5</t>
  </si>
  <si>
    <t>The facility provides Ophthalmology Services</t>
  </si>
  <si>
    <t>ME A1.6</t>
  </si>
  <si>
    <t>The facility provides ENT Services</t>
  </si>
  <si>
    <t>ME A1.7</t>
  </si>
  <si>
    <t>The facility provides Orthopaedics Services</t>
  </si>
  <si>
    <t>ME A1.8</t>
  </si>
  <si>
    <t>The facility provides Skin &amp; VD Services</t>
  </si>
  <si>
    <t>ME A1.9</t>
  </si>
  <si>
    <t>The facility provides Psychiatry Services</t>
  </si>
  <si>
    <t>ME A1.10</t>
  </si>
  <si>
    <t xml:space="preserve">The facility provides Dental Treatment Services </t>
  </si>
  <si>
    <t>ME A1.11</t>
  </si>
  <si>
    <t xml:space="preserve">The facility provides AYUSH Services </t>
  </si>
  <si>
    <t>ME A1.12</t>
  </si>
  <si>
    <t xml:space="preserve">The facility provides Physiotherapy Services </t>
  </si>
  <si>
    <t>ME A1.13</t>
  </si>
  <si>
    <t xml:space="preserve">The facility provides services for OPD procedures </t>
  </si>
  <si>
    <t>ME A1.14</t>
  </si>
  <si>
    <t xml:space="preserve">Services are available for the time period as mandated </t>
  </si>
  <si>
    <t xml:space="preserve">All lab services are available in routine working hours </t>
  </si>
  <si>
    <t>SI/RR</t>
  </si>
  <si>
    <t>Emergency lab services are available for selected tests of Haematology, Biochemistry and Serology 24X7</t>
  </si>
  <si>
    <t>ME A1.15</t>
  </si>
  <si>
    <t xml:space="preserve">The facility provides services for Super specialties, as mandated </t>
  </si>
  <si>
    <t>ME A1.16</t>
  </si>
  <si>
    <t xml:space="preserve">The facility provides Accident &amp; Emergency Services </t>
  </si>
  <si>
    <t>ME A1.17</t>
  </si>
  <si>
    <t>The facility provides Intensive care Services</t>
  </si>
  <si>
    <t>ME A1.18</t>
  </si>
  <si>
    <t>The facility provides Blood bank &amp; transfusion services</t>
  </si>
  <si>
    <t>Standard A2</t>
  </si>
  <si>
    <t xml:space="preserve">Facility provides RMNCHA Services </t>
  </si>
  <si>
    <t>ME A 2.1</t>
  </si>
  <si>
    <t xml:space="preserve">The facility provides Reproductive health  Services </t>
  </si>
  <si>
    <t>ME A 2.2</t>
  </si>
  <si>
    <t xml:space="preserve">The facility provides Maternal health Services </t>
  </si>
  <si>
    <t>SI/OB</t>
  </si>
  <si>
    <t>ME A 2.3</t>
  </si>
  <si>
    <t xml:space="preserve">The facility provides Newborn health  Services </t>
  </si>
  <si>
    <t>ME A 2.4</t>
  </si>
  <si>
    <t xml:space="preserve">The facility provides Child health Services </t>
  </si>
  <si>
    <t>ME A 2.5</t>
  </si>
  <si>
    <t xml:space="preserve">The facility provides Adolescent health Services </t>
  </si>
  <si>
    <t>Standard A3</t>
  </si>
  <si>
    <t xml:space="preserve">Facility Provides diagnostic Services </t>
  </si>
  <si>
    <t>ME A3.1</t>
  </si>
  <si>
    <t xml:space="preserve">The facility provides Radiology Services </t>
  </si>
  <si>
    <t>ME A3.2</t>
  </si>
  <si>
    <t xml:space="preserve">The facility Provides Laboratory Services </t>
  </si>
  <si>
    <t>Availability of Haematology services</t>
  </si>
  <si>
    <t>Availability of Bio chemistry services</t>
  </si>
  <si>
    <t>Availability of Microbiology services</t>
  </si>
  <si>
    <t>Availability of Cytology services</t>
  </si>
  <si>
    <t>Availability of Histopathology  services</t>
  </si>
  <si>
    <t>Availability of  Clinical Pathology services</t>
  </si>
  <si>
    <t>Availability of Serology services</t>
  </si>
  <si>
    <t>ME A 3.3</t>
  </si>
  <si>
    <t>The facility provides other diagnostic services, as mandated</t>
  </si>
  <si>
    <t>Standard A4</t>
  </si>
  <si>
    <t>Facility provides services as mandated in national Health Programs/ state scheme</t>
  </si>
  <si>
    <t>ME A4.1</t>
  </si>
  <si>
    <t xml:space="preserve">The facility provides services under National Vector Borne Disease Control Programme as per guidelines </t>
  </si>
  <si>
    <t xml:space="preserve">Tests for Diagnosis of maleria (Smear and RDTK) </t>
  </si>
  <si>
    <t xml:space="preserve">Tests for Kala Azar, Dengue, JE, Chikengunia  </t>
  </si>
  <si>
    <t>As per prevalant endemic</t>
  </si>
  <si>
    <t>ME A4.2</t>
  </si>
  <si>
    <t xml:space="preserve">The facility provides services under Revised National TB Control Programme as per guidelines </t>
  </si>
  <si>
    <t>Availability of Designated Microscoy Center (AFB)</t>
  </si>
  <si>
    <t>ME  A4.3</t>
  </si>
  <si>
    <t>The facility provides services under National Leprosy Eradication Programme as per guidelines</t>
  </si>
  <si>
    <t xml:space="preserve">Availability of Skin Smear Examination </t>
  </si>
  <si>
    <t>ME A4.4</t>
  </si>
  <si>
    <t>The facility provides services under National AIDS Control Programme as per guidelines</t>
  </si>
  <si>
    <t>ME A4.5</t>
  </si>
  <si>
    <t>ME A 4.6</t>
  </si>
  <si>
    <t xml:space="preserve">The facility provides services under Mental Health Programme  as per guidelines </t>
  </si>
  <si>
    <t>ME A4.7</t>
  </si>
  <si>
    <t xml:space="preserve">The facility provides services under National Programme for the health care of the elderly as per guidelines </t>
  </si>
  <si>
    <t>ME A4.8</t>
  </si>
  <si>
    <t xml:space="preserve">The facility provides services under National Programme for Prevention and control of Cancer, Diabetes, Cardiovascular diseases &amp; Stroke (NPCDCS)  as per guidelines </t>
  </si>
  <si>
    <t xml:space="preserve">Haemogram,  BT CT, Fasting/PP Sugar, Lipid Profile, Blood Urea , LFT Kidney Function Test </t>
  </si>
  <si>
    <t xml:space="preserve">ME A4.9 </t>
  </si>
  <si>
    <t xml:space="preserve">The facility Provides services under Integrated Disease Surveillance Programme as per Guidelines </t>
  </si>
  <si>
    <t>The facility provide services under National health Programme for Prevention and Control of deafness</t>
  </si>
  <si>
    <t>The facility provides services as per State specific health programmes</t>
  </si>
  <si>
    <t>Standard A5</t>
  </si>
  <si>
    <t xml:space="preserve">Facility provides support services </t>
  </si>
  <si>
    <t>ME A5.1</t>
  </si>
  <si>
    <t>The facility provides dietary services</t>
  </si>
  <si>
    <t>ME A5.2</t>
  </si>
  <si>
    <t xml:space="preserve">The facility provides laundry services </t>
  </si>
  <si>
    <t>ME A5.3</t>
  </si>
  <si>
    <t xml:space="preserve">The facility provides security services </t>
  </si>
  <si>
    <t>ME A5.4</t>
  </si>
  <si>
    <t xml:space="preserve">The facility provides housekeeping services </t>
  </si>
  <si>
    <t>ME A5.5</t>
  </si>
  <si>
    <t xml:space="preserve">The facility ensures maintenance services </t>
  </si>
  <si>
    <t>ME A5.6</t>
  </si>
  <si>
    <t>The facility provides pharmacy services</t>
  </si>
  <si>
    <t>ME A5.7</t>
  </si>
  <si>
    <t>The facility has services of medical record department</t>
  </si>
  <si>
    <t>Standard A6</t>
  </si>
  <si>
    <t>Health services provided at the facility are appropriate to community needs.</t>
  </si>
  <si>
    <t>ME A 6.1</t>
  </si>
  <si>
    <t xml:space="preserve">The facility provides curatives &amp; preventive services for the health problems and diseases, prevalent locally. </t>
  </si>
  <si>
    <t>Laboratory provides specific test  for local health problems/ diseases e.g.. Dengue, swine flu etc.</t>
  </si>
  <si>
    <t>ME A 6.2</t>
  </si>
  <si>
    <t xml:space="preserve">There is process for consulting community/ or their representatives when planning or revising scope of services of the facility </t>
  </si>
  <si>
    <t>Area of Concern - B Patient Rights</t>
  </si>
  <si>
    <t>Standard B1</t>
  </si>
  <si>
    <t xml:space="preserve">Facility provides the information to care seekers, attendants &amp; community about the available  services  and their modalities </t>
  </si>
  <si>
    <t>ME B1.1</t>
  </si>
  <si>
    <t xml:space="preserve">The facility has uniform and user-friendly signage system </t>
  </si>
  <si>
    <t xml:space="preserve">Availability  departmental  signage's </t>
  </si>
  <si>
    <t>OB</t>
  </si>
  <si>
    <t xml:space="preserve">(Numbering, main department and internal sectional signage </t>
  </si>
  <si>
    <t>Restricted area signage are displayed</t>
  </si>
  <si>
    <t>ME B1.2</t>
  </si>
  <si>
    <t xml:space="preserve">The facility displays the services and entitlements available in its departments </t>
  </si>
  <si>
    <t>List of services available are displayed at the entrance</t>
  </si>
  <si>
    <t>Timing for collection of sample and delivery of reports are displayed</t>
  </si>
  <si>
    <t>ME B1.3</t>
  </si>
  <si>
    <t xml:space="preserve">The facility has established citizen charter, which is followed at all levels </t>
  </si>
  <si>
    <t>ME B1.4</t>
  </si>
  <si>
    <t xml:space="preserve">User charges are displayed and communicated to patients effectively </t>
  </si>
  <si>
    <t xml:space="preserve">User charges in r/o laboratory services are displayed </t>
  </si>
  <si>
    <t>ME B1.6</t>
  </si>
  <si>
    <t>Patients &amp; visitors are sensitised and educated through appropriate IEC / BCC approaches</t>
  </si>
  <si>
    <t>ME B1.5</t>
  </si>
  <si>
    <t xml:space="preserve">Information is available in local language and easy to understand </t>
  </si>
  <si>
    <t>Signage's and information  are available in local language</t>
  </si>
  <si>
    <t>ME B1.7</t>
  </si>
  <si>
    <t xml:space="preserve">The facility provides information to patients and visitor through an exclusive set-up. </t>
  </si>
  <si>
    <t>ME B1.8</t>
  </si>
  <si>
    <t xml:space="preserve">The facility ensures access to clinical records of patients to entitled personnel </t>
  </si>
  <si>
    <t xml:space="preserve">Lab Reports are provided to Patient in proper printed format </t>
  </si>
  <si>
    <t>Standard B2</t>
  </si>
  <si>
    <t>ME B2.1</t>
  </si>
  <si>
    <t>Services are provided in manner that are sensitive to gender</t>
  </si>
  <si>
    <t>Separate queue for females at lab</t>
  </si>
  <si>
    <t>ME B2.2</t>
  </si>
  <si>
    <t xml:space="preserve">Religious and cultural preferences of patients and attendants are taken into consideration while delivering services  </t>
  </si>
  <si>
    <t>ME B2.3</t>
  </si>
  <si>
    <t xml:space="preserve">Access to facility is provided without any physical barrier &amp; and friendly to people with disabilities </t>
  </si>
  <si>
    <t>ME B2.4</t>
  </si>
  <si>
    <t xml:space="preserve">There is no discrimination on basis of social and economic status of the patients </t>
  </si>
  <si>
    <t>ME B2.5</t>
  </si>
  <si>
    <t xml:space="preserve">There is affirmative actions to ensure that vulnerable sections can access services   </t>
  </si>
  <si>
    <t>Standard B3</t>
  </si>
  <si>
    <t>Facility maintains the privacy, confidentiality &amp; Dignity of patient and related information.</t>
  </si>
  <si>
    <t>ME B3.1</t>
  </si>
  <si>
    <t xml:space="preserve">Adequate visual privacy is provided at every point of care </t>
  </si>
  <si>
    <t>ME B3.2</t>
  </si>
  <si>
    <t xml:space="preserve">Confidentiality of patients records and clinical information is maintained </t>
  </si>
  <si>
    <t xml:space="preserve">Laboratory has system to ensure the confidentiality of the reports generated </t>
  </si>
  <si>
    <t xml:space="preserve">SI/OB </t>
  </si>
  <si>
    <t xml:space="preserve">Laboratory staff do not discuss the lab result outside. And reports are kept in secure place </t>
  </si>
  <si>
    <t>ME B3.3</t>
  </si>
  <si>
    <t xml:space="preserve">The facility ensures the behaviours of staff is dignified and respectful, while delivering the services </t>
  </si>
  <si>
    <t>Behaviour of staff is empathetic and courteous</t>
  </si>
  <si>
    <t>PI/OB</t>
  </si>
  <si>
    <t>ME B3.4</t>
  </si>
  <si>
    <t>The facility ensures privacy and confidentiality to every patient, especially of those conditions having social stigma, and also safeguards vulnerable groups</t>
  </si>
  <si>
    <t>Standard B4</t>
  </si>
  <si>
    <t xml:space="preserve">Facility has defined and established procedures for informing and involving patient and their families about treatment and obtaining informed consent wherever it is required.   </t>
  </si>
  <si>
    <t>ME B4.1</t>
  </si>
  <si>
    <t xml:space="preserve">There is established procedures for taking informed consent before treatment and procedures </t>
  </si>
  <si>
    <t xml:space="preserve">Informed Consent is taken before HIV  testing, Biopsy and any other invasive procedure </t>
  </si>
  <si>
    <t xml:space="preserve">SI/RR </t>
  </si>
  <si>
    <t>ME B4.2</t>
  </si>
  <si>
    <t xml:space="preserve">Patient is informed about his/her rights  and responsibilities </t>
  </si>
  <si>
    <t>ME B4.3</t>
  </si>
  <si>
    <t>Staff are aware of Patients rights responsibilities</t>
  </si>
  <si>
    <t>ME B4.4</t>
  </si>
  <si>
    <t xml:space="preserve">Information about the treatment is shared with patients or attendants, regularly </t>
  </si>
  <si>
    <t>Pre test counselling is given before HIV testing</t>
  </si>
  <si>
    <t>PI/SI/RR</t>
  </si>
  <si>
    <t>ME B4.5</t>
  </si>
  <si>
    <t>The facility has defined and established grievance redressal system in place</t>
  </si>
  <si>
    <t>Availability of complaint box and display of process for grievance re addressal and whom to contact is displayed</t>
  </si>
  <si>
    <t>Standard B5</t>
  </si>
  <si>
    <t>Facility ensures that there are no financial barrier to access and that there is financial protection given from cost of care.</t>
  </si>
  <si>
    <t>ME B5.1</t>
  </si>
  <si>
    <t>The facility provides cashless services to pregnant women, mothers and neonates as per prevalent government schemes</t>
  </si>
  <si>
    <t xml:space="preserve">Free Diagnostic tests for Pregnant women &amp; Infant </t>
  </si>
  <si>
    <t>PI/SI</t>
  </si>
  <si>
    <t>ME B5.2</t>
  </si>
  <si>
    <t>The facility ensures that drugs prescribed are available at Pharmacy and wards</t>
  </si>
  <si>
    <t>ME B5.3</t>
  </si>
  <si>
    <t xml:space="preserve">It is ensured that facilities for the prescribed investigations are available at the facility </t>
  </si>
  <si>
    <t>Laboratory provides complete list of diagnostic test available to all department of the hospital</t>
  </si>
  <si>
    <t>ME B5.4</t>
  </si>
  <si>
    <t xml:space="preserve">The facility provide free of cost treatment to Below poverty line patients without administrative hassles </t>
  </si>
  <si>
    <t xml:space="preserve">Tests are free of cost for BPL patients </t>
  </si>
  <si>
    <t>ME B5.5</t>
  </si>
  <si>
    <t xml:space="preserve">The facility ensures timely reimbursement of financial entitlements and reimbursement to the patients </t>
  </si>
  <si>
    <t xml:space="preserve">Cashless investigation by empanelled lab for JSSK beneficiaries for test not available within the facility </t>
  </si>
  <si>
    <t>ME B5.6</t>
  </si>
  <si>
    <t>The facility ensure implementation of health insurance schemes as per National /state scheme</t>
  </si>
  <si>
    <t>Area of Concern - C Inputs</t>
  </si>
  <si>
    <t>Standard C1</t>
  </si>
  <si>
    <t>The facility has infrastructure for delivery of assured services, and available infrastructure meets the prevalent norms</t>
  </si>
  <si>
    <t>ME C1.1</t>
  </si>
  <si>
    <t xml:space="preserve">Departments have adequate space as per patient or work load  </t>
  </si>
  <si>
    <t xml:space="preserve">Laboratory space is adequate for carrying out activities </t>
  </si>
  <si>
    <t xml:space="preserve">Adequate area for sample collection, waiting, performing test, keeping equipment and storage of drugs and records </t>
  </si>
  <si>
    <t>Availability of adequate waiting area</t>
  </si>
  <si>
    <t>ME C1.2</t>
  </si>
  <si>
    <t xml:space="preserve">Patient amenities are provide as per patient load </t>
  </si>
  <si>
    <t xml:space="preserve">Availability of sitting arrangement of sub waiting area
</t>
  </si>
  <si>
    <t xml:space="preserve">Availability of patient calling system at lab </t>
  </si>
  <si>
    <t xml:space="preserve">Availability of functional toilets </t>
  </si>
  <si>
    <t>Availability of drinking water</t>
  </si>
  <si>
    <t>ME C 1.3</t>
  </si>
  <si>
    <t xml:space="preserve">Departments have layout and demarcated areas as per functions </t>
  </si>
  <si>
    <t xml:space="preserve">Demarcated sample collection area </t>
  </si>
  <si>
    <t xml:space="preserve">Demarcated testing area </t>
  </si>
  <si>
    <t xml:space="preserve">Designated report writing area </t>
  </si>
  <si>
    <t xml:space="preserve">Demarcated washing and waste disposal area </t>
  </si>
  <si>
    <t>Availability of store</t>
  </si>
  <si>
    <t>ME C 1.4</t>
  </si>
  <si>
    <t>The facility has adequate circulation area and open spaces according to need and local law</t>
  </si>
  <si>
    <t>Availability of adequate circulation area for easy moment of staff  and equipments</t>
  </si>
  <si>
    <t>ME C 1.5</t>
  </si>
  <si>
    <t xml:space="preserve">The facility has infrastructure for intramural and extramural communication </t>
  </si>
  <si>
    <t xml:space="preserve">Availability of functional telephone and Intercom Services </t>
  </si>
  <si>
    <t>ME C 1.6</t>
  </si>
  <si>
    <t xml:space="preserve">Service counters are available as per patient load </t>
  </si>
  <si>
    <t xml:space="preserve">Availability of collection counters as per load </t>
  </si>
  <si>
    <t>ME C 1.7</t>
  </si>
  <si>
    <t xml:space="preserve">The facility and departments are planned to ensure structure follows the function/processes (Structure commensurate with the function of the hospital) </t>
  </si>
  <si>
    <t xml:space="preserve">Unidirectional flow of services </t>
  </si>
  <si>
    <t>Sample collection- Sample processing- Analytical area- reporting.</t>
  </si>
  <si>
    <t>Standard C 2</t>
  </si>
  <si>
    <t xml:space="preserve">The facility ensures the physical safety of the infrastructure. </t>
  </si>
  <si>
    <t>ME C2.1</t>
  </si>
  <si>
    <t xml:space="preserve">The facility ensures the seismic safety of the infrastructure </t>
  </si>
  <si>
    <t xml:space="preserve">Non structural components are properly secured </t>
  </si>
  <si>
    <t xml:space="preserve">Check for fixtures and furniture like cupboards, cabinets, and heavy equipments , hanging objects are properly fastened and secured </t>
  </si>
  <si>
    <t>ME C2.2</t>
  </si>
  <si>
    <t>The facility ensures safety of lifts and lifts have required certificate from the designated bodies/ board</t>
  </si>
  <si>
    <t>ME C2.3</t>
  </si>
  <si>
    <t xml:space="preserve">The facility ensures safety of electrical establishment </t>
  </si>
  <si>
    <t xml:space="preserve">Adequate electrical socket provided for safe and smooth operation of lab equipments </t>
  </si>
  <si>
    <t>OB/RR</t>
  </si>
  <si>
    <t>ME C2..4</t>
  </si>
  <si>
    <t xml:space="preserve">Physical condition of buildings are safe for providing patient care </t>
  </si>
  <si>
    <t>Work benches are chemical resistant</t>
  </si>
  <si>
    <t>Windows have grills and wire meshwork</t>
  </si>
  <si>
    <t>Standard C3</t>
  </si>
  <si>
    <t xml:space="preserve">The facility has established Programme for fire safety and other disaster </t>
  </si>
  <si>
    <t>ME C3.1</t>
  </si>
  <si>
    <t>The facility has plan for prevention of fire</t>
  </si>
  <si>
    <t>Laboratory has plan for  safe storage and handling of potentially flammable materials.</t>
  </si>
  <si>
    <t xml:space="preserve">OB/SI </t>
  </si>
  <si>
    <t>Department has sufficient fire  exit with signage to permit safe escape to its occupant at time of fire</t>
  </si>
  <si>
    <t>Check the fire exits are clearly visible and routes to reach exit are clearly marked.</t>
  </si>
  <si>
    <t>ME C3.2</t>
  </si>
  <si>
    <t xml:space="preserve">The facility has adequate fire fighting Equipment </t>
  </si>
  <si>
    <t>Lab has installed fire Extinguisher  that is Class A , Class B C type or ABC type</t>
  </si>
  <si>
    <t>Check the expiry date for fire extinguishers are displayed on each extinguisher as well as due date for next refilling is clearly mentioned</t>
  </si>
  <si>
    <t>ME C3.4</t>
  </si>
  <si>
    <t xml:space="preserve">The facility has a system of periodic training of staff and conducts mock drills regularly for fire and other disaster situation </t>
  </si>
  <si>
    <t>Check for staff competencies for operating fire extinguisher and what to do in case of fire</t>
  </si>
  <si>
    <t>Standard C4</t>
  </si>
  <si>
    <t xml:space="preserve">The facility has adequate qualified and trained staff,  required for providing the assured services to the current case load </t>
  </si>
  <si>
    <t>ME C4.1</t>
  </si>
  <si>
    <t xml:space="preserve">The facility has adequate specialist doctors as per service provision </t>
  </si>
  <si>
    <t xml:space="preserve">Availability of dedicated pathologist </t>
  </si>
  <si>
    <t>For 100 bed - 1 , 200-1, 300-3, 400-3, 500-4.</t>
  </si>
  <si>
    <t>Availability of dedicated Microbiologist</t>
  </si>
  <si>
    <t>For 300-500 bed -1</t>
  </si>
  <si>
    <t>ME C4.2</t>
  </si>
  <si>
    <t xml:space="preserve">The facility has adequate general duty doctors as per service provision and work load </t>
  </si>
  <si>
    <t>ME C4.3</t>
  </si>
  <si>
    <t xml:space="preserve">The facility has adequate nursing staff as per service provision and work load </t>
  </si>
  <si>
    <t>ME C4.4</t>
  </si>
  <si>
    <t xml:space="preserve">The facility has adequate technicians/paramedics as per requirement </t>
  </si>
  <si>
    <t>Availability of Lab Technician 24X7</t>
  </si>
  <si>
    <t>For 100 beds- 6, 200-9, 300- 12, 400-15, 500-18</t>
  </si>
  <si>
    <t>ME C4.5</t>
  </si>
  <si>
    <t xml:space="preserve">The facility has adequate support / general staff </t>
  </si>
  <si>
    <t>Availability of Lab assistant</t>
  </si>
  <si>
    <t>Availability of housekeeping staff</t>
  </si>
  <si>
    <t>Availability of security staff</t>
  </si>
  <si>
    <t>ME C4.6</t>
  </si>
  <si>
    <t>The staff has been provided required training / skill sets</t>
  </si>
  <si>
    <t>Training on automated Diagnostic Equipments like auto analyzer</t>
  </si>
  <si>
    <t>Bio Medical waste Management</t>
  </si>
  <si>
    <t xml:space="preserve">Infection control and hand hygiene </t>
  </si>
  <si>
    <t>Training on Internal and External Quality Assurance</t>
  </si>
  <si>
    <t>Laboratory Safety</t>
  </si>
  <si>
    <t>ME C4.7</t>
  </si>
  <si>
    <t>The Staff is skilled as per job description</t>
  </si>
  <si>
    <t>Staff is skilled to run automated equipments</t>
  </si>
  <si>
    <t>Staff is skilled for maintaining Laboratory records</t>
  </si>
  <si>
    <t>Standard C 5</t>
  </si>
  <si>
    <t>Facility provides drugs and consumables required for assured list of services.</t>
  </si>
  <si>
    <t>ME C5.1</t>
  </si>
  <si>
    <t xml:space="preserve">The departments have availability of adequate drugs at point of use </t>
  </si>
  <si>
    <t>ME C5.2</t>
  </si>
  <si>
    <t xml:space="preserve">The departments have adequate consumables at point of use </t>
  </si>
  <si>
    <t xml:space="preserve">Availability of stains </t>
  </si>
  <si>
    <t xml:space="preserve">OB/RR </t>
  </si>
  <si>
    <t>Iodine Solution, Gram Romanowsky ,StainZiehl- neelsen, Acridine orange, Acridine orange (?)</t>
  </si>
  <si>
    <t xml:space="preserve">Availability of reagents </t>
  </si>
  <si>
    <t xml:space="preserve">Reagents for auto analyzers, ELISA Readers </t>
  </si>
  <si>
    <t xml:space="preserve">Availability of other Chemicals </t>
  </si>
  <si>
    <t xml:space="preserve">Acetone, Alcohol, distilled water, Microscope gel etc. </t>
  </si>
  <si>
    <t xml:space="preserve">Availability Laboratory materials </t>
  </si>
  <si>
    <t>Evacuated Blood collection tubes, Swabs, Syringes, Glass slides, Glass marker/paper stickers</t>
  </si>
  <si>
    <t>ME C5.3</t>
  </si>
  <si>
    <t xml:space="preserve">Emergency drug trays are maintained at every point of care, where ever it may be needed </t>
  </si>
  <si>
    <t>Emergency Drug Tray is maintained</t>
  </si>
  <si>
    <t>Standard C 6</t>
  </si>
  <si>
    <t>The facility has equipment &amp; instruments required for assured list of services.</t>
  </si>
  <si>
    <t>ME C 6.1</t>
  </si>
  <si>
    <t xml:space="preserve">Availability of equipment &amp; instruments for examination &amp; monitoring of patients </t>
  </si>
  <si>
    <t xml:space="preserve">Availability of functional Equipment  &amp;Instruments for examination &amp; Monitoring </t>
  </si>
  <si>
    <t>BP apparatus, Stethoscope at sample collection area</t>
  </si>
  <si>
    <t>ME C 6.2</t>
  </si>
  <si>
    <t xml:space="preserve">Availability of equipment &amp; instruments for treatment procedures, being undertaken in the facility  </t>
  </si>
  <si>
    <t>ME C 6.3</t>
  </si>
  <si>
    <t>Availability of equipment &amp; instruments for diagnostic procedures being undertaken in the facility</t>
  </si>
  <si>
    <t xml:space="preserve">Availability of functional auto analyzers </t>
  </si>
  <si>
    <t xml:space="preserve">Auto/ Semi Auto analyzers according to need </t>
  </si>
  <si>
    <t xml:space="preserve">Availability of functional haematology equipments </t>
  </si>
  <si>
    <t xml:space="preserve">Cell Counters/ Counting Chambers , Heamoglobinometer , ESR stands with tubes </t>
  </si>
  <si>
    <t xml:space="preserve">Availability of functional  Biochemistry Equipment </t>
  </si>
  <si>
    <t xml:space="preserve"> Calorie meter,  Blood Gas Analyzer, Electrolyte analyzer </t>
  </si>
  <si>
    <t xml:space="preserve">Availability of functional  equipments for sample processing </t>
  </si>
  <si>
    <t>Micropipettes , Centrifuge, Water Bath, Hot air oven.</t>
  </si>
  <si>
    <t xml:space="preserve">Availability of functional Microscopy equipments </t>
  </si>
  <si>
    <t xml:space="preserve">Binocular Micro scope , FNAC, staining rack </t>
  </si>
  <si>
    <t xml:space="preserve">Availability functional   Histopathology equipments </t>
  </si>
  <si>
    <t xml:space="preserve">Microtome </t>
  </si>
  <si>
    <t xml:space="preserve">Availability of functional  Serology Equipments </t>
  </si>
  <si>
    <t>Elisa Reader, Elisa washer</t>
  </si>
  <si>
    <t xml:space="preserve">Availability of functional  Microbiology equipments </t>
  </si>
  <si>
    <t>Incubator , Inoculators, safety hood and bio safety cabinet</t>
  </si>
  <si>
    <t>ME C 6.4</t>
  </si>
  <si>
    <t>Availability of equipment and instruments for resuscitation of patients and for providing intensive and critical care to patients</t>
  </si>
  <si>
    <t>ME C 6.5</t>
  </si>
  <si>
    <t>Availability of Equipment for Storage</t>
  </si>
  <si>
    <t>Availability of equipment for storage of sample and reagents</t>
  </si>
  <si>
    <t>Refrigerators</t>
  </si>
  <si>
    <t>ME C6.6</t>
  </si>
  <si>
    <t>Availability of functional equipment and instruments for support services</t>
  </si>
  <si>
    <t>Availability of equipments for cleaning</t>
  </si>
  <si>
    <t xml:space="preserve">Buckets for mopping, mops, duster, waste trolley, Deck brush </t>
  </si>
  <si>
    <t xml:space="preserve">Availability of equipment for sterilization and disinfection </t>
  </si>
  <si>
    <t>Autoclave</t>
  </si>
  <si>
    <t>ME BC 6.7</t>
  </si>
  <si>
    <t xml:space="preserve">Departments have patient furniture and fixtures as per load and service provision </t>
  </si>
  <si>
    <t xml:space="preserve">Availability of fixtures at lab </t>
  </si>
  <si>
    <t>Illumination at work stations, Electrical fixture for lab equipments and storage equipments</t>
  </si>
  <si>
    <t xml:space="preserve">Availability of furniture </t>
  </si>
  <si>
    <t>Lab stools, Work bench's,  rack and cupboard for storage of reagent ,Patient stool, Chair table</t>
  </si>
  <si>
    <t xml:space="preserve">Area of Concern - D Support Services </t>
  </si>
  <si>
    <t>Standard D1</t>
  </si>
  <si>
    <t xml:space="preserve">The facility has established Programme for inspection, testing and maintenance and calibration of Equipment. </t>
  </si>
  <si>
    <t>ME D 1.1</t>
  </si>
  <si>
    <t>The facility has established system for maintenance of critical Equipment</t>
  </si>
  <si>
    <t>All equipments are covered under AMC including preventive maintenance</t>
  </si>
  <si>
    <t>Agency/ is identified for maintenance for equipments</t>
  </si>
  <si>
    <t>There is system of timely corrective  break down maintenance of the equipments</t>
  </si>
  <si>
    <t>There has system to label Defective/Out of order equipments and stored appropriately until it has been repaired</t>
  </si>
  <si>
    <t>Staff is skilled for trouble shooting in case equipment malfunction</t>
  </si>
  <si>
    <t>Periodic cleaning, inspection and  maintenance of the equipments is done by the operator</t>
  </si>
  <si>
    <t>ME D1.2</t>
  </si>
  <si>
    <t xml:space="preserve">The facility has established procedure for internal and external calibration of measuring Equipment </t>
  </si>
  <si>
    <t xml:space="preserve">All the measuring equipments/ instrument  are calibrated </t>
  </si>
  <si>
    <t>There is system to label/ code the equipment to indicate status of calibration/ verification when recalibration is due</t>
  </si>
  <si>
    <t>Calibrators are available for Automated haematology analyzers</t>
  </si>
  <si>
    <t>Laboratory has system to update correction factor after calibration wherever required</t>
  </si>
  <si>
    <t>Each lot of reagents has to be checked against earlier tested in use reagent lot or with suitable reference material before being placed in service and result should be recorded.</t>
  </si>
  <si>
    <t>ME D1.3</t>
  </si>
  <si>
    <t>Operating and maintenance instructions are available with the users of equipment</t>
  </si>
  <si>
    <t>Up to date instructions for operation and maintenance of equipments are readily available with staff.</t>
  </si>
  <si>
    <t>Standard D2</t>
  </si>
  <si>
    <t>The facility has defined procedures for storage, inventory management and dispensing of drugs in pharmacy and patient care areas</t>
  </si>
  <si>
    <t>ME D2.1</t>
  </si>
  <si>
    <t xml:space="preserve">There is established procedure for forecasting and indenting drugs and consumables </t>
  </si>
  <si>
    <t>There is established system of timely  indenting of consumables and reagents</t>
  </si>
  <si>
    <t xml:space="preserve">Stock level are daily updated
Requisition are timely placed                    
</t>
  </si>
  <si>
    <t>ME D2.2</t>
  </si>
  <si>
    <t>The facility has establish procedure for procurement of drugs</t>
  </si>
  <si>
    <t>ME D2.3</t>
  </si>
  <si>
    <t>The facility ensures proper storage of drugs and consumables</t>
  </si>
  <si>
    <t xml:space="preserve">Reagents and consumables are kept away from water and sources of  heat,
direct sunlight </t>
  </si>
  <si>
    <t>Reagents are labelled appropriately</t>
  </si>
  <si>
    <t>Reagents label contain name, concentration, date of preparation/opening, date of expiry, storage conditions and warning</t>
  </si>
  <si>
    <t>ME D2.4</t>
  </si>
  <si>
    <t xml:space="preserve">The facility ensures management of expiry and near expiry drugs </t>
  </si>
  <si>
    <t>No expired reagent found</t>
  </si>
  <si>
    <t xml:space="preserve">Records for expiry and near expiry reagent are maintained </t>
  </si>
  <si>
    <t>ME D2.5</t>
  </si>
  <si>
    <t>The facility has established procedure for inventory management techniques</t>
  </si>
  <si>
    <t>There is practice of calculating and maintaining buffer stock of reagents</t>
  </si>
  <si>
    <t>Department maintained stock and expenditure register of reagents</t>
  </si>
  <si>
    <t>ME D2.6</t>
  </si>
  <si>
    <t>There is a procedure for periodically replenishing the drugs in patient care areas</t>
  </si>
  <si>
    <t xml:space="preserve">There is no stock out of reagents </t>
  </si>
  <si>
    <t>ME D2.7</t>
  </si>
  <si>
    <t xml:space="preserve">There is process for storage of vaccines and other drugs, requiring controlled temperature </t>
  </si>
  <si>
    <t>Temperature of refrigerators are kept as per storage requirement  and records are maintained</t>
  </si>
  <si>
    <t>Check for temperature charts are maintained and updated periodically</t>
  </si>
  <si>
    <t>Regular Defrosting is done</t>
  </si>
  <si>
    <t>ME D2.8</t>
  </si>
  <si>
    <t xml:space="preserve">There is a procedure for secure storage of narcotic and psychotropic drugs </t>
  </si>
  <si>
    <t>Standard D3</t>
  </si>
  <si>
    <t xml:space="preserve">The facility provides safe, secure and comfortable environment to staff, patients and visitors. </t>
  </si>
  <si>
    <t>ME D3.1</t>
  </si>
  <si>
    <t xml:space="preserve">The facility provides adequate illumination level at patient care areas </t>
  </si>
  <si>
    <t xml:space="preserve">Adequate illumination at work station </t>
  </si>
  <si>
    <t>Adequate illumination at Collection area</t>
  </si>
  <si>
    <t>ME D3.2</t>
  </si>
  <si>
    <t xml:space="preserve">The facility has provision of restriction of visitors in patient areas </t>
  </si>
  <si>
    <t>Entry  is restricted in testing area</t>
  </si>
  <si>
    <t>ME D3.3</t>
  </si>
  <si>
    <t>The facility ensures safe and comfortable environment for patients and service providers</t>
  </si>
  <si>
    <t>Temperature control and ventilation in collection area</t>
  </si>
  <si>
    <t>Fans/ Air conditioning/Heating/Exhaust/Ventilators as per environment condition and requirement</t>
  </si>
  <si>
    <t>Temperature control and ventilation testing area</t>
  </si>
  <si>
    <t xml:space="preserve">In histopathology, for tissue processing separate room with fume hood is available </t>
  </si>
  <si>
    <t xml:space="preserve">Availability of Eye washing facility </t>
  </si>
  <si>
    <t>ME D3.4</t>
  </si>
  <si>
    <t xml:space="preserve">The facility has security system in place at patient care areas </t>
  </si>
  <si>
    <t>ME D3.5</t>
  </si>
  <si>
    <t>The facility has established measure for safety and security of female staff</t>
  </si>
  <si>
    <t>Ask female staff weather they feel secure at work place</t>
  </si>
  <si>
    <t>Standard D4</t>
  </si>
  <si>
    <t xml:space="preserve">The facility has established Programme for maintenance and upkeep of the facility </t>
  </si>
  <si>
    <t>ME D4.1</t>
  </si>
  <si>
    <t xml:space="preserve">Exterior of the  facility building is maintained appropriately </t>
  </si>
  <si>
    <t xml:space="preserve">Building is painted/whitewashed in uniform colour </t>
  </si>
  <si>
    <t xml:space="preserve">Interior of patient care areas are plastered &amp; painted </t>
  </si>
  <si>
    <t>ME D4.2</t>
  </si>
  <si>
    <t xml:space="preserve">Patient care areas are clean and hygienic </t>
  </si>
  <si>
    <t xml:space="preserve">Floors, walls, roof, roof topes, sinks patient care and circulation  areas are Clean </t>
  </si>
  <si>
    <t>All area are clean  with no dirt,grease,littering and cobwebs</t>
  </si>
  <si>
    <t>Surface of furniture and fixtures are clean</t>
  </si>
  <si>
    <t>Toilets are clean with functional flush and running water</t>
  </si>
  <si>
    <t>ME D4.3</t>
  </si>
  <si>
    <t xml:space="preserve">Hospital infrastructure is adequately maintained </t>
  </si>
  <si>
    <t xml:space="preserve">Check for there is no seepage , Cracks, chipping of plaster </t>
  </si>
  <si>
    <t>Window panes , doors and other fixtures are intact</t>
  </si>
  <si>
    <t>ME D4.4</t>
  </si>
  <si>
    <t xml:space="preserve">Hospital maintains the open area and landscaping of them </t>
  </si>
  <si>
    <t>ME D4.5</t>
  </si>
  <si>
    <t xml:space="preserve">The facility has policy of removal of condemned junk material </t>
  </si>
  <si>
    <t>No condemned/Junk material in the lab</t>
  </si>
  <si>
    <t>ME D4.6</t>
  </si>
  <si>
    <t xml:space="preserve">The facility has established procedures for pest, rodent and animal control </t>
  </si>
  <si>
    <t>No stray animal/rodent/birds</t>
  </si>
  <si>
    <t>Standard D5</t>
  </si>
  <si>
    <t>The facility ensures 24X7 water and power backup as per requirement of service delivery, and support services norms</t>
  </si>
  <si>
    <t>ME D5.1</t>
  </si>
  <si>
    <t xml:space="preserve">The facility has adequate arrangement storage and supply for portable water in all functional areas  </t>
  </si>
  <si>
    <t xml:space="preserve">Availability of 24x7 running and potable water </t>
  </si>
  <si>
    <t xml:space="preserve">Water use for analytical purpose should be of reagent grade </t>
  </si>
  <si>
    <t>ME D5.2</t>
  </si>
  <si>
    <t>The facility ensures adequate power backup in all patient care areas as per load</t>
  </si>
  <si>
    <t>Availability of power back up in laboratory</t>
  </si>
  <si>
    <t>ME D5.3</t>
  </si>
  <si>
    <t>Critical areas of the facility ensures availability of oxygen, medical gases and vacuum supply</t>
  </si>
  <si>
    <t>StandardD6</t>
  </si>
  <si>
    <t xml:space="preserve">Dietary services are available as per service provision and nutritional requirement of the patients. </t>
  </si>
  <si>
    <t>ME D6.1</t>
  </si>
  <si>
    <t xml:space="preserve">The facility has provision of nutritional assessment of the patients </t>
  </si>
  <si>
    <t>ME D6.2</t>
  </si>
  <si>
    <t xml:space="preserve">The facility provides diets according to nutritional requirements of the patients </t>
  </si>
  <si>
    <t>ME D6.3</t>
  </si>
  <si>
    <t xml:space="preserve">Hospital has standard procedures for preparation, handling, storage and distribution of diets, as per requirement of patients </t>
  </si>
  <si>
    <t>Standard D7</t>
  </si>
  <si>
    <t xml:space="preserve">The facility ensures clean linen to the patients </t>
  </si>
  <si>
    <t>ME D7.1</t>
  </si>
  <si>
    <t>The facility has adequate sets of linen</t>
  </si>
  <si>
    <t>ME D7.2</t>
  </si>
  <si>
    <t xml:space="preserve">The facility has established procedures for changing of linen in patient care areas </t>
  </si>
  <si>
    <t>ME D7.3</t>
  </si>
  <si>
    <t>The facility has standard procedures for handling , collection, transportation and washing  of linen</t>
  </si>
  <si>
    <t>Standard D8</t>
  </si>
  <si>
    <t xml:space="preserve">The facility has defined and established procedures for promoting public participation in management of hospital transparency and accountability.  </t>
  </si>
  <si>
    <t>ME D8.1</t>
  </si>
  <si>
    <t xml:space="preserve">The facility has established procures for management of activities of Rogi Kalyan Samitis </t>
  </si>
  <si>
    <t>ME D8.2</t>
  </si>
  <si>
    <t>The facility has established procedures for community based monitoring of its services</t>
  </si>
  <si>
    <t>Standard D9</t>
  </si>
  <si>
    <t xml:space="preserve">Hospital has defined and established procedures for Financial Management  </t>
  </si>
  <si>
    <t>ME D9.1</t>
  </si>
  <si>
    <t xml:space="preserve">The facility ensures the proper utilization of fund provided to it </t>
  </si>
  <si>
    <t>ME D9.2</t>
  </si>
  <si>
    <t xml:space="preserve">The facility ensures proper planning and requisition of resources based on its need </t>
  </si>
  <si>
    <t>Standard D10</t>
  </si>
  <si>
    <t xml:space="preserve">Facility is compliant with all statutory and regulatory requirement imposed by local, state or central government  </t>
  </si>
  <si>
    <t>ME D10.1</t>
  </si>
  <si>
    <t xml:space="preserve">The facility has requisite licences and certificates for operation of hospital and different activities </t>
  </si>
  <si>
    <t>ME D10.2</t>
  </si>
  <si>
    <t xml:space="preserve">Updated copies of relevant laws, regulations and government orders are available at the facility </t>
  </si>
  <si>
    <t>ME D10.3</t>
  </si>
  <si>
    <t>The facility ensure relevant processes are in compliance with statutory requirement</t>
  </si>
  <si>
    <t xml:space="preserve">Any positive report of notifiable disease is intimated to designated authorities </t>
  </si>
  <si>
    <t>Standard D11</t>
  </si>
  <si>
    <t xml:space="preserve"> Roles &amp; Responsibilities of administrative and clinical staff are determined as per govt. regulations and standards operating procedures.  </t>
  </si>
  <si>
    <t>ME D11.1</t>
  </si>
  <si>
    <t xml:space="preserve">The facility has established job description as per govt guidelines </t>
  </si>
  <si>
    <t xml:space="preserve">Staff is aware of their role and responsibilities 
</t>
  </si>
  <si>
    <t>ME D11.2</t>
  </si>
  <si>
    <t xml:space="preserve">The facility has a established procedure for duty roster and deputation to different departments </t>
  </si>
  <si>
    <t>There is procedure to ensure that staff is available on duty as per duty roster</t>
  </si>
  <si>
    <t>RR/SI</t>
  </si>
  <si>
    <t>Check for system for recording time of reporting and relieving (Attendance register/ Biometrics etc)</t>
  </si>
  <si>
    <t>There is designated  in charge for department</t>
  </si>
  <si>
    <t>SI</t>
  </si>
  <si>
    <t>ME D11.3</t>
  </si>
  <si>
    <t>The facility ensures the adherence to dress code as mandated by its administration / the health department</t>
  </si>
  <si>
    <t xml:space="preserve">Doctor, technician and support staff adhere to their respective dress code </t>
  </si>
  <si>
    <t>Standard D12</t>
  </si>
  <si>
    <t>Facility has established procedure for monitoring the quality of outsourced services and adheres to contractual obligations</t>
  </si>
  <si>
    <t>ME D12.1</t>
  </si>
  <si>
    <t>There is established system for contract management for out sourced services</t>
  </si>
  <si>
    <t>There is procedure to  monitor the quality and adequacy of  outsourced services on regular basis</t>
  </si>
  <si>
    <t>Verification of outsourced services (cleaning/ Dietary/Laundry/Security/Maintenance)  provided are done by designated in-house staff</t>
  </si>
  <si>
    <t>ME D12.2</t>
  </si>
  <si>
    <t>There is a system of periodic review of quality of out sourced services</t>
  </si>
  <si>
    <t xml:space="preserve">Area of Concern - E Clinical Services </t>
  </si>
  <si>
    <t>Standard E1</t>
  </si>
  <si>
    <t xml:space="preserve">The facility has defined procedures for registration,  consultation and admission of patients. </t>
  </si>
  <si>
    <t>ME E1.1</t>
  </si>
  <si>
    <t xml:space="preserve">The facility has established procedure for registration of patients </t>
  </si>
  <si>
    <t xml:space="preserve"> Unique  laboratory identification number  is given to each patient sample </t>
  </si>
  <si>
    <t>RR</t>
  </si>
  <si>
    <t>Patient demographic details are recorded in laboratory records</t>
  </si>
  <si>
    <t>Check for that patient demographics like Name, age, Sex, Chief complaint, etc.</t>
  </si>
  <si>
    <t>ME E1.2</t>
  </si>
  <si>
    <t xml:space="preserve">The facility has a established procedure for OPD consultation </t>
  </si>
  <si>
    <t>ME E1.3</t>
  </si>
  <si>
    <t xml:space="preserve">There is established procedure for admission of patients </t>
  </si>
  <si>
    <t>ME E1.4</t>
  </si>
  <si>
    <t xml:space="preserve">There is established procedure for managing patients, in case beds are not available at the facility </t>
  </si>
  <si>
    <t>Standard E2</t>
  </si>
  <si>
    <t xml:space="preserve">The facility has defined and established procedures for clinical assessment and reassessment of the patients. </t>
  </si>
  <si>
    <t>ME E2.1</t>
  </si>
  <si>
    <t xml:space="preserve">There is established procedure for initial assessment of patients </t>
  </si>
  <si>
    <t>ME E2.2</t>
  </si>
  <si>
    <t xml:space="preserve">There is established procedure for follow-up/ reassessment of Patients </t>
  </si>
  <si>
    <t>Standard E3</t>
  </si>
  <si>
    <t>Facility has defined and established procedures for continuity of care of patient and referral</t>
  </si>
  <si>
    <t>ME E3.1</t>
  </si>
  <si>
    <t>Facility has established procedure for continuity of care during interdepartmental transfer</t>
  </si>
  <si>
    <t>ME E3.2</t>
  </si>
  <si>
    <t>Facility provides appropriate referral linkages to the patients/Services  for transfer to other/higher facilities to assure their continuity of care.</t>
  </si>
  <si>
    <t xml:space="preserve">Laboratory has referral linkage for tests not available at the facility </t>
  </si>
  <si>
    <t xml:space="preserve">Facility gets referred patients from lower level of facility </t>
  </si>
  <si>
    <t>e.g.: linkage for disease surveillance and water testing</t>
  </si>
  <si>
    <t>ME E3.3</t>
  </si>
  <si>
    <t xml:space="preserve">A person is identified for care during all steps of care </t>
  </si>
  <si>
    <t>ME E3.4</t>
  </si>
  <si>
    <t xml:space="preserve">Facility is connected to medical colleges through telemedicine services </t>
  </si>
  <si>
    <t>Standard E4</t>
  </si>
  <si>
    <t>The facility has defined and established procedures for nursing care</t>
  </si>
  <si>
    <t>ME E4.1</t>
  </si>
  <si>
    <t xml:space="preserve">Procedure for identification of patients is established at the facility </t>
  </si>
  <si>
    <t>ME E4.2</t>
  </si>
  <si>
    <t>Procedure for ensuring timely and accurate nursing care as per treatment plan is established at the facility</t>
  </si>
  <si>
    <t>ME E4.3</t>
  </si>
  <si>
    <t>There is established procedure of patient hand over, whenever staff duty change happens</t>
  </si>
  <si>
    <t>Procedure to handover test/ results during shift change</t>
  </si>
  <si>
    <t>Handover register is maintained</t>
  </si>
  <si>
    <t>ME E4.4</t>
  </si>
  <si>
    <t xml:space="preserve">Nursing records are maintained </t>
  </si>
  <si>
    <t>ME E4.5</t>
  </si>
  <si>
    <t xml:space="preserve">There is procedure for periodic monitoring of patients </t>
  </si>
  <si>
    <t>Standard E5</t>
  </si>
  <si>
    <t xml:space="preserve">Facility has a procedure to identify high risk and vulnerable patients.  </t>
  </si>
  <si>
    <t>ME E5.1</t>
  </si>
  <si>
    <t xml:space="preserve">The facility identifies vulnerable patients and ensure their safe care </t>
  </si>
  <si>
    <t>ME E5.2</t>
  </si>
  <si>
    <t>The facility identifies high risk  patients and ensure their care, as per their need</t>
  </si>
  <si>
    <t>Standard E6</t>
  </si>
  <si>
    <t xml:space="preserve"> Facility follows standard treatment guidelines defined by state/Central government for prescribing the generic drugs &amp; their rational use. </t>
  </si>
  <si>
    <t>ME E6.1</t>
  </si>
  <si>
    <t>Facility ensured that drugs are prescribed in generic name only</t>
  </si>
  <si>
    <t>ME E6.2</t>
  </si>
  <si>
    <t>There is procedure of rational use of drugs</t>
  </si>
  <si>
    <t>Standard E7</t>
  </si>
  <si>
    <t>Facility has defined procedures for safe drug administration</t>
  </si>
  <si>
    <t>ME E7.1</t>
  </si>
  <si>
    <t>There is process for identifying and cautious administration of high alert drugs  (to check)</t>
  </si>
  <si>
    <t>ME E7.2</t>
  </si>
  <si>
    <t>Medication orders are written legibly and adequately</t>
  </si>
  <si>
    <t>ME E7.3</t>
  </si>
  <si>
    <t xml:space="preserve">There is a procedure to check drug before administration/ dispensing </t>
  </si>
  <si>
    <t>ME E7.4</t>
  </si>
  <si>
    <t xml:space="preserve">There is a system to ensure right medicine is given to right patient </t>
  </si>
  <si>
    <t>ME E7.5</t>
  </si>
  <si>
    <t xml:space="preserve">Patient is counselled for self drug administration </t>
  </si>
  <si>
    <t>Standard E8</t>
  </si>
  <si>
    <t>Facility has defined and established procedures for maintaining, updating of patients’ clinical records and their storage</t>
  </si>
  <si>
    <t>ME E8.1</t>
  </si>
  <si>
    <t xml:space="preserve">All the assessments, re-assessment and investigations are recorded and updated </t>
  </si>
  <si>
    <t>ME E8.2</t>
  </si>
  <si>
    <t xml:space="preserve">All treatment plan prescription/orders are recorded in the patient records. </t>
  </si>
  <si>
    <t>ME E8.3</t>
  </si>
  <si>
    <t xml:space="preserve">Care provided to each patient is recorded in the patient records </t>
  </si>
  <si>
    <t>ME E8.4</t>
  </si>
  <si>
    <t xml:space="preserve">Procedures performed are written on patients records </t>
  </si>
  <si>
    <t>ME E8.5</t>
  </si>
  <si>
    <t xml:space="preserve">Adequate form and formats are available at point of use </t>
  </si>
  <si>
    <t>Standard Formats available</t>
  </si>
  <si>
    <t xml:space="preserve">Printed formats for requisition and reporting are available </t>
  </si>
  <si>
    <t>ME E8.6</t>
  </si>
  <si>
    <t xml:space="preserve">Register/records are maintained as per guidelines </t>
  </si>
  <si>
    <t xml:space="preserve">Lab records are labelled and indexed </t>
  </si>
  <si>
    <t>Records are maintained for laboratory</t>
  </si>
  <si>
    <t xml:space="preserve">Test registers, IQAS/EQAS Registers, Expenditure registers, Accession list etc. </t>
  </si>
  <si>
    <t>ME E8.7</t>
  </si>
  <si>
    <t>The facility ensures safe and adequate storage and retrieval  of medical records</t>
  </si>
  <si>
    <t xml:space="preserve">Laboratory has adequate facility for storage of records </t>
  </si>
  <si>
    <t>Standard E9</t>
  </si>
  <si>
    <t>The facility has defined and established procedures for discharge of patient.</t>
  </si>
  <si>
    <t>ME E9.1</t>
  </si>
  <si>
    <t xml:space="preserve">Discharge is done after assessing patient readiness </t>
  </si>
  <si>
    <t>ME E9.2</t>
  </si>
  <si>
    <t xml:space="preserve">Case summary and follow-up instructions are provided at the discharge  </t>
  </si>
  <si>
    <t>ME E9.3</t>
  </si>
  <si>
    <t xml:space="preserve">Counselling services are provided as during discharges wherever required </t>
  </si>
  <si>
    <t>ME E9.4</t>
  </si>
  <si>
    <t>The facility has established procedure for patients leaving the facility against medical advice, absconding, etc</t>
  </si>
  <si>
    <t>Standard E10</t>
  </si>
  <si>
    <t>The facility has defined and established procedures for intensive care.</t>
  </si>
  <si>
    <t>ME E10.1</t>
  </si>
  <si>
    <t>The facility has established procedure for shifting the patient to step-down/ward  based on explicit assessment criteria</t>
  </si>
  <si>
    <t>ME E10.2</t>
  </si>
  <si>
    <t>The facility has defined and established procedure for intensive care</t>
  </si>
  <si>
    <t>ME E10.3</t>
  </si>
  <si>
    <t xml:space="preserve">The facility has explicit clinical criteria for providing intubation &amp; extubation, and care of patients on ventilation and subsequently on its removal </t>
  </si>
  <si>
    <t>Standard E11</t>
  </si>
  <si>
    <t xml:space="preserve">The facility has defined and established procedures for Emergency Services and Disaster Management </t>
  </si>
  <si>
    <t>ME E11.1</t>
  </si>
  <si>
    <t xml:space="preserve">There is procedure for Receiving and triage of patients </t>
  </si>
  <si>
    <t>ME E11.2</t>
  </si>
  <si>
    <t>Emergency protocols are defined and implemented</t>
  </si>
  <si>
    <t>ME E11.3</t>
  </si>
  <si>
    <t xml:space="preserve">The facility has disaster management plan in place </t>
  </si>
  <si>
    <t>Staff is aware of disaster plan</t>
  </si>
  <si>
    <t>Role and responsibilities of staff in disaster is defined</t>
  </si>
  <si>
    <t>ME E11.4</t>
  </si>
  <si>
    <t>The facility ensures adequate and timely availability of ambulances services and mobilisation of resources, as per requirement</t>
  </si>
  <si>
    <t>ME E11.5</t>
  </si>
  <si>
    <t xml:space="preserve">There is procedure for handling medico legal cases </t>
  </si>
  <si>
    <t>Samples of medico legal cases are identified</t>
  </si>
  <si>
    <t>Standard E12</t>
  </si>
  <si>
    <t xml:space="preserve">The facility has defined and established procedures of diagnostic services  </t>
  </si>
  <si>
    <t>ME E12.1</t>
  </si>
  <si>
    <t xml:space="preserve">There are established  procedures for Pre-testing Activities </t>
  </si>
  <si>
    <t>Requisition of all laboratory test is done in request form</t>
  </si>
  <si>
    <t xml:space="preserve">Request form contain information: Name and identification number of patient, name of authorized requester, type of primary sample, examination requested, date and time of primary sample collection and date and time of receipt of sample by laboratory, </t>
  </si>
  <si>
    <t>Instructions for collection and handling of primary sample are communicated to those responsible for collection</t>
  </si>
  <si>
    <t>Laboratory has system in place to label the primary sample</t>
  </si>
  <si>
    <t>Laboratory has system to trace the primary sample from requisition form</t>
  </si>
  <si>
    <t>Laboratory has system to record the identity of person collecting the primary sample</t>
  </si>
  <si>
    <t>Laboratory has system in place to  monitor the transportation of the  sample</t>
  </si>
  <si>
    <t xml:space="preserve">Transportation of sample includes:  Time frame, temperature and carrier specified for transportation </t>
  </si>
  <si>
    <t>ME E12.2</t>
  </si>
  <si>
    <t xml:space="preserve">There are established  procedures for testing Activities </t>
  </si>
  <si>
    <t>Laboratory has Biological reference interval for its examination of various results</t>
  </si>
  <si>
    <t>Laboratory has identified critical intervals for which immediate notification is done to concerned physician</t>
  </si>
  <si>
    <t>ME E12.3</t>
  </si>
  <si>
    <t xml:space="preserve">There are established  procedures for Post-testing Activities </t>
  </si>
  <si>
    <t>Laboratory has system to review the results of examination by authorized person before release of report</t>
  </si>
  <si>
    <t>Laboratory has format for reporting of results</t>
  </si>
  <si>
    <t>Laboratory results written in reports are legible without error in transcription</t>
  </si>
  <si>
    <t>Laboratory has defined the retention period and disposal of used sample</t>
  </si>
  <si>
    <t>Laboratory has system to retain the copies of reported result and promptly retrieved when required</t>
  </si>
  <si>
    <t>Standard E13</t>
  </si>
  <si>
    <t>The facility has defined and established procedures for Blood Bank/Storage Management and Transfusion.</t>
  </si>
  <si>
    <t>ME E13.1</t>
  </si>
  <si>
    <t xml:space="preserve">Blood bank has defined and implemented donor selection criteria </t>
  </si>
  <si>
    <t>ME E13.2</t>
  </si>
  <si>
    <t xml:space="preserve">There is established procedure for the collection of blood </t>
  </si>
  <si>
    <t>ME E13.3</t>
  </si>
  <si>
    <t xml:space="preserve">There is established procedure for the testing of blood </t>
  </si>
  <si>
    <t>ME E13.4</t>
  </si>
  <si>
    <t xml:space="preserve">There is established procedure for preparation of blood component </t>
  </si>
  <si>
    <t>ME E13.5</t>
  </si>
  <si>
    <t xml:space="preserve">There is establish procedure for labelling and identification of blood and its product </t>
  </si>
  <si>
    <t>ME E13.6</t>
  </si>
  <si>
    <t xml:space="preserve">There is established procedure for storage of blood </t>
  </si>
  <si>
    <t>ME E13.7</t>
  </si>
  <si>
    <t xml:space="preserve">There is established the compatibility testing </t>
  </si>
  <si>
    <t>ME E13.8</t>
  </si>
  <si>
    <t xml:space="preserve">There is established procedure for issuing blood </t>
  </si>
  <si>
    <t>ME E13.9</t>
  </si>
  <si>
    <t xml:space="preserve">There is established procedure for transfusion of blood </t>
  </si>
  <si>
    <t>ME E13.10</t>
  </si>
  <si>
    <t xml:space="preserve">There is a established procedure for monitoring and reporting Transfusion complication </t>
  </si>
  <si>
    <t>Standard E14</t>
  </si>
  <si>
    <t xml:space="preserve">Facility has established procedures for Anaesthetic Services </t>
  </si>
  <si>
    <t>ME E14.1</t>
  </si>
  <si>
    <t xml:space="preserve">Facility has established procedures for Pre Anaesthetic Check up </t>
  </si>
  <si>
    <t>ME E14.2</t>
  </si>
  <si>
    <t xml:space="preserve">Facility has established procedures for monitoring during anaesthesia </t>
  </si>
  <si>
    <t>ME E14.3</t>
  </si>
  <si>
    <t xml:space="preserve">Facility has established procedures for Post Anaesthesia care </t>
  </si>
  <si>
    <t>Standard E15</t>
  </si>
  <si>
    <t xml:space="preserve">Facility has defined and established procedures of Surgical Services </t>
  </si>
  <si>
    <t>ME E15.1</t>
  </si>
  <si>
    <t xml:space="preserve">Facility has established procedures OT Scheduling </t>
  </si>
  <si>
    <t>ME E15.2</t>
  </si>
  <si>
    <t xml:space="preserve">Facility has established procedures for Preoperative care </t>
  </si>
  <si>
    <t>ME E15.3</t>
  </si>
  <si>
    <t xml:space="preserve">Facility has established procedures for Surgical Safety </t>
  </si>
  <si>
    <t>ME E15.4</t>
  </si>
  <si>
    <t xml:space="preserve">Facility has established procedures for Post operative care </t>
  </si>
  <si>
    <t>Standard E16</t>
  </si>
  <si>
    <t>The facility has defined and established procedures for end of life care and death</t>
  </si>
  <si>
    <t>ME E16.1</t>
  </si>
  <si>
    <t xml:space="preserve">Death of admitted patient is adequately recorded and communicated </t>
  </si>
  <si>
    <t>ME E16.2</t>
  </si>
  <si>
    <t>The facility has standard procedures for handling the death in the hospital</t>
  </si>
  <si>
    <t>ME E16.3</t>
  </si>
  <si>
    <t>The facility has standard operating procedure for end of life support</t>
  </si>
  <si>
    <t>ME E16.4</t>
  </si>
  <si>
    <t>The facility has standard procedures for conducting post-mortem, its recording and meeting its obligation under the law</t>
  </si>
  <si>
    <t>Maternal &amp; Child Health Services</t>
  </si>
  <si>
    <t>Standard E17</t>
  </si>
  <si>
    <t xml:space="preserve">Facility has established procedures for Antenatal care as per  guidelines </t>
  </si>
  <si>
    <t>ME E17.1</t>
  </si>
  <si>
    <t>There is an established procedure for Registration and follow up of pregnant women.</t>
  </si>
  <si>
    <t>ME E17.2</t>
  </si>
  <si>
    <t>There is an established procedure for History taking, Physical examination, and counselling for each antenatal visit.</t>
  </si>
  <si>
    <t>ME E17.3</t>
  </si>
  <si>
    <t>Facility ensures availability of diagnostic and drugs during antenatal care of pregnant women</t>
  </si>
  <si>
    <t>ME E17.4</t>
  </si>
  <si>
    <t>There is an established procedure for identification of High risk pregnancy and appropriate treatment/referral as per scope of services.</t>
  </si>
  <si>
    <t>ME E17.5</t>
  </si>
  <si>
    <t xml:space="preserve">There is an established procedure for identification and management of moderate and severe anaemia </t>
  </si>
  <si>
    <t>ME E17.6</t>
  </si>
  <si>
    <t>Counselling of pregnant women is done as per standard protocol and gestational age</t>
  </si>
  <si>
    <t>Standard E18</t>
  </si>
  <si>
    <t xml:space="preserve">Facility has established procedures for Intranatal care as per guidelines </t>
  </si>
  <si>
    <t>ME E18.1</t>
  </si>
  <si>
    <t>Established procedure and standard protocols for management of different stages of labour including AMTSL (Active Management of third Stage of labour)</t>
  </si>
  <si>
    <t>ME E18.2</t>
  </si>
  <si>
    <t>There is an established procedure for assisted and C-section deliveries per scope of services.</t>
  </si>
  <si>
    <t>ME E18.3</t>
  </si>
  <si>
    <t>There is established procedure for management of Obstetrics Emergencies as per scope of services.</t>
  </si>
  <si>
    <t>ME E18.4</t>
  </si>
  <si>
    <t>There is an established procedure for new born resuscitation and newborn care.</t>
  </si>
  <si>
    <t>Standard E19</t>
  </si>
  <si>
    <t xml:space="preserve">Facility has established procedures for postnatal care as per guidelines </t>
  </si>
  <si>
    <t>ME E19.1</t>
  </si>
  <si>
    <t xml:space="preserve">Post partum Care is Provided to Mother </t>
  </si>
  <si>
    <t>ME E19.2</t>
  </si>
  <si>
    <t>Facility ensures adequate stay of Mother and newborn as per standard Protocols.</t>
  </si>
  <si>
    <t>ME E19.3</t>
  </si>
  <si>
    <t>There is an established procedure for Post partum counselling of mother</t>
  </si>
  <si>
    <t>ME E19.4</t>
  </si>
  <si>
    <t>Stabilization/treatment/referral of post natal complication</t>
  </si>
  <si>
    <t>ME E19.5</t>
  </si>
  <si>
    <t>There is established procedure for discharge and follow up of mother and newborn.</t>
  </si>
  <si>
    <t>Standard E20</t>
  </si>
  <si>
    <t xml:space="preserve">The facility has established procedures for care of new born, infant and child as per guidelines </t>
  </si>
  <si>
    <t>ME E20.1</t>
  </si>
  <si>
    <t xml:space="preserve">The facility provides immunization services as per guidelines </t>
  </si>
  <si>
    <t>ME E20.2</t>
  </si>
  <si>
    <t>Triage, Assessment &amp; Management of newborns having 
emergency signs are done as per guidelines</t>
  </si>
  <si>
    <t>ME E20.3</t>
  </si>
  <si>
    <t xml:space="preserve">Management of Low birth weight
newborns is done as per  guidelines </t>
  </si>
  <si>
    <t>ME E20.4</t>
  </si>
  <si>
    <t xml:space="preserve">Management of neonatal asphyxia, jaundice and sepsis is done as per guidelines </t>
  </si>
  <si>
    <t>ME E20.5</t>
  </si>
  <si>
    <t xml:space="preserve">Management of children presenting
with fever, cough/ breathlessness is done as per guidelines </t>
  </si>
  <si>
    <t>ME E20.6</t>
  </si>
  <si>
    <t xml:space="preserve">Management of children with severe
Acute Malnutrition is done as per  guidelines </t>
  </si>
  <si>
    <t>ME E20.7</t>
  </si>
  <si>
    <t xml:space="preserve">Management of children presenting
diarrhoea is done per  guidelines </t>
  </si>
  <si>
    <t>Standard E21</t>
  </si>
  <si>
    <t>Facility has established procedures for abortion and family planning as per government guidelines and law</t>
  </si>
  <si>
    <t>ME E21.1</t>
  </si>
  <si>
    <t xml:space="preserve">Family planning counselling services provided as per guidelines </t>
  </si>
  <si>
    <t>ME E21.2</t>
  </si>
  <si>
    <t>Facility provides spacing method of family planning as per guideline</t>
  </si>
  <si>
    <t>ME E21.3</t>
  </si>
  <si>
    <t>Facility provides limiting method of family planning as per guideline</t>
  </si>
  <si>
    <t>ME E21.4</t>
  </si>
  <si>
    <t>Facility provide counselling services for abortion as per guideline</t>
  </si>
  <si>
    <t>ME E21.5</t>
  </si>
  <si>
    <t>Facility provide abortion services for 1st trimester as per guideline</t>
  </si>
  <si>
    <t>ME E21.6</t>
  </si>
  <si>
    <t>Facility provide abortion services for 2nd trimester as per guideline</t>
  </si>
  <si>
    <t>Standard E22</t>
  </si>
  <si>
    <t xml:space="preserve">Facility provides Adolescent Reproductive and Sexual Health services as per guidelines  </t>
  </si>
  <si>
    <t>ME E22.1</t>
  </si>
  <si>
    <t>Facility provides Promotive ARSH Services</t>
  </si>
  <si>
    <t>ME E22.2</t>
  </si>
  <si>
    <t>Facility provides Preventive ARSH Services</t>
  </si>
  <si>
    <t>ME E22.3</t>
  </si>
  <si>
    <t>Facility Provides Curative ARSH Services</t>
  </si>
  <si>
    <t>ME E22.4</t>
  </si>
  <si>
    <t>Facility Provides Referral Services for ARSH</t>
  </si>
  <si>
    <t>Standard E23</t>
  </si>
  <si>
    <t xml:space="preserve">Facility provides National health program as per operational/Clinical Guidelines </t>
  </si>
  <si>
    <t>ME E23.1</t>
  </si>
  <si>
    <t xml:space="preserve">Facility provides service under National Vector Borne Disease Control Program as per guidelines </t>
  </si>
  <si>
    <t>ME E23.2</t>
  </si>
  <si>
    <t xml:space="preserve">Facility provides service under Revised National TB Control Program as per guidelines </t>
  </si>
  <si>
    <t>ME E23.3</t>
  </si>
  <si>
    <t>Facility provides service under National Leprosy Eradication Program as per guidelines</t>
  </si>
  <si>
    <t>ME E23.4</t>
  </si>
  <si>
    <t>Facility provides service under National AIDS Control program as per guidelines</t>
  </si>
  <si>
    <t>ME E23.5</t>
  </si>
  <si>
    <t xml:space="preserve">Facility provides service under National program for control of Blindness as per guidelines </t>
  </si>
  <si>
    <t>ME E23.6</t>
  </si>
  <si>
    <t xml:space="preserve">Facility provides service under Mental Health Program  as per guidelines </t>
  </si>
  <si>
    <t>ME E23.7</t>
  </si>
  <si>
    <t xml:space="preserve">Facility provides service under National programme for the health care of the elderly as per guidelines </t>
  </si>
  <si>
    <t>ME E23.8</t>
  </si>
  <si>
    <t xml:space="preserve">Facility provides service under National Programme for Prevention and Control of cancer, diabetes, cardiovascular diseases &amp; stroke (NPCDCS)  as per guidelines </t>
  </si>
  <si>
    <t>ME E23.9</t>
  </si>
  <si>
    <t>Facility provide service for Integrated disease surveillance program</t>
  </si>
  <si>
    <t xml:space="preserve">Weekly reporting of Confirmed cases on form "L" from laboratory </t>
  </si>
  <si>
    <t>ME E23.10</t>
  </si>
  <si>
    <t>Facility provide services under National  program for prevention and control of  deafness</t>
  </si>
  <si>
    <t>Area of Concern - F Infection Control</t>
  </si>
  <si>
    <t>Standard F1</t>
  </si>
  <si>
    <t>Facility has infection control program and procedures in place for prevention and measurement of hospital associated infection</t>
  </si>
  <si>
    <t>ME F1.1</t>
  </si>
  <si>
    <t xml:space="preserve">Facility has functional infection control committee </t>
  </si>
  <si>
    <t>ME F1.2</t>
  </si>
  <si>
    <t>Facility  has provision for Passive  and active culture surveillance of critical &amp; high risk areas</t>
  </si>
  <si>
    <t>Surface and environment samples are taken for microbiological surveillance</t>
  </si>
  <si>
    <t xml:space="preserve">Swab are taken from infection prone surfaces </t>
  </si>
  <si>
    <t>Technician is trained for taking and processing surface  and air sample</t>
  </si>
  <si>
    <t>ME F1.3</t>
  </si>
  <si>
    <t xml:space="preserve">Facility measures hospital associated infection rates </t>
  </si>
  <si>
    <t>ME F1.4</t>
  </si>
  <si>
    <t xml:space="preserve">There is Provision of Periodic Medical Checkups and immunization of staff </t>
  </si>
  <si>
    <t>There is procedure for immunization of the staff</t>
  </si>
  <si>
    <t>Hepatitis B, Tetanus Toxid etc</t>
  </si>
  <si>
    <t>Periodic medical checkups of the staff</t>
  </si>
  <si>
    <t>ME F1.5</t>
  </si>
  <si>
    <t xml:space="preserve">Facility has established procedures for regular monitoring of infection control practices </t>
  </si>
  <si>
    <t xml:space="preserve">Regular monitoring of infection control practices </t>
  </si>
  <si>
    <t xml:space="preserve">Hand washing and infection control audits done at periodic intervals </t>
  </si>
  <si>
    <t>ME F1.6</t>
  </si>
  <si>
    <t>Facility has defined and established antibiotic policy</t>
  </si>
  <si>
    <t xml:space="preserve">Check for Doctors are aware of Hospital Antibiotic Policy </t>
  </si>
  <si>
    <t>Standard F2</t>
  </si>
  <si>
    <t>Facility has defined and Implemented procedures for ensuring hand hygiene practices and antisepsis</t>
  </si>
  <si>
    <t>ME F2.1</t>
  </si>
  <si>
    <t xml:space="preserve">Hand washing facilities are provided at point of use </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</si>
  <si>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</si>
  <si>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</si>
  <si>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</si>
  <si>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</si>
  <si>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Availability of antiseptic soap with soap dish/ liquid antiseptic with dispenser.</t>
  </si>
  <si>
    <t>Check for availability/ Ask staff if the supply is adequate and uninterrupted</t>
  </si>
  <si>
    <t xml:space="preserve">Availability of Alcohol based Hand rub </t>
  </si>
  <si>
    <t>Check for availability/  Ask staff for regular supply.</t>
  </si>
  <si>
    <t xml:space="preserve">Display of Hand washing Instruction at Point of Use </t>
  </si>
  <si>
    <t>Prominently displayed above the hand washing facility , preferably in Local language</t>
  </si>
  <si>
    <t xml:space="preserve">Availability of elbow operated taps  </t>
  </si>
  <si>
    <t>Hand washing sink is wide and deep enough to prevent splashing and retention of water</t>
  </si>
  <si>
    <t>ME F2.2</t>
  </si>
  <si>
    <t xml:space="preserve">Staff is trained and adhere to standard hand washing practices </t>
  </si>
  <si>
    <t xml:space="preserve">Adherence to 6 steps of Hand washing </t>
  </si>
  <si>
    <t xml:space="preserve">Ask of demonstration </t>
  </si>
  <si>
    <t xml:space="preserve">Staff aware of when to hand wash </t>
  </si>
  <si>
    <t>ME F2.3</t>
  </si>
  <si>
    <t>Facility ensures standard practices and materials for antisepsis</t>
  </si>
  <si>
    <t xml:space="preserve">Availability of Antiseptic Solutions </t>
  </si>
  <si>
    <t>Proper cleaning of procedure site  with antisepsis</t>
  </si>
  <si>
    <t>like before giving IM/IV injection, drawing blood, putting Intravenous and urinary catheter</t>
  </si>
  <si>
    <t>Standard F3</t>
  </si>
  <si>
    <t xml:space="preserve">Facility ensures standard practices and materials for Personal protection </t>
  </si>
  <si>
    <t>ME F3.1</t>
  </si>
  <si>
    <t xml:space="preserve">Facility ensures adequate personal protection equipments as per requirements </t>
  </si>
  <si>
    <t xml:space="preserve">Clean gloves are available at point of use </t>
  </si>
  <si>
    <t>Availability of lab aprons/coats</t>
  </si>
  <si>
    <t xml:space="preserve">Availability of Masks </t>
  </si>
  <si>
    <t>ME F3.2</t>
  </si>
  <si>
    <t xml:space="preserve">Staff is adhere to standard personal protection practices </t>
  </si>
  <si>
    <t>No reuse of disposable gloves and Masks.</t>
  </si>
  <si>
    <t xml:space="preserve">Compliance to correct method of wearing and removing the gloves </t>
  </si>
  <si>
    <t>Standard F4</t>
  </si>
  <si>
    <t xml:space="preserve">Facility has standard Procedures for processing of equipments and instruments </t>
  </si>
  <si>
    <t>ME F4.1</t>
  </si>
  <si>
    <t xml:space="preserve">Facility ensures standard practices and materials for decontamination and clean ing of instruments and  procedures areas </t>
  </si>
  <si>
    <t>Decontamination of operating &amp; Procedure surfaces</t>
  </si>
  <si>
    <t>Ask staff about how they decontaminate work benches 
(Wiping with .5% Chlorine solution</t>
  </si>
  <si>
    <t>Proper Decontamination of instruments after use</t>
  </si>
  <si>
    <t>Decontamination of instruments and reusable of glassware are done after procedure in 1% chlorine solution/ any other appropriate method</t>
  </si>
  <si>
    <t>Contact time for decontamination  is adequate</t>
  </si>
  <si>
    <t>10 minutes</t>
  </si>
  <si>
    <t>Cleaning of instruments after decontamination</t>
  </si>
  <si>
    <t>Cleaning is done with detergent and running water after decontamination</t>
  </si>
  <si>
    <t>Staff know how to make chlorine solution</t>
  </si>
  <si>
    <t>ME F4.2</t>
  </si>
  <si>
    <t xml:space="preserve">Facility ensures standard practices and materials for disinfection and sterilization of instruments and equipments </t>
  </si>
  <si>
    <t>Disinfection of reusable glassware</t>
  </si>
  <si>
    <t>Disinfection by hot air oven at 160 oC for 1 hour</t>
  </si>
  <si>
    <t>Autoclaving for used culture media and other infected material</t>
  </si>
  <si>
    <t>Standard F5</t>
  </si>
  <si>
    <t xml:space="preserve">Physical layout and environmental control of the patient care areas ensures infection prevention </t>
  </si>
  <si>
    <t>ME F5.1</t>
  </si>
  <si>
    <t xml:space="preserve">Layout of the department is conducive for the infection control practices </t>
  </si>
  <si>
    <t>ME F5.2</t>
  </si>
  <si>
    <t xml:space="preserve">Facility ensures availability of  standard materials for cleaning and disinfection of patient care areas </t>
  </si>
  <si>
    <t>Availability of disinfectant as per requirement</t>
  </si>
  <si>
    <t xml:space="preserve">Chlorine solution, Gluteraldehye, carbolic acid </t>
  </si>
  <si>
    <t>Availability of cleaning agent as per requirement</t>
  </si>
  <si>
    <t>Hospital grade phenyl, disinfectant detergent solution</t>
  </si>
  <si>
    <t>ME F5.3</t>
  </si>
  <si>
    <t xml:space="preserve">Facility ensures standard practices followed for cleaning and disinfection of patient care areas </t>
  </si>
  <si>
    <t xml:space="preserve">Staff is trained for spill management </t>
  </si>
  <si>
    <t>Cleaning of patient care area with detergent solution</t>
  </si>
  <si>
    <t>Staff is trained for preparing cleaning solution as per standard procedure</t>
  </si>
  <si>
    <t>Standard practice of mopping and scrubbing are followed</t>
  </si>
  <si>
    <t>Unidirectional mopping from inside out</t>
  </si>
  <si>
    <t>Cleaning equipments like broom are not used in patient care areas</t>
  </si>
  <si>
    <t>Any cleaning equipment leading to dispersion of dust particles in air should be avoided</t>
  </si>
  <si>
    <t>ME F5.4</t>
  </si>
  <si>
    <t xml:space="preserve">Facility ensures segregation infectious patients </t>
  </si>
  <si>
    <t>Precaution with infectious patients like TB</t>
  </si>
  <si>
    <t>ME F5.5</t>
  </si>
  <si>
    <t xml:space="preserve">Facility ensures air quality of high risk area </t>
  </si>
  <si>
    <t xml:space="preserve">Air quality in Lab </t>
  </si>
  <si>
    <t>Negative Pressure for microbiology</t>
  </si>
  <si>
    <t>Standard F6</t>
  </si>
  <si>
    <t xml:space="preserve">Facility has defined and established procedures for segregation, collection, treatment and disposal of Bio Medical and hazardous Waste. </t>
  </si>
  <si>
    <t>ME F6.1</t>
  </si>
  <si>
    <t>Facility Ensures segregation of Bio Medical Waste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</si>
  <si>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</si>
  <si>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</si>
  <si>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</si>
  <si>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</si>
  <si>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There is no mixing of infectious and general waste</t>
  </si>
  <si>
    <t>ME F6.2</t>
  </si>
  <si>
    <t xml:space="preserve">Facility ensures management of sharps as per guidelines </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</si>
  <si>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</si>
  <si>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</si>
  <si>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</si>
  <si>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</si>
  <si>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</si>
  <si>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Disinfection of syringes is not done in open buckets</t>
  </si>
  <si>
    <t>Staff is aware of contact time for disinfection of sharps</t>
  </si>
  <si>
    <t xml:space="preserve">Availability of post exposure prophylaxis </t>
  </si>
  <si>
    <t>Ask if available. Where it is stored and who is in charge of that.</t>
  </si>
  <si>
    <t xml:space="preserve">Staff knows what to do in condition of needle stick injury </t>
  </si>
  <si>
    <t xml:space="preserve">Staff knows what to do in case of shape injury. Whom to report. See if any reporting has been done </t>
  </si>
  <si>
    <t>ME F6.3</t>
  </si>
  <si>
    <t xml:space="preserve">Facility ensures transportation and disposal of waste as per guidelines </t>
  </si>
  <si>
    <t xml:space="preserve">Disinfection of liquid waste before disposal </t>
  </si>
  <si>
    <t>Disposal of sputum cups as per guidelines</t>
  </si>
  <si>
    <t>Check bins are not overfilled</t>
  </si>
  <si>
    <t>Transportation of bio medical waste is done in close container/trolley</t>
  </si>
  <si>
    <t xml:space="preserve">Staff aware of mercury spill management </t>
  </si>
  <si>
    <t>Area of Concern - G Quality Management</t>
  </si>
  <si>
    <t>Standard G1</t>
  </si>
  <si>
    <t xml:space="preserve">The facility has established organizational framework for quality improvement </t>
  </si>
  <si>
    <t>ME G1.1</t>
  </si>
  <si>
    <t xml:space="preserve">The facility has a quality team in place </t>
  </si>
  <si>
    <t xml:space="preserve">There is a designated departmental  nodal person for coordinating Quality Assurance activities </t>
  </si>
  <si>
    <t>ME G1.2</t>
  </si>
  <si>
    <t>The facility reviews quality of its services at periodic intervals</t>
  </si>
  <si>
    <t>Standard G2</t>
  </si>
  <si>
    <t>Facility has established system for patient and employee satisfaction</t>
  </si>
  <si>
    <t>ME G2.1</t>
  </si>
  <si>
    <t>Patient Satisfaction surveys are conducted at periodic intervals</t>
  </si>
  <si>
    <t>There is system to take feed back from clinician about quality of services</t>
  </si>
  <si>
    <t xml:space="preserve">Client/Patient satisfaction survey done on monthly basis </t>
  </si>
  <si>
    <t>ME G2.2</t>
  </si>
  <si>
    <t xml:space="preserve">Facility analyses the patient feed back and do root cause analysis </t>
  </si>
  <si>
    <t>ME G2.3</t>
  </si>
  <si>
    <t xml:space="preserve">Facility prepares the action plans for the areas of low satisfaction </t>
  </si>
  <si>
    <t>Standard G3</t>
  </si>
  <si>
    <t xml:space="preserve">Facility have established internal and external quality assurance programs wherever it is critical to quality. </t>
  </si>
  <si>
    <t>ME G3.1</t>
  </si>
  <si>
    <t xml:space="preserve">Facility has established internal quality assurance program at relevant departments </t>
  </si>
  <si>
    <t>Internal Quality assurance programme is in place</t>
  </si>
  <si>
    <t>Standards are run at defined interval</t>
  </si>
  <si>
    <t>Control charts are prepared and outliers are identified.</t>
  </si>
  <si>
    <t>Corrective action is taken on the identified outliers</t>
  </si>
  <si>
    <t>Internal Quality Control for RNTCP lab. is in place</t>
  </si>
  <si>
    <t>Routine checking of equipments, new lots of regent, smear preparation, grading etc</t>
  </si>
  <si>
    <t>ME G3.2</t>
  </si>
  <si>
    <t xml:space="preserve">Facility has established external assurance programs at relevant departments </t>
  </si>
  <si>
    <t xml:space="preserve">Cross Validation of Lab tests are done and records are maintained </t>
  </si>
  <si>
    <t>Corrective actions are taken on abnormal values</t>
  </si>
  <si>
    <t xml:space="preserve">External quality assurance program implemented as per RNTCP program </t>
  </si>
  <si>
    <t>Onsite evaluation done Monthly
Random Blinded rechecking (RBRC) done Monthly</t>
  </si>
  <si>
    <t>External quality assurance program implemented for NVBDCP</t>
  </si>
  <si>
    <t>External quality assurance under NACP</t>
  </si>
  <si>
    <t>ME G3.3</t>
  </si>
  <si>
    <t>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</si>
  <si>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</si>
  <si>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</si>
  <si>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Standard G4</t>
  </si>
  <si>
    <t xml:space="preserve">Facility has established, documented implemented and maintained Standard Operating Procedures for all key processes and support services. </t>
  </si>
  <si>
    <t>ME G4.1</t>
  </si>
  <si>
    <t xml:space="preserve">Departmental standard operating procedures are available </t>
  </si>
  <si>
    <t>Standard operting procedure for department has been prepared and approved</t>
  </si>
  <si>
    <t>Current version of SOP are available with  process owner</t>
  </si>
  <si>
    <t>ME G4.2</t>
  </si>
  <si>
    <t xml:space="preserve">Standard Operating Procedures adequately describes process and procedures </t>
  </si>
  <si>
    <t>Laboratory has documented process for Collection and handling of primary sample</t>
  </si>
  <si>
    <t>Laboratory has documented procedure for transportation of primary sample with specification about time frame, temperature and carrier</t>
  </si>
  <si>
    <t>Laboratory has documented process on acceptance and rejection of primary samples</t>
  </si>
  <si>
    <t>Laboratory has documented procedure on receipt, labeling, processing and reporting of primary sample</t>
  </si>
  <si>
    <t>Laboratory has documented procedure on receipt, labeling, processing and reporting of primary sample for emergency cases</t>
  </si>
  <si>
    <t>Laboratory has documented system for storage of examined samples</t>
  </si>
  <si>
    <t>Laboratory has documented system for repeat tests due to analytical failure</t>
  </si>
  <si>
    <t xml:space="preserve">Laboratory has documented validated procedure for examination of samples </t>
  </si>
  <si>
    <t>Laboratory has documented biological reference intervals</t>
  </si>
  <si>
    <t>Laboratory has documented critical reference values and procedure for immediate reporting of results</t>
  </si>
  <si>
    <t>Laboratory has documented procedure for release of reports including details of who may release result and to whom</t>
  </si>
  <si>
    <t>Laboratory has documented internal quality control system to verify the quality of results</t>
  </si>
  <si>
    <t>Laboratory has  documented External Quality assurance program</t>
  </si>
  <si>
    <t>Laboratory has documented procedure for calibration of equipments</t>
  </si>
  <si>
    <t>Laboratory has documented procedure for validation of results of reagents ,stains , media and kits etc. wherever required</t>
  </si>
  <si>
    <t>Laboratory has documented system of resolution of complaints and other feedback received from stakeholders</t>
  </si>
  <si>
    <t>Laboratory has documented procedure for examination by referral laboratories</t>
  </si>
  <si>
    <t>Laboratory has documented system for storage, retaining and retrieval of laboratory records, primary sample, Examination sample and reports of results.</t>
  </si>
  <si>
    <t>Laboratory has documented system to control of its documents</t>
  </si>
  <si>
    <t>Laboratory has documented procedure for preventive and break down maintenance</t>
  </si>
  <si>
    <t>Laboratory has documented procedure for internal audits</t>
  </si>
  <si>
    <t xml:space="preserve">Laboratory has documented procedure for purchase of External  services and supplies  </t>
  </si>
  <si>
    <t>ME G4.3</t>
  </si>
  <si>
    <t xml:space="preserve">Staff is trained and aware of the standard procedures written in SOPs </t>
  </si>
  <si>
    <t xml:space="preserve">Check staff is a aware of relevant part of SOPs </t>
  </si>
  <si>
    <t>ME G4.4</t>
  </si>
  <si>
    <t xml:space="preserve">Work instructions are displayed at Point of use </t>
  </si>
  <si>
    <t>Work instruction/clincal  protocols are displayed</t>
  </si>
  <si>
    <t xml:space="preserve">Work instruction for Internal Quality control, </t>
  </si>
  <si>
    <t>Standard G 5</t>
  </si>
  <si>
    <t xml:space="preserve">Facility maps its key processes and seeks to make them more efficient by reducing non value adding activities and wastages </t>
  </si>
  <si>
    <t>ME G5.1</t>
  </si>
  <si>
    <t xml:space="preserve">Facility maps its critical processes </t>
  </si>
  <si>
    <t>Process mapping of critical processes done</t>
  </si>
  <si>
    <t>ME G5.2</t>
  </si>
  <si>
    <t xml:space="preserve">Facility identifies non value adding activities / waste / redundant activities </t>
  </si>
  <si>
    <t xml:space="preserve">Non value adding activities are identified </t>
  </si>
  <si>
    <t>ME G5.3</t>
  </si>
  <si>
    <t xml:space="preserve">Facility takes corrective action to improve the processes </t>
  </si>
  <si>
    <t xml:space="preserve">Processes are rearranged as per requirement </t>
  </si>
  <si>
    <t>Standard G6</t>
  </si>
  <si>
    <t>The facility has established system of periodic review as internal  assessment , medical &amp; death audit and prescription audit</t>
  </si>
  <si>
    <t>ME G6.1</t>
  </si>
  <si>
    <t xml:space="preserve">The facility conducts periodic internal assessment </t>
  </si>
  <si>
    <t xml:space="preserve">Internal assessment is done at periodic interval </t>
  </si>
  <si>
    <t>ME G6.2</t>
  </si>
  <si>
    <t xml:space="preserve">The facility conducts the periodic prescription/ medical/death audits </t>
  </si>
  <si>
    <t>ME G6.3</t>
  </si>
  <si>
    <t>The facility ensures non compliances are enumerated and recorded adequately</t>
  </si>
  <si>
    <t xml:space="preserve">Non Compliance are enumerated and recorded </t>
  </si>
  <si>
    <t>ME G6.4</t>
  </si>
  <si>
    <t xml:space="preserve">Action plan is made on the gaps found in the assessment / audit process </t>
  </si>
  <si>
    <t xml:space="preserve">Action plan prepared </t>
  </si>
  <si>
    <t>ME G6.5</t>
  </si>
  <si>
    <t xml:space="preserve">Corrective and preventive actions are taken to address issues, observed in the assessment &amp; audit </t>
  </si>
  <si>
    <t xml:space="preserve">Corrective and preventive  action taken </t>
  </si>
  <si>
    <t>Standard G7</t>
  </si>
  <si>
    <t xml:space="preserve">The facility has defined and established Quality Policy &amp; Quality Objectives </t>
  </si>
  <si>
    <t>ME G7.1</t>
  </si>
  <si>
    <t xml:space="preserve">The facility defines its quality policy </t>
  </si>
  <si>
    <t>ME G7.2</t>
  </si>
  <si>
    <t>The facility periodically defines its quality objectives and key departments have their own objectives</t>
  </si>
  <si>
    <t>Quality Objectives are defined</t>
  </si>
  <si>
    <t>ME G7.3</t>
  </si>
  <si>
    <t xml:space="preserve">Quality policy and objectives are disseminated and staff is aware of that </t>
  </si>
  <si>
    <t xml:space="preserve">Check for staff is aware of quality policy and objectives </t>
  </si>
  <si>
    <t>ME G7.4</t>
  </si>
  <si>
    <t xml:space="preserve">Progress towards quality objectives is monitored periodically </t>
  </si>
  <si>
    <t>Quality objectives are monitored and reviewed periodically</t>
  </si>
  <si>
    <t>Standard G8</t>
  </si>
  <si>
    <t>Facility seeks continually improvement by practicing Quality method and tools.</t>
  </si>
  <si>
    <t>ME G8.1</t>
  </si>
  <si>
    <t xml:space="preserve">Facility uses method for quality improvement in services </t>
  </si>
  <si>
    <t>PDCA</t>
  </si>
  <si>
    <t>5S</t>
  </si>
  <si>
    <t>Mistake proofing</t>
  </si>
  <si>
    <t>Six Sigma</t>
  </si>
  <si>
    <t>ME G8.2</t>
  </si>
  <si>
    <t xml:space="preserve">Facility uses tools for quality improvement in services </t>
  </si>
  <si>
    <t>6 basic tools of Quality</t>
  </si>
  <si>
    <t xml:space="preserve">Pareto / Prioritization </t>
  </si>
  <si>
    <t xml:space="preserve">Control charts </t>
  </si>
  <si>
    <t xml:space="preserve">Area of Concern - H Outcome </t>
  </si>
  <si>
    <t xml:space="preserve">Standard H1 </t>
  </si>
  <si>
    <t xml:space="preserve">The facility measures Productivity Indicators and ensures compliance with State/National benchmarks </t>
  </si>
  <si>
    <t>ME H1.1</t>
  </si>
  <si>
    <t xml:space="preserve">Facility measures productivity Indicators on monthly basis </t>
  </si>
  <si>
    <t>No. of HIV test done per 1000 population</t>
  </si>
  <si>
    <t>No. of VDRL test done per 1000 population</t>
  </si>
  <si>
    <t>No. of Blood Smear Examined per 1000 population</t>
  </si>
  <si>
    <t>No. of AFB Examined per 1000 population</t>
  </si>
  <si>
    <t>No. of HB test done per 1000 population</t>
  </si>
  <si>
    <t>Lab test done per patients in OPD</t>
  </si>
  <si>
    <t>Lab test done per patients IPD</t>
  </si>
  <si>
    <t>Proportion of lab test done at night</t>
  </si>
  <si>
    <t>ME H1.2</t>
  </si>
  <si>
    <t>The Facility measures equity indicators periodically</t>
  </si>
  <si>
    <t xml:space="preserve">Proportion of test done for BPL patients </t>
  </si>
  <si>
    <t>ME H1.3</t>
  </si>
  <si>
    <t xml:space="preserve">Facility ensures compliance of key productivity indicators with national/state benchmarks </t>
  </si>
  <si>
    <t xml:space="preserve">State Benchmark </t>
  </si>
  <si>
    <t xml:space="preserve">Standard H2 </t>
  </si>
  <si>
    <t>The facility measures Efficiency Indicators and ensure to reach State/National Benchmark</t>
  </si>
  <si>
    <t>ME H2.1</t>
  </si>
  <si>
    <t xml:space="preserve">Facility measures efficiency Indicators on monthly basis </t>
  </si>
  <si>
    <t xml:space="preserve">No of test not matched in validation </t>
  </si>
  <si>
    <t xml:space="preserve">Facility ensures standard practices and materials for decontamination and cleaning of instruments and  procedures areas </t>
  </si>
  <si>
    <t xml:space="preserve">Down time of critical equipments </t>
  </si>
  <si>
    <t xml:space="preserve">Turn around time for routine lab investigations </t>
  </si>
  <si>
    <t xml:space="preserve">Turn around time for emergency lab investigations </t>
  </si>
  <si>
    <t>ME H2.2</t>
  </si>
  <si>
    <t xml:space="preserve">Facility ensures compliance of key efficiency indicators with national/state benchmarks </t>
  </si>
  <si>
    <t>Standard H3</t>
  </si>
  <si>
    <t>The facility measures Clinical Care &amp; Safety Indicators and tries to reach State/National benchmark</t>
  </si>
  <si>
    <t>ME H3.1</t>
  </si>
  <si>
    <t xml:space="preserve">Facility measures Clinical Care &amp; Safety Indicators on monthly basis </t>
  </si>
  <si>
    <t>% of critical values reported within one hour</t>
  </si>
  <si>
    <t xml:space="preserve">No of adverse events per thousand patients </t>
  </si>
  <si>
    <t xml:space="preserve">Test demography </t>
  </si>
  <si>
    <t>Proportion of Haematology, biochemistry, serology, Microbiology, cytology, clinical pathology</t>
  </si>
  <si>
    <t xml:space="preserve">Report correlation rate </t>
  </si>
  <si>
    <t>Proportion of lab report co related with clinical examination</t>
  </si>
  <si>
    <t xml:space="preserve">Proportion of false positive /false negative </t>
  </si>
  <si>
    <t xml:space="preserve"> For Rapid diagnostic Kit test</t>
  </si>
  <si>
    <t>ME H3.2</t>
  </si>
  <si>
    <t xml:space="preserve">Facility ensures compliance of key Clinical Care &amp; Safety with national/state benchmarks </t>
  </si>
  <si>
    <t>Standard H4</t>
  </si>
  <si>
    <t xml:space="preserve">The facility measures Service Quality Indicators and endeavours to reach State/National benchmark </t>
  </si>
  <si>
    <t>ME H4.1</t>
  </si>
  <si>
    <t xml:space="preserve">Facility measures Service Quality Indicators on monthly basis </t>
  </si>
  <si>
    <t xml:space="preserve">Waiting time at sample collection area </t>
  </si>
  <si>
    <t>Number of stock out incidences of reagents</t>
  </si>
  <si>
    <t>ME H4.2</t>
  </si>
  <si>
    <t xml:space="preserve">Facility ensures compliance of key Service Quality with national/state benchmarks </t>
  </si>
  <si>
    <t xml:space="preserve">OB/ RR </t>
  </si>
  <si>
    <t>OB/SI</t>
  </si>
  <si>
    <t>RR/OB</t>
  </si>
  <si>
    <t xml:space="preserve">Check the availability of ramp in lab building area /sample collection area </t>
  </si>
  <si>
    <t xml:space="preserve">HIV positive reports/pregnancy reports are communicated as per NACO guidelines </t>
  </si>
  <si>
    <t>Before testing HIV patient is informed that  test is voluntary and result will be disclosed to  him/her only</t>
  </si>
  <si>
    <t>Check that  patient party has not incurred expenditure on purchasing consumables from outside.</t>
  </si>
  <si>
    <t>Check that  patient party has not incurred expenditure on diagnostics from outside.</t>
  </si>
  <si>
    <t>Laboratory does not have temporary connections and loose hanging wires</t>
  </si>
  <si>
    <t xml:space="preserve">There is procedure for replenishing drug tray </t>
  </si>
  <si>
    <t>Floors of the Laboratory are non slippery and even surfaces and acid resistent</t>
  </si>
  <si>
    <t>Requisition and reports are marked with MLC and reports are handed over to authorized personnel only</t>
  </si>
  <si>
    <t>Laboratory has system to provide the reports within defined cycle time/ or each category of patient -routine and emergency</t>
  </si>
  <si>
    <t>testing procedure are readily available at work station and staff is aware of them</t>
  </si>
  <si>
    <t>Z score for biochemistry or equivalent</t>
  </si>
  <si>
    <t xml:space="preserve">Z score for haematology or equivalent </t>
  </si>
  <si>
    <t xml:space="preserve">Services are delivered in a manner that is sensitive to gender, religiousand cultural needs, and there are no barrier on account of physical , economic, cultural or social reasons. </t>
  </si>
  <si>
    <t xml:space="preserve">The facility provides services under National Programme for prevention and control of Blindness as per guidelines </t>
  </si>
  <si>
    <t xml:space="preserve">Area of Concern wise Score </t>
  </si>
  <si>
    <t>A</t>
  </si>
  <si>
    <t xml:space="preserve">Service Provision </t>
  </si>
  <si>
    <t>B</t>
  </si>
  <si>
    <t xml:space="preserve">Patient Rights </t>
  </si>
  <si>
    <t>C</t>
  </si>
  <si>
    <t xml:space="preserve">Inputs </t>
  </si>
  <si>
    <t>D</t>
  </si>
  <si>
    <t xml:space="preserve">Support Services </t>
  </si>
  <si>
    <t>E</t>
  </si>
  <si>
    <t xml:space="preserve">Clinical Services </t>
  </si>
  <si>
    <t>F</t>
  </si>
  <si>
    <t>Infection Control</t>
  </si>
  <si>
    <t>G</t>
  </si>
  <si>
    <t xml:space="preserve">Quality Management </t>
  </si>
  <si>
    <t>H</t>
  </si>
  <si>
    <t xml:space="preserve">Outcome </t>
  </si>
  <si>
    <t xml:space="preserve">Laboratory Score Card </t>
  </si>
  <si>
    <t>Laboratory  room Score</t>
  </si>
  <si>
    <t>Obtained</t>
  </si>
  <si>
    <t>Maximum</t>
  </si>
  <si>
    <t>Percent</t>
  </si>
  <si>
    <t xml:space="preserve">Total </t>
  </si>
</sst>
</file>

<file path=xl/styles.xml><?xml version="1.0" encoding="utf-8"?>
<styleSheet xmlns="http://schemas.openxmlformats.org/spreadsheetml/2006/main">
  <fonts count="23">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
      <b/>
      <sz val="20"/>
      <color theme="1"/>
      <name val="Calibri"/>
      <family val="2"/>
      <scheme val="minor"/>
    </font>
    <font>
      <b/>
      <sz val="14"/>
      <name val="Calibri"/>
      <family val="2"/>
      <scheme val="minor"/>
    </font>
    <font>
      <b/>
      <sz val="14"/>
      <color theme="1"/>
      <name val="Calibri"/>
      <family val="2"/>
      <scheme val="minor"/>
    </font>
    <font>
      <sz val="16"/>
      <color theme="1"/>
      <name val="Calibri"/>
      <family val="2"/>
      <scheme val="minor"/>
    </font>
    <font>
      <b/>
      <sz val="16"/>
      <color theme="0"/>
      <name val="Calibri"/>
      <family val="2"/>
      <scheme val="minor"/>
    </font>
    <font>
      <b/>
      <sz val="14"/>
      <color theme="0"/>
      <name val="Calibri"/>
      <family val="2"/>
      <scheme val="minor"/>
    </font>
    <font>
      <b/>
      <sz val="12"/>
      <color rgb="FFFFFFFF"/>
      <name val="Calibri"/>
      <family val="2"/>
      <scheme val="minor"/>
    </font>
    <font>
      <sz val="12"/>
      <name val="Calibri"/>
      <family val="2"/>
      <scheme val="minor"/>
    </font>
    <font>
      <b/>
      <sz val="12"/>
      <color theme="0"/>
      <name val="Calibri"/>
      <family val="2"/>
      <scheme val="minor"/>
    </font>
    <font>
      <sz val="12"/>
      <color theme="1"/>
      <name val="Calibri"/>
      <family val="2"/>
      <scheme val="minor"/>
    </font>
    <font>
      <sz val="11"/>
      <name val="Calibri"/>
      <family val="2"/>
      <scheme val="minor"/>
    </font>
    <font>
      <sz val="12"/>
      <color rgb="FF000000"/>
      <name val="Calibri"/>
      <family val="2"/>
      <scheme val="minor"/>
    </font>
    <font>
      <b/>
      <sz val="36"/>
      <color theme="0"/>
      <name val="Calibri"/>
      <family val="2"/>
      <scheme val="minor"/>
    </font>
    <font>
      <b/>
      <sz val="24"/>
      <color theme="1"/>
      <name val="Calibri"/>
      <family val="2"/>
      <scheme val="minor"/>
    </font>
    <font>
      <b/>
      <sz val="36"/>
      <name val="Calibri"/>
      <family val="2"/>
      <scheme val="minor"/>
    </font>
    <font>
      <sz val="20"/>
      <color theme="1"/>
      <name val="Calibri"/>
      <family val="2"/>
      <scheme val="minor"/>
    </font>
    <font>
      <b/>
      <sz val="11"/>
      <name val="Calibri"/>
      <family val="2"/>
      <scheme val="minor"/>
    </font>
  </fonts>
  <fills count="8">
    <fill>
      <patternFill patternType="none"/>
    </fill>
    <fill>
      <patternFill patternType="gray125"/>
    </fill>
    <fill>
      <patternFill patternType="solid">
        <fgColor rgb="FF0070C0"/>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0000"/>
      </left>
      <right style="thin">
        <color indexed="64"/>
      </right>
      <top style="medium">
        <color rgb="FF000000"/>
      </top>
      <bottom/>
      <diagonal/>
    </border>
    <border>
      <left style="thin">
        <color indexed="64"/>
      </left>
      <right/>
      <top/>
      <bottom style="thin">
        <color indexed="64"/>
      </bottom>
      <diagonal/>
    </border>
    <border>
      <left style="medium">
        <color rgb="FF000000"/>
      </left>
      <right/>
      <top/>
      <bottom style="medium">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57">
    <xf numFmtId="0" fontId="0" fillId="0" borderId="0" xfId="0"/>
    <xf numFmtId="0" fontId="0" fillId="0" borderId="0" xfId="0" applyAlignment="1">
      <alignment horizontal="left" vertical="top"/>
    </xf>
    <xf numFmtId="0" fontId="7"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8"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Border="1" applyAlignment="1">
      <alignment horizontal="center" vertical="center"/>
    </xf>
    <xf numFmtId="0" fontId="9" fillId="2" borderId="0" xfId="0" applyFont="1" applyFill="1" applyAlignment="1">
      <alignment horizontal="left" vertical="top"/>
    </xf>
    <xf numFmtId="0" fontId="11" fillId="2" borderId="1" xfId="0" applyFont="1" applyFill="1" applyBorder="1" applyAlignment="1">
      <alignment horizontal="left" vertical="top" wrapText="1"/>
    </xf>
    <xf numFmtId="0" fontId="12" fillId="5" borderId="1" xfId="0" applyFont="1" applyFill="1" applyBorder="1" applyAlignment="1">
      <alignment horizontal="left" vertical="top" wrapText="1"/>
    </xf>
    <xf numFmtId="0" fontId="13" fillId="0" borderId="1" xfId="0" applyFont="1"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Fill="1" applyBorder="1" applyAlignment="1">
      <alignment wrapText="1"/>
    </xf>
    <xf numFmtId="0" fontId="14" fillId="2" borderId="1" xfId="0" applyFont="1" applyFill="1" applyBorder="1" applyAlignment="1">
      <alignment horizontal="left" vertical="top" wrapText="1"/>
    </xf>
    <xf numFmtId="0" fontId="11" fillId="5" borderId="1" xfId="0" applyFont="1" applyFill="1" applyBorder="1" applyAlignment="1">
      <alignment horizontal="left" vertical="top" wrapText="1"/>
    </xf>
    <xf numFmtId="0" fontId="14" fillId="5"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0" fillId="0" borderId="1" xfId="0" applyBorder="1" applyAlignment="1">
      <alignment horizontal="left" vertical="top" wrapText="1"/>
    </xf>
    <xf numFmtId="0" fontId="16" fillId="0" borderId="1" xfId="0" applyFont="1" applyBorder="1" applyAlignment="1">
      <alignment wrapText="1"/>
    </xf>
    <xf numFmtId="0" fontId="11" fillId="2" borderId="1" xfId="0" applyFont="1" applyFill="1" applyBorder="1" applyAlignment="1">
      <alignment horizontal="left" vertical="top"/>
    </xf>
    <xf numFmtId="0" fontId="0" fillId="0" borderId="1" xfId="0" applyBorder="1" applyAlignment="1">
      <alignment wrapText="1"/>
    </xf>
    <xf numFmtId="0" fontId="0" fillId="0" borderId="1" xfId="0" applyBorder="1"/>
    <xf numFmtId="0" fontId="0" fillId="0" borderId="4" xfId="0" applyBorder="1" applyAlignment="1">
      <alignment horizontal="left" vertical="top"/>
    </xf>
    <xf numFmtId="0" fontId="14" fillId="5" borderId="0" xfId="0" applyFont="1" applyFill="1" applyBorder="1" applyAlignment="1">
      <alignment horizontal="left" vertical="top" wrapText="1"/>
    </xf>
    <xf numFmtId="0" fontId="16"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13" fillId="6" borderId="1" xfId="0" applyFont="1" applyFill="1" applyBorder="1" applyAlignment="1">
      <alignment horizontal="left" vertical="center" wrapText="1"/>
    </xf>
    <xf numFmtId="0" fontId="0" fillId="0" borderId="2" xfId="0" applyBorder="1" applyAlignment="1">
      <alignment horizontal="left" vertical="top" wrapText="1"/>
    </xf>
    <xf numFmtId="0" fontId="14" fillId="2" borderId="1" xfId="0" applyFont="1" applyFill="1" applyBorder="1" applyAlignment="1">
      <alignment horizontal="center" vertical="center" wrapText="1"/>
    </xf>
    <xf numFmtId="0" fontId="15" fillId="0" borderId="1" xfId="0" applyFont="1" applyBorder="1" applyAlignment="1">
      <alignment horizontal="left" vertical="center" wrapText="1"/>
    </xf>
    <xf numFmtId="0" fontId="1" fillId="5" borderId="1" xfId="0" applyFont="1" applyFill="1" applyBorder="1" applyAlignment="1">
      <alignment horizontal="left" vertical="top"/>
    </xf>
    <xf numFmtId="0" fontId="16" fillId="0" borderId="2" xfId="0" applyFont="1" applyBorder="1" applyAlignment="1">
      <alignment horizontal="left" vertical="top" wrapText="1"/>
    </xf>
    <xf numFmtId="0" fontId="0" fillId="0" borderId="2" xfId="0" applyFill="1" applyBorder="1" applyAlignment="1">
      <alignment horizontal="left" vertical="top" wrapText="1"/>
    </xf>
    <xf numFmtId="0" fontId="13" fillId="0" borderId="1" xfId="0" applyFont="1" applyBorder="1" applyAlignment="1">
      <alignment horizontal="left" vertical="center" wrapText="1"/>
    </xf>
    <xf numFmtId="0" fontId="17" fillId="0" borderId="0" xfId="0" applyFont="1" applyAlignment="1">
      <alignment wrapText="1"/>
    </xf>
    <xf numFmtId="0" fontId="17" fillId="0" borderId="0" xfId="0" applyFont="1" applyAlignment="1">
      <alignment vertical="center" wrapText="1"/>
    </xf>
    <xf numFmtId="0" fontId="16" fillId="0" borderId="1" xfId="0" applyFont="1" applyBorder="1" applyAlignment="1">
      <alignment horizontal="left" vertical="top"/>
    </xf>
    <xf numFmtId="0" fontId="15" fillId="0" borderId="1" xfId="0" applyFont="1" applyBorder="1" applyAlignment="1">
      <alignment horizontal="left" vertical="top" wrapText="1"/>
    </xf>
    <xf numFmtId="0" fontId="16" fillId="0" borderId="0" xfId="0" applyFont="1" applyAlignment="1">
      <alignment horizontal="left" vertical="top"/>
    </xf>
    <xf numFmtId="0" fontId="15" fillId="6" borderId="1" xfId="0" applyFont="1" applyFill="1" applyBorder="1" applyAlignment="1">
      <alignment horizontal="left" vertical="top" wrapText="1"/>
    </xf>
    <xf numFmtId="0" fontId="13" fillId="0" borderId="2" xfId="0" applyFont="1" applyBorder="1" applyAlignment="1">
      <alignment horizontal="left" vertical="top" wrapText="1"/>
    </xf>
    <xf numFmtId="0" fontId="13" fillId="6" borderId="2" xfId="0" applyFont="1" applyFill="1" applyBorder="1" applyAlignment="1">
      <alignment horizontal="left" vertical="top" wrapText="1"/>
    </xf>
    <xf numFmtId="0" fontId="12" fillId="2" borderId="1" xfId="0" applyFont="1" applyFill="1" applyBorder="1" applyAlignment="1">
      <alignment horizontal="left" vertical="top" wrapText="1"/>
    </xf>
    <xf numFmtId="0" fontId="13" fillId="0" borderId="2" xfId="0" applyFont="1" applyFill="1" applyBorder="1" applyAlignment="1">
      <alignment horizontal="left" vertical="top" wrapText="1"/>
    </xf>
    <xf numFmtId="0" fontId="0" fillId="0" borderId="1" xfId="0" applyBorder="1" applyAlignment="1">
      <alignment horizontal="left" vertical="center" wrapText="1"/>
    </xf>
    <xf numFmtId="0" fontId="11" fillId="2" borderId="5" xfId="0" applyFont="1" applyFill="1" applyBorder="1" applyAlignment="1">
      <alignment horizontal="left" vertical="top" wrapText="1"/>
    </xf>
    <xf numFmtId="0" fontId="15" fillId="6" borderId="2" xfId="0" applyFont="1" applyFill="1" applyBorder="1" applyAlignment="1">
      <alignment horizontal="left" vertical="top" wrapText="1"/>
    </xf>
    <xf numFmtId="0" fontId="0" fillId="0" borderId="2" xfId="0" applyBorder="1" applyAlignment="1">
      <alignment horizontal="left" wrapText="1"/>
    </xf>
    <xf numFmtId="0" fontId="14" fillId="2" borderId="6" xfId="0" applyFont="1" applyFill="1" applyBorder="1" applyAlignment="1">
      <alignment horizontal="left" vertical="top" wrapText="1"/>
    </xf>
    <xf numFmtId="0" fontId="13" fillId="6" borderId="7" xfId="0" applyFont="1" applyFill="1" applyBorder="1" applyAlignment="1">
      <alignment horizontal="left" vertical="top" wrapText="1"/>
    </xf>
    <xf numFmtId="0" fontId="0" fillId="0" borderId="8" xfId="0" applyBorder="1" applyAlignment="1">
      <alignment horizontal="left" wrapText="1"/>
    </xf>
    <xf numFmtId="0" fontId="14" fillId="2" borderId="9" xfId="0" applyFont="1" applyFill="1" applyBorder="1" applyAlignment="1">
      <alignment horizontal="left" vertical="top" wrapText="1"/>
    </xf>
    <xf numFmtId="0" fontId="15" fillId="6" borderId="7" xfId="0" applyFont="1" applyFill="1" applyBorder="1" applyAlignment="1">
      <alignment horizontal="left" vertical="top" wrapText="1"/>
    </xf>
    <xf numFmtId="0" fontId="14" fillId="2" borderId="5" xfId="0" applyFont="1" applyFill="1" applyBorder="1" applyAlignment="1">
      <alignment horizontal="left" vertical="top" wrapText="1"/>
    </xf>
    <xf numFmtId="0" fontId="0" fillId="6" borderId="1" xfId="0" applyFill="1" applyBorder="1" applyAlignment="1">
      <alignment wrapText="1"/>
    </xf>
    <xf numFmtId="0" fontId="0" fillId="0" borderId="1" xfId="0" applyFill="1" applyBorder="1" applyAlignment="1">
      <alignment horizontal="left" wrapText="1"/>
    </xf>
    <xf numFmtId="0" fontId="15" fillId="6" borderId="10" xfId="0" applyFont="1" applyFill="1" applyBorder="1" applyAlignment="1">
      <alignment horizontal="left" vertical="top" wrapText="1"/>
    </xf>
    <xf numFmtId="0" fontId="0" fillId="0" borderId="1" xfId="0" applyFill="1" applyBorder="1" applyAlignment="1">
      <alignment vertical="center" wrapText="1"/>
    </xf>
    <xf numFmtId="0" fontId="0" fillId="0" borderId="1" xfId="0" applyBorder="1" applyAlignment="1">
      <alignment horizontal="left" wrapText="1"/>
    </xf>
    <xf numFmtId="0" fontId="14" fillId="2" borderId="11" xfId="0" applyFont="1" applyFill="1" applyBorder="1" applyAlignment="1">
      <alignment horizontal="left" vertical="top" wrapText="1"/>
    </xf>
    <xf numFmtId="0" fontId="15" fillId="0" borderId="2" xfId="0" applyFont="1" applyBorder="1" applyAlignment="1">
      <alignment horizontal="left" vertical="top" wrapText="1"/>
    </xf>
    <xf numFmtId="0" fontId="16" fillId="0" borderId="1" xfId="0" applyFont="1" applyBorder="1"/>
    <xf numFmtId="16" fontId="0" fillId="0" borderId="1" xfId="0" applyNumberFormat="1" applyBorder="1" applyAlignment="1">
      <alignment wrapText="1"/>
    </xf>
    <xf numFmtId="0" fontId="0" fillId="0" borderId="1" xfId="0" applyFill="1" applyBorder="1" applyAlignment="1">
      <alignment horizontal="left" vertical="top" wrapText="1"/>
    </xf>
    <xf numFmtId="0" fontId="15" fillId="0" borderId="2" xfId="0" applyFont="1" applyFill="1" applyBorder="1" applyAlignment="1">
      <alignment horizontal="left" vertical="top" wrapText="1"/>
    </xf>
    <xf numFmtId="0" fontId="0" fillId="0" borderId="8" xfId="0" applyBorder="1" applyAlignment="1">
      <alignment horizontal="left" vertical="top" wrapText="1"/>
    </xf>
    <xf numFmtId="0" fontId="4" fillId="2" borderId="1" xfId="0" applyFont="1" applyFill="1" applyBorder="1" applyAlignment="1">
      <alignment horizontal="left" vertical="top"/>
    </xf>
    <xf numFmtId="0" fontId="0" fillId="0" borderId="1" xfId="0" applyBorder="1" applyAlignment="1">
      <alignment horizontal="left"/>
    </xf>
    <xf numFmtId="0" fontId="16" fillId="0" borderId="12" xfId="0" applyFont="1" applyFill="1" applyBorder="1" applyAlignment="1">
      <alignment wrapText="1"/>
    </xf>
    <xf numFmtId="0" fontId="0" fillId="0" borderId="2" xfId="0" applyFill="1" applyBorder="1" applyAlignment="1">
      <alignment horizontal="left" wrapText="1"/>
    </xf>
    <xf numFmtId="0" fontId="0" fillId="6" borderId="1" xfId="0" applyFill="1" applyBorder="1" applyAlignment="1">
      <alignment horizontal="left" vertical="top" wrapText="1"/>
    </xf>
    <xf numFmtId="0" fontId="13" fillId="6" borderId="1" xfId="0" applyFont="1" applyFill="1" applyBorder="1" applyAlignment="1">
      <alignment horizontal="left" vertical="top" wrapText="1"/>
    </xf>
    <xf numFmtId="0" fontId="13" fillId="7" borderId="1" xfId="0" applyFont="1" applyFill="1" applyBorder="1" applyAlignment="1">
      <alignment horizontal="left" vertical="top" wrapText="1"/>
    </xf>
    <xf numFmtId="0" fontId="16" fillId="0" borderId="12" xfId="0" applyFont="1" applyFill="1" applyBorder="1" applyAlignment="1">
      <alignment horizontal="left" vertical="top" wrapText="1"/>
    </xf>
    <xf numFmtId="0" fontId="16"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1" fillId="5" borderId="13" xfId="0" applyFont="1" applyFill="1" applyBorder="1" applyAlignment="1">
      <alignment horizontal="left" vertical="top" wrapText="1"/>
    </xf>
    <xf numFmtId="0" fontId="3" fillId="5" borderId="1" xfId="0" applyFont="1" applyFill="1" applyBorder="1" applyAlignment="1">
      <alignment horizontal="left" vertical="top"/>
    </xf>
    <xf numFmtId="0" fontId="4" fillId="2" borderId="0" xfId="0" applyFont="1" applyFill="1" applyAlignment="1">
      <alignment horizontal="left" vertical="top"/>
    </xf>
    <xf numFmtId="0" fontId="16" fillId="0" borderId="1" xfId="0" applyFont="1" applyFill="1" applyBorder="1" applyAlignment="1">
      <alignment horizontal="left" vertical="top" wrapText="1"/>
    </xf>
    <xf numFmtId="0" fontId="9" fillId="2" borderId="1" xfId="0" applyFont="1" applyFill="1" applyBorder="1" applyAlignment="1">
      <alignment horizontal="left" vertical="top"/>
    </xf>
    <xf numFmtId="0" fontId="0" fillId="0" borderId="1" xfId="0" applyFont="1" applyBorder="1" applyAlignment="1">
      <alignment horizontal="left" vertical="top" wrapText="1"/>
    </xf>
    <xf numFmtId="0" fontId="0" fillId="6" borderId="1" xfId="0" applyFill="1" applyBorder="1" applyAlignment="1">
      <alignment horizontal="left" vertical="top"/>
    </xf>
    <xf numFmtId="0" fontId="11" fillId="2" borderId="1" xfId="0" applyFont="1" applyFill="1" applyBorder="1" applyAlignment="1">
      <alignment wrapText="1"/>
    </xf>
    <xf numFmtId="0" fontId="1" fillId="5" borderId="1" xfId="0" applyFont="1" applyFill="1" applyBorder="1"/>
    <xf numFmtId="0" fontId="1" fillId="2" borderId="1" xfId="0" applyFont="1" applyFill="1" applyBorder="1"/>
    <xf numFmtId="0" fontId="16" fillId="0" borderId="0" xfId="0" applyFont="1" applyAlignment="1">
      <alignment wrapText="1"/>
    </xf>
    <xf numFmtId="0" fontId="15" fillId="0" borderId="12" xfId="0" applyFont="1" applyFill="1" applyBorder="1" applyAlignment="1">
      <alignment horizontal="left" vertical="top" wrapText="1"/>
    </xf>
    <xf numFmtId="0" fontId="16" fillId="0" borderId="1" xfId="0" applyFont="1" applyBorder="1" applyAlignment="1">
      <alignment vertical="top" wrapText="1"/>
    </xf>
    <xf numFmtId="0" fontId="1" fillId="2" borderId="8" xfId="0" applyFont="1" applyFill="1" applyBorder="1"/>
    <xf numFmtId="0" fontId="15" fillId="0" borderId="8" xfId="0" applyFont="1" applyBorder="1" applyAlignment="1">
      <alignment horizontal="left" vertical="top" wrapText="1"/>
    </xf>
    <xf numFmtId="0" fontId="16" fillId="0" borderId="8" xfId="0" applyFont="1" applyBorder="1" applyAlignment="1">
      <alignment horizontal="left" vertical="top" wrapText="1"/>
    </xf>
    <xf numFmtId="0" fontId="16" fillId="0" borderId="8" xfId="0" applyFont="1" applyBorder="1"/>
    <xf numFmtId="0" fontId="0" fillId="0" borderId="8" xfId="0" applyBorder="1"/>
    <xf numFmtId="0" fontId="0" fillId="0" borderId="0" xfId="0" applyBorder="1" applyAlignment="1">
      <alignment horizontal="left" vertical="top"/>
    </xf>
    <xf numFmtId="0" fontId="11" fillId="2" borderId="13" xfId="0" applyFont="1" applyFill="1" applyBorder="1" applyAlignment="1">
      <alignment wrapText="1"/>
    </xf>
    <xf numFmtId="0" fontId="15" fillId="0" borderId="1" xfId="0" applyFont="1" applyBorder="1" applyAlignment="1">
      <alignment vertical="top" wrapText="1"/>
    </xf>
    <xf numFmtId="0" fontId="14" fillId="2" borderId="1" xfId="0" applyFont="1" applyFill="1" applyBorder="1" applyAlignment="1">
      <alignment vertical="top" wrapText="1"/>
    </xf>
    <xf numFmtId="0" fontId="0" fillId="0" borderId="3" xfId="0" applyBorder="1"/>
    <xf numFmtId="0" fontId="0" fillId="0" borderId="4" xfId="0" applyBorder="1"/>
    <xf numFmtId="0" fontId="0" fillId="0" borderId="1" xfId="0" applyBorder="1" applyAlignment="1">
      <alignment vertical="top" wrapText="1"/>
    </xf>
    <xf numFmtId="0" fontId="16" fillId="0" borderId="13" xfId="0" applyFont="1" applyBorder="1" applyAlignment="1">
      <alignment wrapText="1"/>
    </xf>
    <xf numFmtId="0" fontId="16" fillId="0" borderId="13" xfId="0" applyFont="1" applyBorder="1" applyAlignment="1">
      <alignment horizontal="left" vertical="top" wrapText="1"/>
    </xf>
    <xf numFmtId="0" fontId="11" fillId="2" borderId="1" xfId="0" applyFont="1" applyFill="1" applyBorder="1" applyAlignment="1">
      <alignment horizontal="center" wrapText="1"/>
    </xf>
    <xf numFmtId="0" fontId="11" fillId="2" borderId="1" xfId="0" applyFont="1" applyFill="1" applyBorder="1" applyAlignment="1">
      <alignment horizontal="left" wrapText="1"/>
    </xf>
    <xf numFmtId="0" fontId="1" fillId="2" borderId="0" xfId="0" applyFont="1" applyFill="1" applyBorder="1"/>
    <xf numFmtId="0" fontId="15" fillId="0" borderId="2" xfId="0" applyFont="1" applyBorder="1" applyAlignment="1">
      <alignment vertical="top" wrapText="1"/>
    </xf>
    <xf numFmtId="0" fontId="1" fillId="2" borderId="1" xfId="0" applyFont="1" applyFill="1" applyBorder="1" applyAlignment="1">
      <alignment horizontal="left" vertical="top" wrapText="1"/>
    </xf>
    <xf numFmtId="0" fontId="13" fillId="0" borderId="1" xfId="0" applyFont="1" applyBorder="1" applyAlignment="1">
      <alignment vertical="top" wrapText="1"/>
    </xf>
    <xf numFmtId="0" fontId="14" fillId="2" borderId="4" xfId="0" applyFont="1" applyFill="1" applyBorder="1" applyAlignment="1">
      <alignment vertical="top" wrapText="1"/>
    </xf>
    <xf numFmtId="0" fontId="0" fillId="0" borderId="0" xfId="0" applyAlignment="1">
      <alignment horizontal="left" vertical="top" wrapText="1"/>
    </xf>
    <xf numFmtId="0" fontId="15" fillId="0" borderId="1" xfId="0" applyFont="1" applyFill="1" applyBorder="1" applyAlignment="1">
      <alignment vertical="top" wrapText="1"/>
    </xf>
    <xf numFmtId="0" fontId="16"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Fill="1" applyBorder="1" applyAlignment="1">
      <alignment horizontal="left" vertical="top" wrapText="1"/>
    </xf>
    <xf numFmtId="0" fontId="0" fillId="0" borderId="0" xfId="0" applyBorder="1" applyAlignment="1">
      <alignment wrapText="1"/>
    </xf>
    <xf numFmtId="0" fontId="16" fillId="6" borderId="1" xfId="0" applyFont="1" applyFill="1" applyBorder="1" applyAlignment="1">
      <alignment wrapText="1"/>
    </xf>
    <xf numFmtId="0" fontId="7" fillId="0" borderId="1" xfId="0" applyFont="1" applyBorder="1" applyAlignment="1">
      <alignment horizontal="center" vertical="center"/>
    </xf>
    <xf numFmtId="0" fontId="16" fillId="6" borderId="1" xfId="0" applyFont="1" applyFill="1" applyBorder="1" applyAlignment="1">
      <alignment horizontal="left" vertical="top"/>
    </xf>
    <xf numFmtId="0" fontId="16" fillId="0" borderId="8" xfId="0" applyFont="1" applyBorder="1" applyAlignment="1">
      <alignment horizontal="left" vertical="top"/>
    </xf>
    <xf numFmtId="0" fontId="16" fillId="0" borderId="1" xfId="0" applyFont="1" applyFill="1" applyBorder="1" applyAlignment="1">
      <alignment wrapText="1"/>
    </xf>
    <xf numFmtId="0" fontId="8" fillId="4" borderId="2" xfId="0" applyFont="1" applyFill="1" applyBorder="1" applyAlignment="1">
      <alignment horizontal="center" vertical="top" wrapText="1"/>
    </xf>
    <xf numFmtId="0" fontId="8" fillId="4" borderId="3" xfId="0" applyFont="1" applyFill="1" applyBorder="1" applyAlignment="1">
      <alignment horizontal="center" vertical="top" wrapText="1"/>
    </xf>
    <xf numFmtId="0" fontId="8" fillId="4" borderId="4" xfId="0" applyFont="1" applyFill="1" applyBorder="1" applyAlignment="1">
      <alignment horizontal="center" vertical="top" wrapText="1"/>
    </xf>
    <xf numFmtId="0" fontId="7" fillId="4" borderId="2" xfId="0" applyFont="1" applyFill="1" applyBorder="1" applyAlignment="1">
      <alignment horizontal="center" vertical="top" wrapText="1"/>
    </xf>
    <xf numFmtId="0" fontId="7" fillId="4" borderId="3" xfId="0" applyFont="1" applyFill="1" applyBorder="1" applyAlignment="1">
      <alignment horizontal="center" vertical="top" wrapText="1"/>
    </xf>
    <xf numFmtId="0" fontId="7" fillId="4" borderId="4" xfId="0" applyFont="1" applyFill="1" applyBorder="1" applyAlignment="1">
      <alignment horizontal="center" vertical="top" wrapText="1"/>
    </xf>
    <xf numFmtId="0" fontId="10" fillId="3" borderId="2" xfId="0" applyFont="1" applyFill="1" applyBorder="1" applyAlignment="1">
      <alignment horizontal="center" vertical="top"/>
    </xf>
    <xf numFmtId="0" fontId="10" fillId="3" borderId="3" xfId="0" applyFont="1" applyFill="1" applyBorder="1" applyAlignment="1">
      <alignment horizontal="center" vertical="top"/>
    </xf>
    <xf numFmtId="0" fontId="8" fillId="4" borderId="10" xfId="0" applyFont="1" applyFill="1" applyBorder="1" applyAlignment="1">
      <alignment horizontal="center" vertical="top" wrapText="1"/>
    </xf>
    <xf numFmtId="0" fontId="8" fillId="4" borderId="14" xfId="0" applyFont="1" applyFill="1" applyBorder="1" applyAlignment="1">
      <alignment horizontal="center" vertical="top" wrapText="1"/>
    </xf>
    <xf numFmtId="0" fontId="8" fillId="4" borderId="15" xfId="0" applyFont="1" applyFill="1" applyBorder="1" applyAlignment="1">
      <alignment horizontal="center" vertical="top" wrapText="1"/>
    </xf>
    <xf numFmtId="0" fontId="10" fillId="3" borderId="4" xfId="0" applyFont="1" applyFill="1" applyBorder="1" applyAlignment="1">
      <alignment horizontal="center" vertical="top"/>
    </xf>
    <xf numFmtId="0" fontId="8" fillId="4" borderId="2" xfId="0" applyFont="1" applyFill="1" applyBorder="1" applyAlignment="1">
      <alignment horizontal="center" wrapText="1"/>
    </xf>
    <xf numFmtId="0" fontId="8" fillId="4" borderId="3" xfId="0" applyFont="1" applyFill="1" applyBorder="1" applyAlignment="1">
      <alignment horizontal="center" wrapText="1"/>
    </xf>
    <xf numFmtId="0" fontId="8" fillId="4" borderId="4" xfId="0" applyFont="1" applyFill="1" applyBorder="1" applyAlignment="1">
      <alignment horizont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5" fillId="0" borderId="1" xfId="0" applyFont="1" applyBorder="1" applyAlignment="1">
      <alignment horizontal="center" vertical="top"/>
    </xf>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0" fillId="0" borderId="1" xfId="0" applyFill="1" applyBorder="1" applyAlignment="1">
      <alignment horizontal="left" vertical="top"/>
    </xf>
    <xf numFmtId="0" fontId="16" fillId="0" borderId="1" xfId="0" applyFont="1" applyFill="1" applyBorder="1" applyAlignment="1">
      <alignment horizontal="left" vertical="top"/>
    </xf>
    <xf numFmtId="0" fontId="18" fillId="2" borderId="1" xfId="0" applyFont="1" applyFill="1" applyBorder="1" applyAlignment="1">
      <alignment horizontal="center" vertical="top" wrapText="1"/>
    </xf>
    <xf numFmtId="0" fontId="0" fillId="2" borderId="0" xfId="0" applyFill="1" applyAlignment="1">
      <alignment horizontal="left" vertical="top"/>
    </xf>
    <xf numFmtId="0" fontId="19" fillId="0" borderId="2" xfId="0" applyFont="1" applyBorder="1" applyAlignment="1">
      <alignment vertical="top" wrapText="1"/>
    </xf>
    <xf numFmtId="0" fontId="20" fillId="4" borderId="1" xfId="0" applyFont="1" applyFill="1" applyBorder="1" applyAlignment="1">
      <alignment horizontal="center" vertical="center" wrapText="1"/>
    </xf>
    <xf numFmtId="0" fontId="21" fillId="6" borderId="2" xfId="0" applyFont="1" applyFill="1" applyBorder="1" applyAlignment="1">
      <alignment horizontal="center" vertical="top" wrapText="1"/>
    </xf>
    <xf numFmtId="0" fontId="21" fillId="6" borderId="4" xfId="0" applyFont="1" applyFill="1" applyBorder="1" applyAlignment="1">
      <alignment horizontal="center" vertical="top" wrapText="1"/>
    </xf>
    <xf numFmtId="0" fontId="9" fillId="0" borderId="1" xfId="0" applyFont="1" applyBorder="1" applyAlignment="1">
      <alignment horizontal="left" vertical="top" wrapText="1"/>
    </xf>
    <xf numFmtId="0" fontId="22" fillId="6" borderId="1" xfId="0" applyFont="1" applyFill="1" applyBorder="1" applyAlignment="1">
      <alignment horizontal="center" vertical="center" wrapText="1"/>
    </xf>
  </cellXfs>
  <cellStyles count="1">
    <cellStyle name="Normal" xfId="0" builtinId="0"/>
  </cellStyles>
  <dxfs count="1">
    <dxf>
      <fill>
        <patternFill patternType="solid">
          <fgColor rgb="FF0070C0"/>
          <bgColor rgb="FF0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I598"/>
  <sheetViews>
    <sheetView tabSelected="1" topLeftCell="A579" zoomScale="80" zoomScaleNormal="80" zoomScalePageLayoutView="70" workbookViewId="0">
      <selection activeCell="F591" sqref="F591"/>
    </sheetView>
  </sheetViews>
  <sheetFormatPr defaultColWidth="9.109375" defaultRowHeight="14.4"/>
  <cols>
    <col min="1" max="1" width="17.88671875" style="1" customWidth="1"/>
    <col min="2" max="2" width="31.88671875" style="1" customWidth="1"/>
    <col min="3" max="3" width="29" style="1" customWidth="1"/>
    <col min="4" max="4" width="12.5546875" style="1" customWidth="1"/>
    <col min="5" max="5" width="15.5546875" style="39" customWidth="1"/>
    <col min="6" max="6" width="20.6640625" style="1" customWidth="1"/>
    <col min="7" max="7" width="16.33203125" style="1" customWidth="1"/>
    <col min="8" max="16384" width="9.109375" style="1"/>
  </cols>
  <sheetData>
    <row r="1" spans="1:9" ht="33.6">
      <c r="A1" s="143" t="s">
        <v>0</v>
      </c>
      <c r="B1" s="143"/>
      <c r="C1" s="143"/>
      <c r="D1" s="143"/>
      <c r="E1" s="143"/>
      <c r="F1" s="143"/>
      <c r="G1" s="143"/>
    </row>
    <row r="2" spans="1:9" ht="25.8">
      <c r="A2" s="144" t="s">
        <v>1</v>
      </c>
      <c r="B2" s="145"/>
      <c r="C2" s="145"/>
      <c r="D2" s="145"/>
      <c r="E2" s="145"/>
      <c r="F2" s="145"/>
      <c r="G2" s="146"/>
    </row>
    <row r="3" spans="1:9" ht="39.9" customHeight="1">
      <c r="A3" s="2" t="s">
        <v>2</v>
      </c>
      <c r="B3" s="3" t="s">
        <v>3</v>
      </c>
      <c r="C3" s="4" t="s">
        <v>4</v>
      </c>
      <c r="D3" s="5" t="s">
        <v>5</v>
      </c>
      <c r="E3" s="118" t="s">
        <v>6</v>
      </c>
      <c r="F3" s="6" t="s">
        <v>7</v>
      </c>
      <c r="G3" s="6" t="s">
        <v>8</v>
      </c>
    </row>
    <row r="4" spans="1:9" ht="21">
      <c r="A4" s="7"/>
      <c r="B4" s="128" t="s">
        <v>9</v>
      </c>
      <c r="C4" s="129"/>
      <c r="D4" s="129"/>
      <c r="E4" s="129"/>
      <c r="F4" s="129"/>
      <c r="G4" s="129"/>
      <c r="H4" s="1">
        <f>H31+H43+H64</f>
        <v>15</v>
      </c>
      <c r="I4" s="1">
        <f>I31+I43+I64</f>
        <v>30</v>
      </c>
    </row>
    <row r="5" spans="1:9" ht="39.9" hidden="1" customHeight="1">
      <c r="A5" s="15" t="s">
        <v>10</v>
      </c>
      <c r="B5" s="122" t="s">
        <v>11</v>
      </c>
      <c r="C5" s="123"/>
      <c r="D5" s="123"/>
      <c r="E5" s="123"/>
      <c r="F5" s="123"/>
      <c r="G5" s="124"/>
    </row>
    <row r="6" spans="1:9" ht="31.2" hidden="1">
      <c r="A6" s="9" t="s">
        <v>12</v>
      </c>
      <c r="B6" s="10" t="s">
        <v>13</v>
      </c>
      <c r="C6" s="11"/>
      <c r="D6" s="11"/>
      <c r="E6" s="37"/>
      <c r="F6" s="11"/>
      <c r="G6" s="11"/>
    </row>
    <row r="7" spans="1:9" ht="31.2" hidden="1">
      <c r="A7" s="9" t="s">
        <v>14</v>
      </c>
      <c r="B7" s="10" t="s">
        <v>15</v>
      </c>
      <c r="C7" s="11"/>
      <c r="D7" s="11"/>
      <c r="E7" s="37"/>
      <c r="F7" s="11"/>
      <c r="G7" s="11"/>
    </row>
    <row r="8" spans="1:9" ht="31.2" hidden="1">
      <c r="A8" s="9" t="s">
        <v>16</v>
      </c>
      <c r="B8" s="10" t="s">
        <v>17</v>
      </c>
      <c r="C8" s="11"/>
      <c r="D8" s="11"/>
      <c r="E8" s="37"/>
      <c r="F8" s="11"/>
      <c r="G8" s="11"/>
    </row>
    <row r="9" spans="1:9" ht="31.2" hidden="1">
      <c r="A9" s="9" t="s">
        <v>18</v>
      </c>
      <c r="B9" s="10" t="s">
        <v>19</v>
      </c>
      <c r="C9" s="11"/>
      <c r="D9" s="11"/>
      <c r="E9" s="37"/>
      <c r="F9" s="11"/>
      <c r="G9" s="11"/>
    </row>
    <row r="10" spans="1:9" ht="31.2" hidden="1">
      <c r="A10" s="9" t="s">
        <v>20</v>
      </c>
      <c r="B10" s="10" t="s">
        <v>21</v>
      </c>
      <c r="C10" s="11"/>
      <c r="D10" s="11"/>
      <c r="E10" s="37"/>
      <c r="F10" s="11"/>
      <c r="G10" s="11"/>
    </row>
    <row r="11" spans="1:9" ht="31.2" hidden="1">
      <c r="A11" s="9" t="s">
        <v>22</v>
      </c>
      <c r="B11" s="10" t="s">
        <v>23</v>
      </c>
      <c r="C11" s="11"/>
      <c r="D11" s="11"/>
      <c r="E11" s="37"/>
      <c r="F11" s="11"/>
      <c r="G11" s="11"/>
    </row>
    <row r="12" spans="1:9" ht="31.2" hidden="1">
      <c r="A12" s="9" t="s">
        <v>24</v>
      </c>
      <c r="B12" s="10" t="s">
        <v>25</v>
      </c>
      <c r="C12" s="11"/>
      <c r="D12" s="11"/>
      <c r="E12" s="37"/>
      <c r="F12" s="11"/>
      <c r="G12" s="11"/>
    </row>
    <row r="13" spans="1:9" ht="31.2" hidden="1">
      <c r="A13" s="9" t="s">
        <v>26</v>
      </c>
      <c r="B13" s="10" t="s">
        <v>27</v>
      </c>
      <c r="C13" s="11"/>
      <c r="D13" s="11"/>
      <c r="E13" s="37"/>
      <c r="F13" s="11"/>
      <c r="G13" s="11"/>
    </row>
    <row r="14" spans="1:9" ht="31.2" hidden="1">
      <c r="A14" s="9" t="s">
        <v>28</v>
      </c>
      <c r="B14" s="10" t="s">
        <v>29</v>
      </c>
      <c r="C14" s="11"/>
      <c r="D14" s="11"/>
      <c r="E14" s="37"/>
      <c r="F14" s="11"/>
      <c r="G14" s="11"/>
    </row>
    <row r="15" spans="1:9" ht="31.2" hidden="1">
      <c r="A15" s="9" t="s">
        <v>30</v>
      </c>
      <c r="B15" s="10" t="s">
        <v>31</v>
      </c>
      <c r="C15" s="11"/>
      <c r="D15" s="11"/>
      <c r="E15" s="37"/>
      <c r="F15" s="11"/>
      <c r="G15" s="11"/>
    </row>
    <row r="16" spans="1:9" ht="31.2" hidden="1">
      <c r="A16" s="9" t="s">
        <v>32</v>
      </c>
      <c r="B16" s="10" t="s">
        <v>33</v>
      </c>
      <c r="C16" s="11"/>
      <c r="D16" s="11"/>
      <c r="E16" s="37"/>
      <c r="F16" s="11"/>
      <c r="G16" s="11"/>
    </row>
    <row r="17" spans="1:9" ht="31.2" hidden="1">
      <c r="A17" s="9" t="s">
        <v>34</v>
      </c>
      <c r="B17" s="10" t="s">
        <v>35</v>
      </c>
      <c r="C17" s="11"/>
      <c r="D17" s="11"/>
      <c r="E17" s="37"/>
      <c r="F17" s="11"/>
      <c r="G17" s="11"/>
    </row>
    <row r="18" spans="1:9" ht="31.2" hidden="1">
      <c r="A18" s="9" t="s">
        <v>36</v>
      </c>
      <c r="B18" s="10" t="s">
        <v>37</v>
      </c>
      <c r="C18" s="11"/>
      <c r="D18" s="11"/>
      <c r="E18" s="37"/>
      <c r="F18" s="11"/>
      <c r="G18" s="11"/>
    </row>
    <row r="19" spans="1:9" ht="31.2" hidden="1">
      <c r="A19" s="31" t="s">
        <v>38</v>
      </c>
      <c r="B19" s="10" t="s">
        <v>39</v>
      </c>
      <c r="C19" s="55"/>
      <c r="D19" s="83"/>
      <c r="E19" s="119"/>
      <c r="F19" s="11"/>
      <c r="G19" s="11"/>
    </row>
    <row r="20" spans="1:9" ht="15.6" hidden="1">
      <c r="A20" s="16"/>
      <c r="B20" s="10"/>
      <c r="C20" s="55"/>
      <c r="D20" s="83"/>
      <c r="E20" s="119"/>
      <c r="F20" s="11"/>
      <c r="G20" s="11"/>
    </row>
    <row r="21" spans="1:9" ht="30" hidden="1" customHeight="1">
      <c r="A21" s="9" t="s">
        <v>43</v>
      </c>
      <c r="B21" s="10" t="s">
        <v>44</v>
      </c>
      <c r="C21" s="11"/>
      <c r="D21" s="11"/>
      <c r="E21" s="37"/>
      <c r="F21" s="11"/>
      <c r="G21" s="11"/>
    </row>
    <row r="22" spans="1:9" ht="31.2" hidden="1">
      <c r="A22" s="9" t="s">
        <v>45</v>
      </c>
      <c r="B22" s="10" t="s">
        <v>46</v>
      </c>
      <c r="C22" s="11"/>
      <c r="D22" s="11"/>
      <c r="E22" s="37"/>
      <c r="F22" s="11"/>
      <c r="G22" s="11"/>
    </row>
    <row r="23" spans="1:9" ht="31.2" hidden="1">
      <c r="A23" s="9" t="s">
        <v>47</v>
      </c>
      <c r="B23" s="10" t="s">
        <v>48</v>
      </c>
      <c r="C23" s="11"/>
      <c r="D23" s="11"/>
      <c r="E23" s="37"/>
      <c r="F23" s="11"/>
      <c r="G23" s="11"/>
    </row>
    <row r="24" spans="1:9" ht="31.2" hidden="1">
      <c r="A24" s="9" t="s">
        <v>49</v>
      </c>
      <c r="B24" s="10" t="s">
        <v>50</v>
      </c>
      <c r="C24" s="11"/>
      <c r="D24" s="11"/>
      <c r="E24" s="37"/>
      <c r="F24" s="11"/>
      <c r="G24" s="11"/>
    </row>
    <row r="25" spans="1:9" ht="39.9" hidden="1" customHeight="1">
      <c r="A25" s="15" t="s">
        <v>51</v>
      </c>
      <c r="B25" s="122" t="s">
        <v>52</v>
      </c>
      <c r="C25" s="123"/>
      <c r="D25" s="123"/>
      <c r="E25" s="123"/>
      <c r="F25" s="123"/>
      <c r="G25" s="124"/>
    </row>
    <row r="26" spans="1:9" ht="31.2" hidden="1">
      <c r="A26" s="16" t="s">
        <v>53</v>
      </c>
      <c r="B26" s="17" t="s">
        <v>54</v>
      </c>
      <c r="C26" s="11"/>
      <c r="D26" s="11"/>
      <c r="E26" s="37"/>
      <c r="F26" s="11"/>
      <c r="G26" s="11"/>
    </row>
    <row r="27" spans="1:9" ht="31.2" hidden="1">
      <c r="A27" s="16" t="s">
        <v>55</v>
      </c>
      <c r="B27" s="17" t="s">
        <v>56</v>
      </c>
      <c r="C27" s="71"/>
      <c r="D27" s="83"/>
      <c r="E27" s="119"/>
      <c r="F27" s="117"/>
      <c r="G27" s="11"/>
    </row>
    <row r="28" spans="1:9" ht="31.2" hidden="1">
      <c r="A28" s="16" t="s">
        <v>58</v>
      </c>
      <c r="B28" s="17" t="s">
        <v>59</v>
      </c>
      <c r="C28" s="11"/>
      <c r="D28" s="11"/>
      <c r="E28" s="37"/>
      <c r="F28" s="11"/>
      <c r="G28" s="11"/>
    </row>
    <row r="29" spans="1:9" ht="31.2" hidden="1">
      <c r="A29" s="16" t="s">
        <v>60</v>
      </c>
      <c r="B29" s="17" t="s">
        <v>61</v>
      </c>
      <c r="C29" s="11"/>
      <c r="D29" s="11"/>
      <c r="E29" s="37"/>
      <c r="F29" s="11"/>
      <c r="G29" s="11"/>
    </row>
    <row r="30" spans="1:9" ht="31.2" hidden="1">
      <c r="A30" s="16" t="s">
        <v>62</v>
      </c>
      <c r="B30" s="17" t="s">
        <v>63</v>
      </c>
      <c r="C30" s="11"/>
      <c r="D30" s="11"/>
      <c r="E30" s="37"/>
      <c r="F30" s="11"/>
      <c r="G30" s="11"/>
    </row>
    <row r="31" spans="1:9" ht="39.9" customHeight="1">
      <c r="A31" s="20" t="s">
        <v>64</v>
      </c>
      <c r="B31" s="122" t="s">
        <v>65</v>
      </c>
      <c r="C31" s="123"/>
      <c r="D31" s="123"/>
      <c r="E31" s="123"/>
      <c r="F31" s="123"/>
      <c r="G31" s="124"/>
      <c r="H31" s="1">
        <f>SUM(D33:D41)</f>
        <v>9</v>
      </c>
      <c r="I31" s="1">
        <f>COUNT(D33:D41)*2</f>
        <v>18</v>
      </c>
    </row>
    <row r="32" spans="1:9" ht="31.2" hidden="1">
      <c r="A32" s="16" t="s">
        <v>66</v>
      </c>
      <c r="B32" s="17" t="s">
        <v>67</v>
      </c>
      <c r="C32" s="11"/>
      <c r="D32" s="11"/>
      <c r="E32" s="37"/>
      <c r="F32" s="11"/>
      <c r="G32" s="11"/>
    </row>
    <row r="33" spans="1:9" ht="47.25" customHeight="1">
      <c r="A33" s="12" t="s">
        <v>68</v>
      </c>
      <c r="B33" s="17" t="s">
        <v>69</v>
      </c>
      <c r="C33" s="55" t="s">
        <v>40</v>
      </c>
      <c r="D33" s="11">
        <v>1</v>
      </c>
      <c r="E33" s="37" t="s">
        <v>41</v>
      </c>
      <c r="F33" s="21"/>
      <c r="G33" s="11"/>
    </row>
    <row r="34" spans="1:9" ht="57.6">
      <c r="A34" s="12"/>
      <c r="B34" s="17"/>
      <c r="C34" s="55" t="s">
        <v>42</v>
      </c>
      <c r="D34" s="11">
        <v>1</v>
      </c>
      <c r="E34" s="37" t="s">
        <v>41</v>
      </c>
      <c r="F34" s="21"/>
      <c r="G34" s="11"/>
    </row>
    <row r="35" spans="1:9" ht="28.8">
      <c r="A35" s="12"/>
      <c r="B35" s="17"/>
      <c r="C35" s="21" t="s">
        <v>70</v>
      </c>
      <c r="D35" s="11">
        <v>1</v>
      </c>
      <c r="E35" s="62" t="s">
        <v>57</v>
      </c>
      <c r="F35" s="21"/>
      <c r="G35" s="11"/>
    </row>
    <row r="36" spans="1:9" ht="28.8">
      <c r="A36" s="14"/>
      <c r="B36" s="17"/>
      <c r="C36" s="21" t="s">
        <v>71</v>
      </c>
      <c r="D36" s="11">
        <v>1</v>
      </c>
      <c r="E36" s="62" t="s">
        <v>57</v>
      </c>
      <c r="F36" s="21"/>
      <c r="G36" s="11"/>
    </row>
    <row r="37" spans="1:9" ht="28.8">
      <c r="A37" s="14"/>
      <c r="B37" s="17"/>
      <c r="C37" s="21" t="s">
        <v>72</v>
      </c>
      <c r="D37" s="11">
        <v>1</v>
      </c>
      <c r="E37" s="62" t="s">
        <v>57</v>
      </c>
      <c r="F37" s="21"/>
      <c r="G37" s="11"/>
    </row>
    <row r="38" spans="1:9" ht="15.6">
      <c r="A38" s="14"/>
      <c r="B38" s="17"/>
      <c r="C38" s="21" t="s">
        <v>73</v>
      </c>
      <c r="D38" s="11">
        <v>1</v>
      </c>
      <c r="E38" s="62" t="s">
        <v>57</v>
      </c>
      <c r="F38" s="21"/>
      <c r="G38" s="11"/>
    </row>
    <row r="39" spans="1:9" ht="28.8">
      <c r="A39" s="14"/>
      <c r="B39" s="17"/>
      <c r="C39" s="21" t="s">
        <v>74</v>
      </c>
      <c r="D39" s="11">
        <v>1</v>
      </c>
      <c r="E39" s="62" t="s">
        <v>57</v>
      </c>
      <c r="F39" s="21"/>
      <c r="G39" s="11"/>
    </row>
    <row r="40" spans="1:9" ht="28.8">
      <c r="A40" s="14"/>
      <c r="B40" s="17"/>
      <c r="C40" s="21" t="s">
        <v>75</v>
      </c>
      <c r="D40" s="11">
        <v>1</v>
      </c>
      <c r="E40" s="62" t="s">
        <v>57</v>
      </c>
      <c r="F40" s="21"/>
      <c r="G40" s="11"/>
    </row>
    <row r="41" spans="1:9" ht="15.6">
      <c r="A41" s="14"/>
      <c r="B41" s="17"/>
      <c r="C41" s="21" t="s">
        <v>76</v>
      </c>
      <c r="D41" s="11">
        <v>1</v>
      </c>
      <c r="E41" s="62" t="s">
        <v>57</v>
      </c>
      <c r="F41" s="21"/>
      <c r="G41" s="11"/>
    </row>
    <row r="42" spans="1:9" ht="46.8" hidden="1">
      <c r="A42" s="16" t="s">
        <v>77</v>
      </c>
      <c r="B42" s="17" t="s">
        <v>78</v>
      </c>
      <c r="C42" s="11"/>
      <c r="D42" s="11"/>
      <c r="E42" s="37"/>
      <c r="F42" s="11"/>
      <c r="G42" s="11"/>
    </row>
    <row r="43" spans="1:9" ht="39.9" customHeight="1">
      <c r="A43" s="8" t="s">
        <v>79</v>
      </c>
      <c r="B43" s="122" t="s">
        <v>80</v>
      </c>
      <c r="C43" s="123"/>
      <c r="D43" s="123"/>
      <c r="E43" s="123"/>
      <c r="F43" s="123"/>
      <c r="G43" s="124"/>
      <c r="H43" s="1">
        <f>SUM(D44:D52)</f>
        <v>5</v>
      </c>
      <c r="I43" s="1">
        <f>COUNT(D44:D52)*2</f>
        <v>10</v>
      </c>
    </row>
    <row r="44" spans="1:9" ht="62.4">
      <c r="A44" s="14" t="s">
        <v>81</v>
      </c>
      <c r="B44" s="10" t="s">
        <v>82</v>
      </c>
      <c r="C44" s="21" t="s">
        <v>83</v>
      </c>
      <c r="D44" s="21">
        <v>1</v>
      </c>
      <c r="E44" s="19" t="s">
        <v>57</v>
      </c>
      <c r="F44" s="22"/>
      <c r="G44" s="11"/>
    </row>
    <row r="45" spans="1:9" ht="28.8">
      <c r="A45" s="14"/>
      <c r="B45" s="10"/>
      <c r="C45" s="21" t="s">
        <v>84</v>
      </c>
      <c r="D45" s="21">
        <v>1</v>
      </c>
      <c r="E45" s="19" t="s">
        <v>57</v>
      </c>
      <c r="F45" s="21" t="s">
        <v>85</v>
      </c>
      <c r="G45" s="11"/>
    </row>
    <row r="46" spans="1:9" ht="62.4">
      <c r="A46" s="14" t="s">
        <v>86</v>
      </c>
      <c r="B46" s="10" t="s">
        <v>87</v>
      </c>
      <c r="C46" s="21" t="s">
        <v>88</v>
      </c>
      <c r="D46" s="21">
        <v>1</v>
      </c>
      <c r="E46" s="19" t="s">
        <v>57</v>
      </c>
      <c r="F46" s="11"/>
      <c r="G46" s="11"/>
    </row>
    <row r="47" spans="1:9" ht="62.4">
      <c r="A47" s="14" t="s">
        <v>89</v>
      </c>
      <c r="B47" s="10" t="s">
        <v>90</v>
      </c>
      <c r="C47" s="21" t="s">
        <v>91</v>
      </c>
      <c r="D47" s="21">
        <v>1</v>
      </c>
      <c r="E47" s="19" t="s">
        <v>57</v>
      </c>
      <c r="F47" s="11"/>
      <c r="G47" s="11"/>
    </row>
    <row r="48" spans="1:9" ht="46.8" hidden="1">
      <c r="A48" s="16" t="s">
        <v>92</v>
      </c>
      <c r="B48" s="10" t="s">
        <v>93</v>
      </c>
      <c r="C48" s="21"/>
      <c r="D48" s="11"/>
      <c r="E48" s="37"/>
      <c r="F48" s="11"/>
      <c r="G48" s="11"/>
    </row>
    <row r="49" spans="1:9" ht="62.4" hidden="1">
      <c r="A49" s="16" t="s">
        <v>94</v>
      </c>
      <c r="B49" s="10" t="s">
        <v>1180</v>
      </c>
      <c r="C49" s="11"/>
      <c r="D49" s="11"/>
      <c r="E49" s="37"/>
      <c r="F49" s="11"/>
      <c r="G49" s="11"/>
    </row>
    <row r="50" spans="1:9" ht="46.8" hidden="1">
      <c r="A50" s="16" t="s">
        <v>95</v>
      </c>
      <c r="B50" s="10" t="s">
        <v>96</v>
      </c>
      <c r="C50" s="11"/>
      <c r="D50" s="11"/>
      <c r="E50" s="37"/>
      <c r="F50" s="11"/>
      <c r="G50" s="23"/>
    </row>
    <row r="51" spans="1:9" ht="62.4" hidden="1">
      <c r="A51" s="16" t="s">
        <v>97</v>
      </c>
      <c r="B51" s="10" t="s">
        <v>98</v>
      </c>
      <c r="C51" s="11"/>
      <c r="D51" s="11"/>
      <c r="E51" s="37"/>
      <c r="F51" s="11"/>
      <c r="G51" s="23"/>
    </row>
    <row r="52" spans="1:9" ht="93.6">
      <c r="A52" s="14" t="s">
        <v>99</v>
      </c>
      <c r="B52" s="10" t="s">
        <v>100</v>
      </c>
      <c r="C52" s="21" t="s">
        <v>101</v>
      </c>
      <c r="D52" s="21">
        <v>1</v>
      </c>
      <c r="E52" s="37" t="s">
        <v>41</v>
      </c>
      <c r="F52" s="11"/>
      <c r="G52" s="23"/>
    </row>
    <row r="53" spans="1:9" ht="62.4" hidden="1">
      <c r="A53" s="16" t="s">
        <v>102</v>
      </c>
      <c r="B53" s="10" t="s">
        <v>103</v>
      </c>
      <c r="C53" s="11"/>
      <c r="D53" s="11"/>
      <c r="E53" s="37"/>
      <c r="F53" s="11"/>
      <c r="G53" s="23"/>
    </row>
    <row r="54" spans="1:9" ht="62.4" hidden="1">
      <c r="A54" s="16"/>
      <c r="B54" s="10" t="s">
        <v>104</v>
      </c>
      <c r="C54" s="11"/>
      <c r="D54" s="11"/>
      <c r="E54" s="37"/>
      <c r="F54" s="11"/>
      <c r="G54" s="23"/>
    </row>
    <row r="55" spans="1:9" ht="28.8" hidden="1">
      <c r="A55" s="24"/>
      <c r="B55" s="25" t="s">
        <v>105</v>
      </c>
      <c r="C55" s="11"/>
      <c r="D55" s="11"/>
      <c r="E55" s="37"/>
      <c r="F55" s="11"/>
      <c r="G55" s="23"/>
    </row>
    <row r="56" spans="1:9" ht="39.9" hidden="1" customHeight="1">
      <c r="A56" s="15" t="s">
        <v>106</v>
      </c>
      <c r="B56" s="122" t="s">
        <v>107</v>
      </c>
      <c r="C56" s="123"/>
      <c r="D56" s="123"/>
      <c r="E56" s="123"/>
      <c r="F56" s="123"/>
      <c r="G56" s="124"/>
    </row>
    <row r="57" spans="1:9" ht="31.2" hidden="1">
      <c r="A57" s="16" t="s">
        <v>108</v>
      </c>
      <c r="B57" s="26" t="s">
        <v>109</v>
      </c>
      <c r="C57" s="11"/>
      <c r="D57" s="11"/>
      <c r="E57" s="37"/>
      <c r="F57" s="11"/>
      <c r="G57" s="11"/>
    </row>
    <row r="58" spans="1:9" ht="31.2" hidden="1">
      <c r="A58" s="16" t="s">
        <v>110</v>
      </c>
      <c r="B58" s="26" t="s">
        <v>111</v>
      </c>
      <c r="C58" s="11"/>
      <c r="D58" s="11"/>
      <c r="E58" s="37"/>
      <c r="F58" s="11"/>
      <c r="G58" s="11"/>
    </row>
    <row r="59" spans="1:9" ht="31.2" hidden="1">
      <c r="A59" s="16" t="s">
        <v>112</v>
      </c>
      <c r="B59" s="26" t="s">
        <v>113</v>
      </c>
      <c r="C59" s="11"/>
      <c r="D59" s="11"/>
      <c r="E59" s="37"/>
      <c r="F59" s="11"/>
      <c r="G59" s="11"/>
    </row>
    <row r="60" spans="1:9" ht="31.2" hidden="1">
      <c r="A60" s="16" t="s">
        <v>114</v>
      </c>
      <c r="B60" s="26" t="s">
        <v>115</v>
      </c>
      <c r="C60" s="11"/>
      <c r="D60" s="11"/>
      <c r="E60" s="37"/>
      <c r="F60" s="11"/>
      <c r="G60" s="11"/>
    </row>
    <row r="61" spans="1:9" ht="31.2" hidden="1">
      <c r="A61" s="16" t="s">
        <v>116</v>
      </c>
      <c r="B61" s="26" t="s">
        <v>117</v>
      </c>
      <c r="C61" s="11"/>
      <c r="D61" s="11"/>
      <c r="E61" s="37"/>
      <c r="F61" s="11"/>
      <c r="G61" s="11"/>
    </row>
    <row r="62" spans="1:9" ht="31.2" hidden="1">
      <c r="A62" s="16" t="s">
        <v>118</v>
      </c>
      <c r="B62" s="26" t="s">
        <v>119</v>
      </c>
      <c r="C62" s="11"/>
      <c r="D62" s="11"/>
      <c r="E62" s="37"/>
      <c r="F62" s="11"/>
      <c r="G62" s="11"/>
    </row>
    <row r="63" spans="1:9" ht="31.2" hidden="1">
      <c r="A63" s="16" t="s">
        <v>120</v>
      </c>
      <c r="B63" s="26" t="s">
        <v>121</v>
      </c>
      <c r="C63" s="11"/>
      <c r="D63" s="11"/>
      <c r="E63" s="37"/>
      <c r="F63" s="11"/>
      <c r="G63" s="11"/>
    </row>
    <row r="64" spans="1:9" ht="39.9" customHeight="1">
      <c r="A64" s="8" t="s">
        <v>122</v>
      </c>
      <c r="B64" s="125" t="s">
        <v>123</v>
      </c>
      <c r="C64" s="126"/>
      <c r="D64" s="126"/>
      <c r="E64" s="126"/>
      <c r="F64" s="126"/>
      <c r="G64" s="127"/>
      <c r="H64" s="1">
        <f>SUM(D65)</f>
        <v>1</v>
      </c>
      <c r="I64" s="1">
        <f>COUNT(D65)*2</f>
        <v>2</v>
      </c>
    </row>
    <row r="65" spans="1:9" ht="62.4">
      <c r="A65" s="14" t="s">
        <v>124</v>
      </c>
      <c r="B65" s="26" t="s">
        <v>125</v>
      </c>
      <c r="C65" s="21" t="s">
        <v>126</v>
      </c>
      <c r="D65" s="11">
        <v>1</v>
      </c>
      <c r="E65" s="37" t="s">
        <v>41</v>
      </c>
      <c r="F65" s="11"/>
      <c r="G65" s="11"/>
    </row>
    <row r="66" spans="1:9" ht="78" hidden="1">
      <c r="A66" s="9" t="s">
        <v>127</v>
      </c>
      <c r="B66" s="26" t="s">
        <v>128</v>
      </c>
      <c r="C66" s="11"/>
      <c r="D66" s="11"/>
      <c r="E66" s="37"/>
      <c r="F66" s="11"/>
      <c r="G66" s="11"/>
    </row>
    <row r="67" spans="1:9" ht="21">
      <c r="A67" s="7"/>
      <c r="B67" s="128" t="s">
        <v>129</v>
      </c>
      <c r="C67" s="129"/>
      <c r="D67" s="129"/>
      <c r="E67" s="129"/>
      <c r="F67" s="129"/>
      <c r="G67" s="129"/>
      <c r="H67" s="1">
        <f>H68+H79+H85+H90+H96</f>
        <v>21</v>
      </c>
      <c r="I67" s="1">
        <f>I68+I79+I85+I90+I96</f>
        <v>42</v>
      </c>
    </row>
    <row r="68" spans="1:9" ht="39.9" customHeight="1">
      <c r="A68" s="8" t="s">
        <v>130</v>
      </c>
      <c r="B68" s="137" t="s">
        <v>131</v>
      </c>
      <c r="C68" s="138"/>
      <c r="D68" s="138"/>
      <c r="E68" s="138"/>
      <c r="F68" s="138"/>
      <c r="G68" s="139"/>
      <c r="H68" s="1">
        <f>SUM(D69:D78)</f>
        <v>7</v>
      </c>
      <c r="I68" s="1">
        <f>COUNT(D69:D78)*2</f>
        <v>14</v>
      </c>
    </row>
    <row r="69" spans="1:9" ht="57.6">
      <c r="A69" s="12" t="s">
        <v>132</v>
      </c>
      <c r="B69" s="27" t="s">
        <v>133</v>
      </c>
      <c r="C69" s="28" t="s">
        <v>134</v>
      </c>
      <c r="D69" s="11">
        <v>1</v>
      </c>
      <c r="E69" s="37" t="s">
        <v>135</v>
      </c>
      <c r="F69" s="18" t="s">
        <v>136</v>
      </c>
      <c r="G69" s="11"/>
    </row>
    <row r="70" spans="1:9" ht="31.2">
      <c r="A70" s="29"/>
      <c r="B70" s="27"/>
      <c r="C70" s="30" t="s">
        <v>137</v>
      </c>
      <c r="D70" s="11">
        <v>1</v>
      </c>
      <c r="E70" s="37" t="s">
        <v>135</v>
      </c>
      <c r="F70" s="11"/>
      <c r="G70" s="11"/>
    </row>
    <row r="71" spans="1:9" ht="46.8">
      <c r="A71" s="12" t="s">
        <v>138</v>
      </c>
      <c r="B71" s="27" t="s">
        <v>139</v>
      </c>
      <c r="C71" s="18" t="s">
        <v>140</v>
      </c>
      <c r="D71" s="11">
        <v>1</v>
      </c>
      <c r="E71" s="37" t="s">
        <v>135</v>
      </c>
      <c r="F71" s="11"/>
      <c r="G71" s="11"/>
    </row>
    <row r="72" spans="1:9" ht="43.2">
      <c r="A72" s="12"/>
      <c r="B72" s="27"/>
      <c r="C72" s="18" t="s">
        <v>141</v>
      </c>
      <c r="D72" s="11">
        <v>1</v>
      </c>
      <c r="E72" s="37" t="s">
        <v>135</v>
      </c>
      <c r="F72" s="11"/>
      <c r="G72" s="11"/>
    </row>
    <row r="73" spans="1:9" ht="46.8" hidden="1">
      <c r="A73" s="31" t="s">
        <v>142</v>
      </c>
      <c r="B73" s="27" t="s">
        <v>143</v>
      </c>
      <c r="C73" s="11"/>
      <c r="D73" s="11"/>
      <c r="E73" s="37"/>
      <c r="F73" s="11"/>
      <c r="G73" s="11"/>
    </row>
    <row r="74" spans="1:9" ht="46.8">
      <c r="A74" s="12" t="s">
        <v>144</v>
      </c>
      <c r="B74" s="27" t="s">
        <v>145</v>
      </c>
      <c r="C74" s="28" t="s">
        <v>146</v>
      </c>
      <c r="D74" s="11">
        <v>1</v>
      </c>
      <c r="E74" s="37" t="s">
        <v>135</v>
      </c>
      <c r="F74" s="11"/>
      <c r="G74" s="11"/>
    </row>
    <row r="75" spans="1:9" ht="62.4" hidden="1">
      <c r="A75" s="31" t="s">
        <v>147</v>
      </c>
      <c r="B75" s="27" t="s">
        <v>148</v>
      </c>
      <c r="C75" s="28"/>
      <c r="D75" s="11"/>
      <c r="E75" s="37"/>
      <c r="F75" s="11"/>
      <c r="G75" s="11"/>
    </row>
    <row r="76" spans="1:9" ht="46.8">
      <c r="A76" s="12" t="s">
        <v>149</v>
      </c>
      <c r="B76" s="27" t="s">
        <v>150</v>
      </c>
      <c r="C76" s="32" t="s">
        <v>151</v>
      </c>
      <c r="D76" s="11">
        <v>1</v>
      </c>
      <c r="E76" s="37" t="s">
        <v>135</v>
      </c>
      <c r="F76" s="11"/>
      <c r="G76" s="11"/>
    </row>
    <row r="77" spans="1:9" ht="46.8" hidden="1">
      <c r="A77" s="31" t="s">
        <v>152</v>
      </c>
      <c r="B77" s="27" t="s">
        <v>153</v>
      </c>
      <c r="C77" s="11"/>
      <c r="D77" s="11"/>
      <c r="E77" s="37"/>
      <c r="F77" s="11"/>
      <c r="G77" s="11"/>
    </row>
    <row r="78" spans="1:9" ht="46.8">
      <c r="A78" s="12" t="s">
        <v>154</v>
      </c>
      <c r="B78" s="27" t="s">
        <v>155</v>
      </c>
      <c r="C78" s="33" t="s">
        <v>156</v>
      </c>
      <c r="D78" s="11">
        <v>1</v>
      </c>
      <c r="E78" s="37" t="s">
        <v>135</v>
      </c>
      <c r="F78" s="11"/>
      <c r="G78" s="11"/>
    </row>
    <row r="79" spans="1:9" ht="39.9" customHeight="1">
      <c r="A79" s="8" t="s">
        <v>157</v>
      </c>
      <c r="B79" s="140" t="s">
        <v>1179</v>
      </c>
      <c r="C79" s="141"/>
      <c r="D79" s="141"/>
      <c r="E79" s="141"/>
      <c r="F79" s="141"/>
      <c r="G79" s="142"/>
      <c r="H79" s="1">
        <f>SUM(D80:D82)</f>
        <v>2</v>
      </c>
      <c r="I79" s="1">
        <f>COUNT(D80:D82)*2</f>
        <v>4</v>
      </c>
    </row>
    <row r="80" spans="1:9" ht="31.2">
      <c r="A80" s="12" t="s">
        <v>158</v>
      </c>
      <c r="B80" s="34" t="s">
        <v>159</v>
      </c>
      <c r="C80" s="18" t="s">
        <v>160</v>
      </c>
      <c r="D80" s="11">
        <v>1</v>
      </c>
      <c r="E80" s="37" t="s">
        <v>135</v>
      </c>
      <c r="F80" s="11"/>
      <c r="G80" s="11"/>
    </row>
    <row r="81" spans="1:9" ht="78" hidden="1">
      <c r="A81" s="31" t="s">
        <v>161</v>
      </c>
      <c r="B81" s="34" t="s">
        <v>162</v>
      </c>
      <c r="C81" s="11"/>
      <c r="D81" s="11"/>
      <c r="E81" s="37"/>
      <c r="F81" s="11"/>
      <c r="G81" s="11"/>
    </row>
    <row r="82" spans="1:9" ht="62.4">
      <c r="A82" s="12" t="s">
        <v>163</v>
      </c>
      <c r="B82" s="35" t="s">
        <v>164</v>
      </c>
      <c r="C82" s="18" t="s">
        <v>1166</v>
      </c>
      <c r="D82" s="11">
        <v>1</v>
      </c>
      <c r="E82" s="37" t="s">
        <v>135</v>
      </c>
      <c r="F82" s="11"/>
      <c r="G82" s="11"/>
    </row>
    <row r="83" spans="1:9" ht="46.8" hidden="1">
      <c r="A83" s="31" t="s">
        <v>165</v>
      </c>
      <c r="B83" s="34" t="s">
        <v>166</v>
      </c>
      <c r="C83" s="11"/>
      <c r="D83" s="11"/>
      <c r="E83" s="37"/>
      <c r="F83" s="11"/>
      <c r="G83" s="11"/>
    </row>
    <row r="84" spans="1:9" ht="46.8" hidden="1">
      <c r="A84" s="31" t="s">
        <v>167</v>
      </c>
      <c r="B84" s="36" t="s">
        <v>168</v>
      </c>
      <c r="C84" s="11"/>
      <c r="D84" s="11"/>
      <c r="E84" s="37"/>
      <c r="F84" s="11"/>
      <c r="G84" s="11"/>
    </row>
    <row r="85" spans="1:9" ht="39.9" customHeight="1">
      <c r="A85" s="8" t="s">
        <v>169</v>
      </c>
      <c r="B85" s="137" t="s">
        <v>170</v>
      </c>
      <c r="C85" s="138"/>
      <c r="D85" s="138"/>
      <c r="E85" s="138"/>
      <c r="F85" s="138"/>
      <c r="G85" s="139"/>
      <c r="H85" s="1">
        <f>SUM(D87:D89)</f>
        <v>3</v>
      </c>
      <c r="I85" s="1">
        <f>COUNT(D87:D89)*2</f>
        <v>6</v>
      </c>
    </row>
    <row r="86" spans="1:9" ht="31.2" hidden="1">
      <c r="A86" s="31" t="s">
        <v>171</v>
      </c>
      <c r="B86" s="34" t="s">
        <v>172</v>
      </c>
      <c r="C86" s="11"/>
      <c r="D86" s="11"/>
      <c r="E86" s="37"/>
      <c r="F86" s="11"/>
      <c r="G86" s="11"/>
    </row>
    <row r="87" spans="1:9" ht="57.6">
      <c r="A87" s="12" t="s">
        <v>173</v>
      </c>
      <c r="B87" s="34" t="s">
        <v>174</v>
      </c>
      <c r="C87" s="18" t="s">
        <v>175</v>
      </c>
      <c r="D87" s="11">
        <v>1</v>
      </c>
      <c r="E87" s="37" t="s">
        <v>176</v>
      </c>
      <c r="F87" s="18" t="s">
        <v>177</v>
      </c>
      <c r="G87" s="11"/>
    </row>
    <row r="88" spans="1:9" ht="62.4">
      <c r="A88" s="12" t="s">
        <v>178</v>
      </c>
      <c r="B88" s="34" t="s">
        <v>179</v>
      </c>
      <c r="C88" s="25" t="s">
        <v>180</v>
      </c>
      <c r="D88" s="11">
        <v>1</v>
      </c>
      <c r="E88" s="37" t="s">
        <v>181</v>
      </c>
      <c r="F88" s="11"/>
      <c r="G88" s="11"/>
    </row>
    <row r="89" spans="1:9" ht="78">
      <c r="A89" s="12" t="s">
        <v>182</v>
      </c>
      <c r="B89" s="34" t="s">
        <v>183</v>
      </c>
      <c r="C89" s="33" t="s">
        <v>1167</v>
      </c>
      <c r="D89" s="11">
        <v>1</v>
      </c>
      <c r="E89" s="37" t="s">
        <v>176</v>
      </c>
      <c r="F89" s="11"/>
      <c r="G89" s="11"/>
    </row>
    <row r="90" spans="1:9" ht="39.9" customHeight="1">
      <c r="A90" s="8" t="s">
        <v>184</v>
      </c>
      <c r="B90" s="137" t="s">
        <v>185</v>
      </c>
      <c r="C90" s="138"/>
      <c r="D90" s="138"/>
      <c r="E90" s="138"/>
      <c r="F90" s="138"/>
      <c r="G90" s="139"/>
      <c r="H90" s="1">
        <f>SUM(D91:D95)</f>
        <v>3</v>
      </c>
      <c r="I90" s="1">
        <f>COUNT(D91:D95)*2</f>
        <v>6</v>
      </c>
    </row>
    <row r="91" spans="1:9" ht="72">
      <c r="A91" s="12" t="s">
        <v>186</v>
      </c>
      <c r="B91" s="30" t="s">
        <v>187</v>
      </c>
      <c r="C91" s="28" t="s">
        <v>188</v>
      </c>
      <c r="D91" s="11">
        <v>1</v>
      </c>
      <c r="E91" s="37" t="s">
        <v>189</v>
      </c>
      <c r="F91" s="28" t="s">
        <v>1168</v>
      </c>
      <c r="G91" s="11"/>
    </row>
    <row r="92" spans="1:9" ht="46.8" hidden="1">
      <c r="A92" s="31" t="s">
        <v>190</v>
      </c>
      <c r="B92" s="30" t="s">
        <v>191</v>
      </c>
      <c r="D92" s="11"/>
      <c r="E92" s="37"/>
      <c r="G92" s="11"/>
    </row>
    <row r="93" spans="1:9" ht="31.2" hidden="1">
      <c r="A93" s="31" t="s">
        <v>192</v>
      </c>
      <c r="B93" s="30" t="s">
        <v>193</v>
      </c>
      <c r="C93" s="28"/>
      <c r="D93" s="11"/>
      <c r="E93" s="37"/>
      <c r="F93" s="18"/>
      <c r="G93" s="11"/>
    </row>
    <row r="94" spans="1:9" ht="46.8">
      <c r="A94" s="12" t="s">
        <v>194</v>
      </c>
      <c r="B94" s="30" t="s">
        <v>195</v>
      </c>
      <c r="C94" s="28" t="s">
        <v>196</v>
      </c>
      <c r="D94" s="11">
        <v>1</v>
      </c>
      <c r="E94" s="37" t="s">
        <v>197</v>
      </c>
      <c r="F94" s="11"/>
      <c r="G94" s="11"/>
    </row>
    <row r="95" spans="1:9" ht="57.6">
      <c r="A95" s="12" t="s">
        <v>198</v>
      </c>
      <c r="B95" s="38" t="s">
        <v>199</v>
      </c>
      <c r="C95" s="19" t="s">
        <v>200</v>
      </c>
      <c r="D95" s="11">
        <v>1</v>
      </c>
      <c r="E95" s="37" t="s">
        <v>135</v>
      </c>
      <c r="F95" s="11"/>
      <c r="G95" s="11"/>
    </row>
    <row r="96" spans="1:9" ht="39.9" customHeight="1">
      <c r="A96" s="8" t="s">
        <v>201</v>
      </c>
      <c r="B96" s="137" t="s">
        <v>202</v>
      </c>
      <c r="C96" s="138"/>
      <c r="D96" s="138"/>
      <c r="E96" s="138"/>
      <c r="F96" s="138"/>
      <c r="G96" s="139"/>
      <c r="H96" s="1">
        <f>SUM(D97:D102)</f>
        <v>6</v>
      </c>
      <c r="I96" s="1">
        <f>COUNT(D97:D102)*2</f>
        <v>12</v>
      </c>
    </row>
    <row r="97" spans="1:9" ht="62.4">
      <c r="A97" s="12" t="s">
        <v>203</v>
      </c>
      <c r="B97" s="34" t="s">
        <v>204</v>
      </c>
      <c r="C97" s="33" t="s">
        <v>205</v>
      </c>
      <c r="D97" s="11">
        <v>1</v>
      </c>
      <c r="E97" s="37" t="s">
        <v>206</v>
      </c>
      <c r="F97" s="11"/>
      <c r="G97" s="11"/>
    </row>
    <row r="98" spans="1:9" ht="57.6">
      <c r="A98" s="12" t="s">
        <v>207</v>
      </c>
      <c r="B98" s="34" t="s">
        <v>208</v>
      </c>
      <c r="C98" s="25" t="s">
        <v>1169</v>
      </c>
      <c r="D98" s="11">
        <v>1</v>
      </c>
      <c r="E98" s="37" t="s">
        <v>206</v>
      </c>
      <c r="F98" s="11"/>
      <c r="G98" s="11"/>
    </row>
    <row r="99" spans="1:9" ht="46.8">
      <c r="A99" s="12" t="s">
        <v>209</v>
      </c>
      <c r="B99" s="34" t="s">
        <v>210</v>
      </c>
      <c r="C99" s="25" t="s">
        <v>1170</v>
      </c>
      <c r="D99" s="11">
        <v>1</v>
      </c>
      <c r="E99" s="37" t="s">
        <v>206</v>
      </c>
      <c r="F99" s="11"/>
      <c r="G99" s="11"/>
    </row>
    <row r="100" spans="1:9" ht="43.2">
      <c r="A100" s="12"/>
      <c r="B100" s="34"/>
      <c r="C100" s="25" t="s">
        <v>211</v>
      </c>
      <c r="D100" s="11">
        <v>1</v>
      </c>
      <c r="E100" s="37" t="s">
        <v>206</v>
      </c>
      <c r="F100" s="11"/>
      <c r="G100" s="11"/>
    </row>
    <row r="101" spans="1:9" ht="62.4">
      <c r="A101" s="12" t="s">
        <v>212</v>
      </c>
      <c r="B101" s="34" t="s">
        <v>213</v>
      </c>
      <c r="C101" s="33" t="s">
        <v>214</v>
      </c>
      <c r="D101" s="11">
        <v>1</v>
      </c>
      <c r="E101" s="37" t="s">
        <v>197</v>
      </c>
      <c r="F101" s="11"/>
      <c r="G101" s="11"/>
    </row>
    <row r="102" spans="1:9" ht="62.4">
      <c r="A102" s="12" t="s">
        <v>215</v>
      </c>
      <c r="B102" s="34" t="s">
        <v>216</v>
      </c>
      <c r="C102" s="28" t="s">
        <v>217</v>
      </c>
      <c r="D102" s="11">
        <v>1</v>
      </c>
      <c r="E102" s="37" t="s">
        <v>197</v>
      </c>
      <c r="F102" s="11"/>
      <c r="G102" s="11"/>
    </row>
    <row r="103" spans="1:9" ht="62.4" hidden="1">
      <c r="A103" s="31" t="s">
        <v>218</v>
      </c>
      <c r="B103" s="40" t="s">
        <v>219</v>
      </c>
      <c r="C103" s="11"/>
      <c r="D103" s="11"/>
      <c r="E103" s="37"/>
      <c r="F103" s="11"/>
      <c r="G103" s="11"/>
    </row>
    <row r="104" spans="1:9" ht="21">
      <c r="A104" s="7"/>
      <c r="B104" s="128" t="s">
        <v>220</v>
      </c>
      <c r="C104" s="129"/>
      <c r="D104" s="129"/>
      <c r="E104" s="129"/>
      <c r="F104" s="129"/>
      <c r="G104" s="129"/>
      <c r="H104" s="1">
        <f>H105+H121+H129+H136+H152+H159</f>
        <v>59</v>
      </c>
      <c r="I104" s="1">
        <f>I105+I121+I129+I136+I152+I159</f>
        <v>118</v>
      </c>
    </row>
    <row r="105" spans="1:9" ht="39.9" customHeight="1">
      <c r="A105" s="20" t="s">
        <v>221</v>
      </c>
      <c r="B105" s="125" t="s">
        <v>222</v>
      </c>
      <c r="C105" s="126"/>
      <c r="D105" s="126"/>
      <c r="E105" s="126"/>
      <c r="F105" s="126"/>
      <c r="G105" s="127"/>
      <c r="H105" s="1">
        <f>SUM(D106:D120)</f>
        <v>15</v>
      </c>
      <c r="I105" s="1">
        <f>COUNT(D106:D120)*2</f>
        <v>30</v>
      </c>
    </row>
    <row r="106" spans="1:9" ht="86.4">
      <c r="A106" s="12" t="s">
        <v>223</v>
      </c>
      <c r="B106" s="41" t="s">
        <v>224</v>
      </c>
      <c r="C106" s="21" t="s">
        <v>225</v>
      </c>
      <c r="D106" s="22">
        <v>1</v>
      </c>
      <c r="E106" s="62" t="s">
        <v>135</v>
      </c>
      <c r="F106" s="18" t="s">
        <v>226</v>
      </c>
      <c r="G106" s="11"/>
    </row>
    <row r="107" spans="1:9" ht="28.8">
      <c r="A107" s="12"/>
      <c r="B107" s="41"/>
      <c r="C107" s="18" t="s">
        <v>227</v>
      </c>
      <c r="D107" s="22">
        <v>1</v>
      </c>
      <c r="E107" s="62" t="s">
        <v>135</v>
      </c>
      <c r="F107" s="18"/>
      <c r="G107" s="11"/>
    </row>
    <row r="108" spans="1:9" ht="43.2">
      <c r="A108" s="12" t="s">
        <v>228</v>
      </c>
      <c r="B108" s="42" t="s">
        <v>229</v>
      </c>
      <c r="C108" s="21" t="s">
        <v>230</v>
      </c>
      <c r="D108" s="22">
        <v>1</v>
      </c>
      <c r="E108" s="62" t="s">
        <v>135</v>
      </c>
      <c r="F108" s="11"/>
      <c r="G108" s="11"/>
    </row>
    <row r="109" spans="1:9" ht="28.8">
      <c r="A109" s="14"/>
      <c r="B109" s="42"/>
      <c r="C109" s="21" t="s">
        <v>231</v>
      </c>
      <c r="D109" s="22">
        <v>1</v>
      </c>
      <c r="E109" s="62" t="s">
        <v>135</v>
      </c>
      <c r="F109" s="11"/>
      <c r="G109" s="11"/>
    </row>
    <row r="110" spans="1:9" ht="15.6">
      <c r="A110" s="14"/>
      <c r="B110" s="42"/>
      <c r="C110" s="21" t="s">
        <v>232</v>
      </c>
      <c r="D110" s="22">
        <v>1</v>
      </c>
      <c r="E110" s="62" t="s">
        <v>135</v>
      </c>
      <c r="F110" s="11"/>
      <c r="G110" s="11"/>
    </row>
    <row r="111" spans="1:9" ht="15.6">
      <c r="A111" s="14"/>
      <c r="B111" s="42"/>
      <c r="C111" s="21" t="s">
        <v>233</v>
      </c>
      <c r="D111" s="22">
        <v>1</v>
      </c>
      <c r="E111" s="62" t="s">
        <v>135</v>
      </c>
      <c r="F111" s="11"/>
      <c r="G111" s="11"/>
    </row>
    <row r="112" spans="1:9" ht="46.8">
      <c r="A112" s="14" t="s">
        <v>234</v>
      </c>
      <c r="B112" s="41" t="s">
        <v>235</v>
      </c>
      <c r="C112" s="13" t="s">
        <v>236</v>
      </c>
      <c r="D112" s="22">
        <v>1</v>
      </c>
      <c r="E112" s="62" t="s">
        <v>135</v>
      </c>
      <c r="F112" s="11"/>
      <c r="G112" s="11"/>
    </row>
    <row r="113" spans="1:9" ht="15.6">
      <c r="A113" s="14"/>
      <c r="B113" s="41"/>
      <c r="C113" s="21" t="s">
        <v>237</v>
      </c>
      <c r="D113" s="22">
        <v>1</v>
      </c>
      <c r="E113" s="62" t="s">
        <v>135</v>
      </c>
      <c r="F113" s="11"/>
      <c r="G113" s="11"/>
    </row>
    <row r="114" spans="1:9" ht="15.6">
      <c r="A114" s="14"/>
      <c r="B114" s="41"/>
      <c r="C114" s="21" t="s">
        <v>238</v>
      </c>
      <c r="D114" s="22">
        <v>1</v>
      </c>
      <c r="E114" s="62" t="s">
        <v>135</v>
      </c>
      <c r="F114" s="11"/>
      <c r="G114" s="11"/>
    </row>
    <row r="115" spans="1:9" ht="28.8">
      <c r="A115" s="14"/>
      <c r="B115" s="41"/>
      <c r="C115" s="21" t="s">
        <v>239</v>
      </c>
      <c r="D115" s="22">
        <v>1</v>
      </c>
      <c r="E115" s="62" t="s">
        <v>135</v>
      </c>
      <c r="F115" s="11"/>
      <c r="G115" s="11"/>
    </row>
    <row r="116" spans="1:9" ht="15.6">
      <c r="A116" s="14"/>
      <c r="B116" s="41"/>
      <c r="C116" s="21" t="s">
        <v>240</v>
      </c>
      <c r="D116" s="22">
        <v>1</v>
      </c>
      <c r="E116" s="62" t="s">
        <v>135</v>
      </c>
      <c r="F116" s="11"/>
      <c r="G116" s="11"/>
    </row>
    <row r="117" spans="1:9" ht="62.4">
      <c r="A117" s="43" t="s">
        <v>241</v>
      </c>
      <c r="B117" s="41" t="s">
        <v>242</v>
      </c>
      <c r="C117" s="21" t="s">
        <v>243</v>
      </c>
      <c r="D117" s="22">
        <v>1</v>
      </c>
      <c r="E117" s="62" t="s">
        <v>135</v>
      </c>
      <c r="F117" s="11"/>
      <c r="G117" s="11"/>
    </row>
    <row r="118" spans="1:9" ht="46.8">
      <c r="A118" s="14" t="s">
        <v>244</v>
      </c>
      <c r="B118" s="41" t="s">
        <v>245</v>
      </c>
      <c r="C118" s="21" t="s">
        <v>246</v>
      </c>
      <c r="D118" s="22">
        <v>1</v>
      </c>
      <c r="E118" s="62" t="s">
        <v>135</v>
      </c>
      <c r="F118" s="11"/>
      <c r="G118" s="11"/>
    </row>
    <row r="119" spans="1:9" ht="31.2">
      <c r="A119" s="14" t="s">
        <v>247</v>
      </c>
      <c r="B119" s="41" t="s">
        <v>248</v>
      </c>
      <c r="C119" s="21" t="s">
        <v>249</v>
      </c>
      <c r="D119" s="22">
        <v>1</v>
      </c>
      <c r="E119" s="62" t="s">
        <v>135</v>
      </c>
      <c r="F119" s="11"/>
      <c r="G119" s="11"/>
    </row>
    <row r="120" spans="1:9" ht="78">
      <c r="A120" s="14" t="s">
        <v>250</v>
      </c>
      <c r="B120" s="44" t="s">
        <v>251</v>
      </c>
      <c r="C120" s="45" t="s">
        <v>252</v>
      </c>
      <c r="D120" s="22">
        <v>1</v>
      </c>
      <c r="E120" s="62" t="s">
        <v>135</v>
      </c>
      <c r="F120" s="21" t="s">
        <v>253</v>
      </c>
      <c r="G120" s="11"/>
    </row>
    <row r="121" spans="1:9" ht="39.9" customHeight="1">
      <c r="A121" s="46" t="s">
        <v>254</v>
      </c>
      <c r="B121" s="122" t="s">
        <v>255</v>
      </c>
      <c r="C121" s="123"/>
      <c r="D121" s="123"/>
      <c r="E121" s="123"/>
      <c r="F121" s="123"/>
      <c r="G121" s="124"/>
      <c r="H121" s="1">
        <f>SUM(D122:D128)</f>
        <v>6</v>
      </c>
      <c r="I121" s="1">
        <f>COUNT(D122:D128)*2</f>
        <v>12</v>
      </c>
    </row>
    <row r="122" spans="1:9" ht="100.8">
      <c r="A122" s="43" t="s">
        <v>256</v>
      </c>
      <c r="B122" s="47" t="s">
        <v>257</v>
      </c>
      <c r="C122" s="25" t="s">
        <v>258</v>
      </c>
      <c r="D122" s="37">
        <v>1</v>
      </c>
      <c r="E122" s="37" t="s">
        <v>135</v>
      </c>
      <c r="F122" s="25" t="s">
        <v>259</v>
      </c>
      <c r="G122" s="11"/>
    </row>
    <row r="123" spans="1:9" ht="62.4" hidden="1">
      <c r="A123" s="9" t="s">
        <v>260</v>
      </c>
      <c r="B123" s="42" t="s">
        <v>261</v>
      </c>
      <c r="C123" s="11"/>
      <c r="D123" s="11"/>
      <c r="E123" s="37"/>
      <c r="F123" s="11"/>
      <c r="G123" s="11"/>
    </row>
    <row r="124" spans="1:9" ht="43.2">
      <c r="A124" s="14" t="s">
        <v>262</v>
      </c>
      <c r="B124" s="42" t="s">
        <v>263</v>
      </c>
      <c r="C124" s="48" t="s">
        <v>1171</v>
      </c>
      <c r="D124" s="37">
        <v>1</v>
      </c>
      <c r="E124" s="37" t="s">
        <v>135</v>
      </c>
      <c r="F124" s="11"/>
      <c r="G124" s="11"/>
    </row>
    <row r="125" spans="1:9" ht="59.25" customHeight="1" thickBot="1">
      <c r="A125" s="49"/>
      <c r="B125" s="50"/>
      <c r="C125" s="51" t="s">
        <v>264</v>
      </c>
      <c r="D125" s="37">
        <v>1</v>
      </c>
      <c r="E125" s="37" t="s">
        <v>265</v>
      </c>
      <c r="F125" s="11"/>
      <c r="G125" s="11"/>
    </row>
    <row r="126" spans="1:9" ht="46.8">
      <c r="A126" s="52" t="s">
        <v>266</v>
      </c>
      <c r="B126" s="53" t="s">
        <v>267</v>
      </c>
      <c r="C126" s="18" t="s">
        <v>268</v>
      </c>
      <c r="D126" s="37">
        <v>1</v>
      </c>
      <c r="E126" s="37" t="s">
        <v>135</v>
      </c>
      <c r="F126" s="11"/>
      <c r="G126" s="11"/>
    </row>
    <row r="127" spans="1:9" ht="43.2">
      <c r="A127" s="54"/>
      <c r="B127" s="40"/>
      <c r="C127" s="55" t="s">
        <v>1173</v>
      </c>
      <c r="D127" s="37">
        <v>1</v>
      </c>
      <c r="E127" s="37" t="s">
        <v>135</v>
      </c>
      <c r="F127" s="11"/>
      <c r="G127" s="11"/>
    </row>
    <row r="128" spans="1:9" ht="28.8">
      <c r="A128" s="54"/>
      <c r="B128" s="40"/>
      <c r="C128" s="13" t="s">
        <v>269</v>
      </c>
      <c r="D128" s="37">
        <v>1</v>
      </c>
      <c r="E128" s="37" t="s">
        <v>135</v>
      </c>
      <c r="F128" s="11"/>
      <c r="G128" s="11"/>
    </row>
    <row r="129" spans="1:9" ht="39.9" customHeight="1">
      <c r="A129" s="46" t="s">
        <v>270</v>
      </c>
      <c r="B129" s="122" t="s">
        <v>271</v>
      </c>
      <c r="C129" s="123"/>
      <c r="D129" s="123"/>
      <c r="E129" s="123"/>
      <c r="F129" s="123"/>
      <c r="G129" s="124"/>
      <c r="H129" s="1">
        <f>SUM(D130:D135)</f>
        <v>6</v>
      </c>
      <c r="I129" s="1">
        <f>COUNT(D130:D135)*2</f>
        <v>12</v>
      </c>
    </row>
    <row r="130" spans="1:9" ht="43.2">
      <c r="A130" s="14" t="s">
        <v>272</v>
      </c>
      <c r="B130" s="47" t="s">
        <v>273</v>
      </c>
      <c r="C130" s="56" t="s">
        <v>274</v>
      </c>
      <c r="D130" s="11">
        <v>1</v>
      </c>
      <c r="E130" s="37" t="s">
        <v>275</v>
      </c>
      <c r="F130" s="11"/>
      <c r="G130" s="11"/>
    </row>
    <row r="131" spans="1:9" ht="57.6">
      <c r="A131" s="14"/>
      <c r="B131" s="57"/>
      <c r="C131" s="58" t="s">
        <v>276</v>
      </c>
      <c r="D131" s="11">
        <v>1</v>
      </c>
      <c r="E131" s="37" t="s">
        <v>135</v>
      </c>
      <c r="F131" s="11"/>
      <c r="G131" s="11"/>
    </row>
    <row r="132" spans="1:9" ht="43.2">
      <c r="A132" s="14"/>
      <c r="B132" s="57"/>
      <c r="C132" s="58" t="s">
        <v>277</v>
      </c>
      <c r="D132" s="11">
        <v>1</v>
      </c>
      <c r="E132" s="37" t="s">
        <v>135</v>
      </c>
      <c r="F132" s="11"/>
      <c r="G132" s="11"/>
    </row>
    <row r="133" spans="1:9" ht="43.2">
      <c r="A133" s="14" t="s">
        <v>278</v>
      </c>
      <c r="B133" s="57" t="s">
        <v>279</v>
      </c>
      <c r="C133" s="56" t="s">
        <v>280</v>
      </c>
      <c r="D133" s="11">
        <v>1</v>
      </c>
      <c r="E133" s="37" t="s">
        <v>265</v>
      </c>
      <c r="F133" s="11"/>
      <c r="G133" s="11"/>
    </row>
    <row r="134" spans="1:9" ht="72">
      <c r="A134" s="14"/>
      <c r="B134" s="57"/>
      <c r="C134" s="59" t="s">
        <v>281</v>
      </c>
      <c r="D134" s="11">
        <v>1</v>
      </c>
      <c r="E134" s="37" t="s">
        <v>265</v>
      </c>
      <c r="F134" s="11"/>
      <c r="G134" s="11"/>
    </row>
    <row r="135" spans="1:9" ht="78.599999999999994" thickBot="1">
      <c r="A135" s="60" t="s">
        <v>282</v>
      </c>
      <c r="B135" s="47" t="s">
        <v>283</v>
      </c>
      <c r="C135" s="25" t="s">
        <v>284</v>
      </c>
      <c r="D135" s="11">
        <v>1</v>
      </c>
      <c r="E135" s="37" t="s">
        <v>189</v>
      </c>
      <c r="F135" s="11"/>
      <c r="G135" s="11"/>
    </row>
    <row r="136" spans="1:9" ht="39.9" customHeight="1">
      <c r="A136" s="8" t="s">
        <v>285</v>
      </c>
      <c r="B136" s="125" t="s">
        <v>286</v>
      </c>
      <c r="C136" s="126"/>
      <c r="D136" s="126"/>
      <c r="E136" s="126"/>
      <c r="F136" s="126"/>
      <c r="G136" s="127"/>
      <c r="H136" s="1">
        <f>SUM(D137:D151)</f>
        <v>13</v>
      </c>
      <c r="I136" s="1">
        <f>COUNT(D137:D151)*2</f>
        <v>26</v>
      </c>
    </row>
    <row r="137" spans="1:9" ht="46.8">
      <c r="A137" s="14" t="s">
        <v>287</v>
      </c>
      <c r="B137" s="61" t="s">
        <v>288</v>
      </c>
      <c r="C137" s="21" t="s">
        <v>289</v>
      </c>
      <c r="D137" s="11">
        <v>1</v>
      </c>
      <c r="E137" s="62" t="s">
        <v>265</v>
      </c>
      <c r="F137" s="21" t="s">
        <v>290</v>
      </c>
      <c r="G137" s="11"/>
    </row>
    <row r="138" spans="1:9" ht="28.8">
      <c r="A138" s="14"/>
      <c r="B138" s="61"/>
      <c r="C138" s="21" t="s">
        <v>291</v>
      </c>
      <c r="D138" s="11">
        <v>1</v>
      </c>
      <c r="E138" s="37" t="s">
        <v>265</v>
      </c>
      <c r="F138" s="21" t="s">
        <v>292</v>
      </c>
      <c r="G138" s="11"/>
    </row>
    <row r="139" spans="1:9" ht="46.8" hidden="1">
      <c r="A139" s="9" t="s">
        <v>293</v>
      </c>
      <c r="B139" s="61" t="s">
        <v>294</v>
      </c>
      <c r="C139" s="11"/>
      <c r="D139" s="11"/>
      <c r="E139" s="37"/>
      <c r="F139" s="11"/>
      <c r="G139" s="11"/>
    </row>
    <row r="140" spans="1:9" ht="46.8" hidden="1">
      <c r="A140" s="9" t="s">
        <v>295</v>
      </c>
      <c r="B140" s="61" t="s">
        <v>296</v>
      </c>
      <c r="C140" s="11"/>
      <c r="D140" s="11"/>
      <c r="E140" s="37"/>
      <c r="F140" s="11"/>
      <c r="G140" s="11"/>
    </row>
    <row r="141" spans="1:9" ht="46.8">
      <c r="A141" s="14" t="s">
        <v>297</v>
      </c>
      <c r="B141" s="61" t="s">
        <v>298</v>
      </c>
      <c r="C141" s="21" t="s">
        <v>299</v>
      </c>
      <c r="D141" s="11">
        <v>1</v>
      </c>
      <c r="E141" s="37" t="s">
        <v>189</v>
      </c>
      <c r="F141" s="63" t="s">
        <v>300</v>
      </c>
      <c r="G141" s="11"/>
    </row>
    <row r="142" spans="1:9" ht="31.2">
      <c r="A142" s="43" t="s">
        <v>301</v>
      </c>
      <c r="B142" s="61" t="s">
        <v>302</v>
      </c>
      <c r="C142" s="11" t="s">
        <v>303</v>
      </c>
      <c r="D142" s="11">
        <v>1</v>
      </c>
      <c r="E142" s="37" t="s">
        <v>189</v>
      </c>
      <c r="F142" s="11"/>
      <c r="G142" s="11"/>
    </row>
    <row r="143" spans="1:9" ht="15.6">
      <c r="A143" s="43"/>
      <c r="B143" s="61"/>
      <c r="C143" s="18" t="s">
        <v>304</v>
      </c>
      <c r="D143" s="11">
        <v>1</v>
      </c>
      <c r="E143" s="37" t="s">
        <v>189</v>
      </c>
      <c r="F143" s="11"/>
      <c r="G143" s="11"/>
    </row>
    <row r="144" spans="1:9" ht="15.6">
      <c r="A144" s="43"/>
      <c r="B144" s="61"/>
      <c r="C144" s="18" t="s">
        <v>305</v>
      </c>
      <c r="D144" s="11">
        <v>1</v>
      </c>
      <c r="E144" s="37" t="s">
        <v>189</v>
      </c>
      <c r="F144" s="11"/>
      <c r="G144" s="11"/>
    </row>
    <row r="145" spans="1:9" ht="31.2">
      <c r="A145" s="14" t="s">
        <v>306</v>
      </c>
      <c r="B145" s="61" t="s">
        <v>307</v>
      </c>
      <c r="C145" s="21" t="s">
        <v>308</v>
      </c>
      <c r="D145" s="11">
        <v>1</v>
      </c>
      <c r="E145" s="37" t="s">
        <v>189</v>
      </c>
      <c r="F145" s="11"/>
      <c r="G145" s="11"/>
    </row>
    <row r="146" spans="1:9" ht="15.6">
      <c r="A146" s="14"/>
      <c r="B146" s="61"/>
      <c r="C146" s="64" t="s">
        <v>309</v>
      </c>
      <c r="D146" s="11">
        <v>1</v>
      </c>
      <c r="E146" s="37" t="s">
        <v>189</v>
      </c>
      <c r="F146" s="11"/>
      <c r="G146" s="11"/>
    </row>
    <row r="147" spans="1:9" ht="28.8">
      <c r="A147" s="14"/>
      <c r="B147" s="61"/>
      <c r="C147" s="13" t="s">
        <v>310</v>
      </c>
      <c r="D147" s="11">
        <v>1</v>
      </c>
      <c r="E147" s="37" t="s">
        <v>189</v>
      </c>
      <c r="F147" s="13"/>
      <c r="G147" s="11"/>
    </row>
    <row r="148" spans="1:9" ht="28.8">
      <c r="A148" s="14"/>
      <c r="B148" s="61"/>
      <c r="C148" s="13" t="s">
        <v>311</v>
      </c>
      <c r="D148" s="11">
        <v>1</v>
      </c>
      <c r="E148" s="37" t="s">
        <v>189</v>
      </c>
      <c r="F148" s="13"/>
      <c r="G148" s="11"/>
    </row>
    <row r="149" spans="1:9" ht="15.6">
      <c r="A149" s="14"/>
      <c r="B149" s="61"/>
      <c r="C149" s="13" t="s">
        <v>312</v>
      </c>
      <c r="D149" s="11">
        <v>1</v>
      </c>
      <c r="E149" s="37" t="s">
        <v>189</v>
      </c>
      <c r="F149" s="13"/>
      <c r="G149" s="11"/>
    </row>
    <row r="150" spans="1:9" ht="31.2">
      <c r="A150" s="14" t="s">
        <v>313</v>
      </c>
      <c r="B150" s="61" t="s">
        <v>314</v>
      </c>
      <c r="C150" s="21" t="s">
        <v>315</v>
      </c>
      <c r="D150" s="11">
        <v>1</v>
      </c>
      <c r="E150" s="37" t="s">
        <v>189</v>
      </c>
      <c r="F150" s="11"/>
      <c r="G150" s="11"/>
    </row>
    <row r="151" spans="1:9" ht="28.8">
      <c r="A151" s="14"/>
      <c r="B151" s="38"/>
      <c r="C151" s="21" t="s">
        <v>316</v>
      </c>
      <c r="D151" s="11">
        <v>1</v>
      </c>
      <c r="E151" s="37" t="s">
        <v>189</v>
      </c>
      <c r="F151" s="11"/>
      <c r="G151" s="11"/>
    </row>
    <row r="152" spans="1:9" ht="39.9" customHeight="1">
      <c r="A152" s="8" t="s">
        <v>317</v>
      </c>
      <c r="B152" s="122" t="s">
        <v>318</v>
      </c>
      <c r="C152" s="123"/>
      <c r="D152" s="123"/>
      <c r="E152" s="123"/>
      <c r="F152" s="123"/>
      <c r="G152" s="124"/>
      <c r="H152" s="1">
        <f>SUM(D154:D158)</f>
        <v>5</v>
      </c>
      <c r="I152" s="1">
        <f>COUNT(D154:D158)*2</f>
        <v>10</v>
      </c>
    </row>
    <row r="153" spans="1:9" ht="46.8" hidden="1">
      <c r="A153" s="9" t="s">
        <v>319</v>
      </c>
      <c r="B153" s="61" t="s">
        <v>320</v>
      </c>
      <c r="C153" s="11"/>
      <c r="D153" s="11"/>
      <c r="E153" s="37"/>
      <c r="F153" s="11"/>
      <c r="G153" s="11"/>
    </row>
    <row r="154" spans="1:9" ht="72">
      <c r="A154" s="14" t="s">
        <v>321</v>
      </c>
      <c r="B154" s="61" t="s">
        <v>322</v>
      </c>
      <c r="C154" s="21" t="s">
        <v>323</v>
      </c>
      <c r="D154" s="22">
        <v>1</v>
      </c>
      <c r="E154" s="37" t="s">
        <v>324</v>
      </c>
      <c r="F154" s="21" t="s">
        <v>325</v>
      </c>
      <c r="G154" s="11"/>
    </row>
    <row r="155" spans="1:9" ht="43.2">
      <c r="A155" s="14"/>
      <c r="B155" s="61"/>
      <c r="C155" s="21" t="s">
        <v>326</v>
      </c>
      <c r="D155" s="22">
        <v>1</v>
      </c>
      <c r="E155" s="37" t="s">
        <v>324</v>
      </c>
      <c r="F155" s="21" t="s">
        <v>327</v>
      </c>
      <c r="G155" s="11"/>
    </row>
    <row r="156" spans="1:9" ht="43.2">
      <c r="A156" s="14"/>
      <c r="B156" s="61"/>
      <c r="C156" s="21" t="s">
        <v>328</v>
      </c>
      <c r="D156" s="22">
        <v>1</v>
      </c>
      <c r="E156" s="37" t="s">
        <v>324</v>
      </c>
      <c r="F156" s="21" t="s">
        <v>329</v>
      </c>
      <c r="G156" s="11"/>
    </row>
    <row r="157" spans="1:9" ht="72">
      <c r="A157" s="14"/>
      <c r="B157" s="61"/>
      <c r="C157" s="21" t="s">
        <v>330</v>
      </c>
      <c r="D157" s="22">
        <v>1</v>
      </c>
      <c r="E157" s="37" t="s">
        <v>324</v>
      </c>
      <c r="F157" s="21" t="s">
        <v>331</v>
      </c>
      <c r="G157" s="11"/>
    </row>
    <row r="158" spans="1:9" ht="62.4">
      <c r="A158" s="43" t="s">
        <v>332</v>
      </c>
      <c r="B158" s="42" t="s">
        <v>333</v>
      </c>
      <c r="C158" s="18" t="s">
        <v>334</v>
      </c>
      <c r="D158" s="22">
        <v>1</v>
      </c>
      <c r="E158" s="37" t="s">
        <v>324</v>
      </c>
      <c r="F158" s="11"/>
      <c r="G158" s="11"/>
    </row>
    <row r="159" spans="1:9" ht="39.9" customHeight="1">
      <c r="A159" s="8" t="s">
        <v>335</v>
      </c>
      <c r="B159" s="122" t="s">
        <v>336</v>
      </c>
      <c r="C159" s="123"/>
      <c r="D159" s="123"/>
      <c r="E159" s="123"/>
      <c r="F159" s="123"/>
      <c r="G159" s="124"/>
      <c r="H159" s="1">
        <f>SUM(D160:D175)</f>
        <v>14</v>
      </c>
      <c r="I159" s="1">
        <f>COUNT(D160:D175)*2</f>
        <v>28</v>
      </c>
    </row>
    <row r="160" spans="1:9" ht="46.8">
      <c r="A160" s="43" t="s">
        <v>337</v>
      </c>
      <c r="B160" s="61" t="s">
        <v>338</v>
      </c>
      <c r="C160" s="10" t="s">
        <v>339</v>
      </c>
      <c r="D160" s="11">
        <v>1</v>
      </c>
      <c r="E160" s="37" t="s">
        <v>135</v>
      </c>
      <c r="F160" s="18" t="s">
        <v>340</v>
      </c>
      <c r="G160" s="11"/>
    </row>
    <row r="161" spans="1:9" ht="62.4" hidden="1">
      <c r="A161" s="9" t="s">
        <v>341</v>
      </c>
      <c r="B161" s="61" t="s">
        <v>342</v>
      </c>
      <c r="C161" s="11"/>
      <c r="D161" s="11"/>
      <c r="E161" s="37"/>
      <c r="F161" s="11"/>
      <c r="G161" s="11"/>
    </row>
    <row r="162" spans="1:9" ht="62.4">
      <c r="A162" s="14" t="s">
        <v>343</v>
      </c>
      <c r="B162" s="61" t="s">
        <v>344</v>
      </c>
      <c r="C162" s="17" t="s">
        <v>345</v>
      </c>
      <c r="D162" s="11">
        <v>1</v>
      </c>
      <c r="E162" s="62" t="s">
        <v>135</v>
      </c>
      <c r="F162" s="21" t="s">
        <v>346</v>
      </c>
      <c r="G162" s="11"/>
    </row>
    <row r="163" spans="1:9" ht="57.6">
      <c r="A163" s="14"/>
      <c r="B163" s="61"/>
      <c r="C163" s="17" t="s">
        <v>347</v>
      </c>
      <c r="D163" s="11">
        <v>1</v>
      </c>
      <c r="E163" s="62" t="s">
        <v>135</v>
      </c>
      <c r="F163" s="21" t="s">
        <v>348</v>
      </c>
      <c r="G163" s="11"/>
    </row>
    <row r="164" spans="1:9" ht="43.2">
      <c r="A164" s="14"/>
      <c r="B164" s="61"/>
      <c r="C164" s="17" t="s">
        <v>349</v>
      </c>
      <c r="D164" s="11">
        <v>1</v>
      </c>
      <c r="E164" s="62" t="s">
        <v>135</v>
      </c>
      <c r="F164" s="21" t="s">
        <v>350</v>
      </c>
      <c r="G164" s="11"/>
    </row>
    <row r="165" spans="1:9" ht="46.8">
      <c r="A165" s="14"/>
      <c r="B165" s="61"/>
      <c r="C165" s="17" t="s">
        <v>351</v>
      </c>
      <c r="D165" s="11">
        <v>1</v>
      </c>
      <c r="E165" s="62" t="s">
        <v>135</v>
      </c>
      <c r="F165" s="21" t="s">
        <v>352</v>
      </c>
      <c r="G165" s="11"/>
    </row>
    <row r="166" spans="1:9" ht="31.2">
      <c r="A166" s="14"/>
      <c r="B166" s="61"/>
      <c r="C166" s="17" t="s">
        <v>353</v>
      </c>
      <c r="D166" s="11">
        <v>1</v>
      </c>
      <c r="E166" s="62" t="s">
        <v>135</v>
      </c>
      <c r="F166" s="21" t="s">
        <v>354</v>
      </c>
      <c r="G166" s="11"/>
    </row>
    <row r="167" spans="1:9" ht="31.2">
      <c r="A167" s="14"/>
      <c r="B167" s="61"/>
      <c r="C167" s="17" t="s">
        <v>355</v>
      </c>
      <c r="D167" s="11">
        <v>1</v>
      </c>
      <c r="E167" s="62" t="s">
        <v>135</v>
      </c>
      <c r="F167" s="22" t="s">
        <v>356</v>
      </c>
      <c r="G167" s="11"/>
    </row>
    <row r="168" spans="1:9" ht="31.2">
      <c r="A168" s="14"/>
      <c r="B168" s="61"/>
      <c r="C168" s="17" t="s">
        <v>357</v>
      </c>
      <c r="D168" s="11">
        <v>1</v>
      </c>
      <c r="E168" s="62" t="s">
        <v>135</v>
      </c>
      <c r="F168" s="21" t="s">
        <v>358</v>
      </c>
      <c r="G168" s="11"/>
    </row>
    <row r="169" spans="1:9" ht="43.2">
      <c r="A169" s="14"/>
      <c r="B169" s="61"/>
      <c r="C169" s="17" t="s">
        <v>359</v>
      </c>
      <c r="D169" s="11">
        <v>1</v>
      </c>
      <c r="E169" s="62" t="s">
        <v>135</v>
      </c>
      <c r="F169" s="21" t="s">
        <v>360</v>
      </c>
      <c r="G169" s="11"/>
    </row>
    <row r="170" spans="1:9" ht="78" hidden="1">
      <c r="A170" s="9" t="s">
        <v>361</v>
      </c>
      <c r="B170" s="65" t="s">
        <v>362</v>
      </c>
      <c r="C170" s="11"/>
      <c r="D170" s="11"/>
      <c r="E170" s="37"/>
      <c r="F170" s="11"/>
      <c r="G170" s="11"/>
    </row>
    <row r="171" spans="1:9" ht="31.2">
      <c r="A171" s="43" t="s">
        <v>363</v>
      </c>
      <c r="B171" s="61" t="s">
        <v>364</v>
      </c>
      <c r="C171" s="18" t="s">
        <v>365</v>
      </c>
      <c r="D171" s="11">
        <v>1</v>
      </c>
      <c r="E171" s="37" t="s">
        <v>135</v>
      </c>
      <c r="F171" s="11" t="s">
        <v>366</v>
      </c>
      <c r="G171" s="11"/>
    </row>
    <row r="172" spans="1:9" ht="46.8">
      <c r="A172" s="43" t="s">
        <v>367</v>
      </c>
      <c r="B172" s="65" t="s">
        <v>368</v>
      </c>
      <c r="C172" s="26" t="s">
        <v>369</v>
      </c>
      <c r="D172" s="147">
        <v>1</v>
      </c>
      <c r="E172" s="148" t="s">
        <v>135</v>
      </c>
      <c r="F172" s="80" t="s">
        <v>370</v>
      </c>
      <c r="G172" s="11"/>
    </row>
    <row r="173" spans="1:9" ht="31.2">
      <c r="A173" s="43"/>
      <c r="B173" s="65"/>
      <c r="C173" s="26" t="s">
        <v>371</v>
      </c>
      <c r="D173" s="11">
        <v>1</v>
      </c>
      <c r="E173" s="37" t="s">
        <v>135</v>
      </c>
      <c r="F173" s="25" t="s">
        <v>372</v>
      </c>
      <c r="G173" s="11"/>
    </row>
    <row r="174" spans="1:9" ht="72">
      <c r="A174" s="14" t="s">
        <v>373</v>
      </c>
      <c r="B174" s="61" t="s">
        <v>374</v>
      </c>
      <c r="C174" s="21" t="s">
        <v>375</v>
      </c>
      <c r="D174" s="11">
        <v>1</v>
      </c>
      <c r="E174" s="37" t="s">
        <v>135</v>
      </c>
      <c r="F174" s="66" t="s">
        <v>376</v>
      </c>
      <c r="G174" s="21"/>
    </row>
    <row r="175" spans="1:9" ht="72">
      <c r="A175" s="67"/>
      <c r="B175" s="11"/>
      <c r="C175" s="21" t="s">
        <v>377</v>
      </c>
      <c r="D175" s="11">
        <v>1</v>
      </c>
      <c r="E175" s="37" t="s">
        <v>135</v>
      </c>
      <c r="F175" s="21" t="s">
        <v>378</v>
      </c>
      <c r="G175" s="11"/>
    </row>
    <row r="176" spans="1:9" ht="21">
      <c r="A176" s="7"/>
      <c r="B176" s="128" t="s">
        <v>379</v>
      </c>
      <c r="C176" s="129"/>
      <c r="D176" s="129"/>
      <c r="E176" s="129"/>
      <c r="F176" s="129"/>
      <c r="G176" s="129"/>
      <c r="H176" s="1">
        <f>H177+H189+H203+H213+H224+H242+H246+H252</f>
        <v>47</v>
      </c>
      <c r="I176" s="1">
        <f>I177+I189+I203+I213+I224+I242+I246+I252</f>
        <v>94</v>
      </c>
    </row>
    <row r="177" spans="1:9" ht="39.9" customHeight="1">
      <c r="A177" s="8" t="s">
        <v>380</v>
      </c>
      <c r="B177" s="122" t="s">
        <v>381</v>
      </c>
      <c r="C177" s="123"/>
      <c r="D177" s="123"/>
      <c r="E177" s="123"/>
      <c r="F177" s="123"/>
      <c r="G177" s="124"/>
      <c r="H177" s="1">
        <f>SUM(D178:D188)</f>
        <v>11</v>
      </c>
      <c r="I177" s="1">
        <f>COUNT(D178:D188)*2</f>
        <v>22</v>
      </c>
    </row>
    <row r="178" spans="1:9" ht="46.8">
      <c r="A178" s="14" t="s">
        <v>382</v>
      </c>
      <c r="B178" s="40" t="s">
        <v>383</v>
      </c>
      <c r="C178" s="25" t="s">
        <v>384</v>
      </c>
      <c r="D178" s="68">
        <v>1</v>
      </c>
      <c r="E178" s="37" t="s">
        <v>41</v>
      </c>
      <c r="F178" s="59" t="s">
        <v>385</v>
      </c>
      <c r="G178" s="11"/>
    </row>
    <row r="179" spans="1:9" ht="43.2">
      <c r="A179" s="14"/>
      <c r="B179" s="40"/>
      <c r="C179" s="19" t="s">
        <v>386</v>
      </c>
      <c r="D179" s="68">
        <v>1</v>
      </c>
      <c r="E179" s="37" t="s">
        <v>41</v>
      </c>
      <c r="F179" s="59"/>
      <c r="G179" s="11"/>
    </row>
    <row r="180" spans="1:9" ht="72">
      <c r="A180" s="14"/>
      <c r="B180" s="40"/>
      <c r="C180" s="18" t="s">
        <v>387</v>
      </c>
      <c r="D180" s="68">
        <v>1</v>
      </c>
      <c r="E180" s="62" t="s">
        <v>265</v>
      </c>
      <c r="F180" s="59"/>
      <c r="G180" s="11"/>
    </row>
    <row r="181" spans="1:9" ht="43.2">
      <c r="A181" s="14"/>
      <c r="B181" s="40"/>
      <c r="C181" s="25" t="s">
        <v>388</v>
      </c>
      <c r="D181" s="68">
        <v>1</v>
      </c>
      <c r="E181" s="37" t="s">
        <v>41</v>
      </c>
      <c r="F181" s="59"/>
      <c r="G181" s="11"/>
    </row>
    <row r="182" spans="1:9" ht="43.2">
      <c r="A182" s="14"/>
      <c r="B182" s="40"/>
      <c r="C182" s="18" t="s">
        <v>389</v>
      </c>
      <c r="D182" s="68">
        <v>1</v>
      </c>
      <c r="E182" s="37" t="s">
        <v>41</v>
      </c>
      <c r="F182" s="59"/>
      <c r="G182" s="11"/>
    </row>
    <row r="183" spans="1:9" ht="62.4">
      <c r="A183" s="14" t="s">
        <v>390</v>
      </c>
      <c r="B183" s="38" t="s">
        <v>391</v>
      </c>
      <c r="C183" s="25" t="s">
        <v>392</v>
      </c>
      <c r="D183" s="68">
        <v>1</v>
      </c>
      <c r="E183" s="37" t="s">
        <v>1163</v>
      </c>
      <c r="F183" s="11"/>
      <c r="G183" s="11"/>
    </row>
    <row r="184" spans="1:9" ht="57.6">
      <c r="A184" s="14"/>
      <c r="B184" s="38"/>
      <c r="C184" s="21" t="s">
        <v>393</v>
      </c>
      <c r="D184" s="68">
        <v>1</v>
      </c>
      <c r="E184" s="37" t="s">
        <v>1163</v>
      </c>
      <c r="F184" s="11"/>
      <c r="G184" s="11"/>
    </row>
    <row r="185" spans="1:9" ht="43.2">
      <c r="A185" s="14"/>
      <c r="B185" s="38"/>
      <c r="C185" s="59" t="s">
        <v>394</v>
      </c>
      <c r="D185" s="68">
        <v>1</v>
      </c>
      <c r="E185" s="37" t="s">
        <v>41</v>
      </c>
      <c r="F185" s="11"/>
      <c r="G185" s="11"/>
    </row>
    <row r="186" spans="1:9" ht="43.2">
      <c r="A186" s="14"/>
      <c r="B186" s="38"/>
      <c r="C186" s="59" t="s">
        <v>395</v>
      </c>
      <c r="D186" s="68">
        <v>1</v>
      </c>
      <c r="E186" s="37" t="s">
        <v>41</v>
      </c>
      <c r="F186" s="11"/>
      <c r="G186" s="11"/>
    </row>
    <row r="187" spans="1:9" ht="86.4">
      <c r="A187" s="14"/>
      <c r="B187" s="38"/>
      <c r="C187" s="56" t="s">
        <v>396</v>
      </c>
      <c r="D187" s="68">
        <v>1</v>
      </c>
      <c r="E187" s="37" t="s">
        <v>41</v>
      </c>
      <c r="F187" s="11"/>
      <c r="G187" s="11"/>
    </row>
    <row r="188" spans="1:9" ht="57.6">
      <c r="A188" s="14" t="s">
        <v>397</v>
      </c>
      <c r="B188" s="38" t="s">
        <v>398</v>
      </c>
      <c r="C188" s="21" t="s">
        <v>399</v>
      </c>
      <c r="D188" s="68">
        <v>1</v>
      </c>
      <c r="E188" s="37" t="s">
        <v>275</v>
      </c>
      <c r="F188" s="11"/>
      <c r="G188" s="11"/>
    </row>
    <row r="189" spans="1:9" ht="39.9" customHeight="1">
      <c r="A189" s="8" t="s">
        <v>400</v>
      </c>
      <c r="B189" s="122" t="s">
        <v>401</v>
      </c>
      <c r="C189" s="123"/>
      <c r="D189" s="123"/>
      <c r="E189" s="123"/>
      <c r="F189" s="123"/>
      <c r="G189" s="124"/>
      <c r="H189" s="1">
        <f>SUM(D190:D201)</f>
        <v>11</v>
      </c>
      <c r="I189" s="1">
        <f>COUNT(D190:D201)*2</f>
        <v>22</v>
      </c>
    </row>
    <row r="190" spans="1:9" ht="72">
      <c r="A190" s="14" t="s">
        <v>402</v>
      </c>
      <c r="B190" s="38" t="s">
        <v>403</v>
      </c>
      <c r="C190" s="21" t="s">
        <v>404</v>
      </c>
      <c r="D190" s="37">
        <v>1</v>
      </c>
      <c r="E190" s="37" t="s">
        <v>41</v>
      </c>
      <c r="F190" s="21" t="s">
        <v>405</v>
      </c>
      <c r="G190" s="11"/>
    </row>
    <row r="191" spans="1:9" ht="46.8" hidden="1">
      <c r="A191" s="9" t="s">
        <v>406</v>
      </c>
      <c r="B191" s="40" t="s">
        <v>407</v>
      </c>
      <c r="C191" s="11"/>
      <c r="D191" s="11"/>
      <c r="E191" s="37"/>
      <c r="F191" s="11"/>
      <c r="G191" s="11"/>
    </row>
    <row r="192" spans="1:9" ht="57.6">
      <c r="A192" s="43" t="s">
        <v>408</v>
      </c>
      <c r="B192" s="38" t="s">
        <v>409</v>
      </c>
      <c r="C192" s="18" t="s">
        <v>410</v>
      </c>
      <c r="D192" s="37">
        <v>1</v>
      </c>
      <c r="E192" s="62" t="s">
        <v>265</v>
      </c>
      <c r="F192" s="11"/>
      <c r="G192" s="11"/>
    </row>
    <row r="193" spans="1:9" ht="86.4">
      <c r="A193" s="43"/>
      <c r="B193" s="38"/>
      <c r="C193" s="18" t="s">
        <v>411</v>
      </c>
      <c r="D193" s="37">
        <v>1</v>
      </c>
      <c r="E193" s="62" t="s">
        <v>265</v>
      </c>
      <c r="F193" s="18" t="s">
        <v>412</v>
      </c>
      <c r="G193" s="11"/>
    </row>
    <row r="194" spans="1:9" ht="46.8">
      <c r="A194" s="14" t="s">
        <v>413</v>
      </c>
      <c r="B194" s="38" t="s">
        <v>414</v>
      </c>
      <c r="C194" s="62" t="s">
        <v>415</v>
      </c>
      <c r="D194" s="37">
        <v>1</v>
      </c>
      <c r="E194" s="37" t="s">
        <v>265</v>
      </c>
      <c r="F194" s="11"/>
      <c r="G194" s="11"/>
    </row>
    <row r="195" spans="1:9" ht="28.8">
      <c r="A195" s="14"/>
      <c r="B195" s="38"/>
      <c r="C195" s="69" t="s">
        <v>416</v>
      </c>
      <c r="D195" s="37">
        <v>1</v>
      </c>
      <c r="E195" s="62" t="s">
        <v>553</v>
      </c>
      <c r="F195" s="11"/>
      <c r="G195" s="11"/>
    </row>
    <row r="196" spans="1:9" ht="46.8">
      <c r="A196" s="14" t="s">
        <v>417</v>
      </c>
      <c r="B196" s="40" t="s">
        <v>418</v>
      </c>
      <c r="C196" s="18" t="s">
        <v>419</v>
      </c>
      <c r="D196" s="37">
        <v>1</v>
      </c>
      <c r="E196" s="39" t="s">
        <v>41</v>
      </c>
      <c r="F196" s="18"/>
      <c r="G196" s="11"/>
    </row>
    <row r="197" spans="1:9" ht="28.8">
      <c r="A197" s="14"/>
      <c r="B197" s="40"/>
      <c r="C197" s="18" t="s">
        <v>420</v>
      </c>
      <c r="D197" s="37">
        <v>1</v>
      </c>
      <c r="E197" s="37" t="s">
        <v>532</v>
      </c>
      <c r="F197" s="18"/>
      <c r="G197" s="11"/>
    </row>
    <row r="198" spans="1:9" ht="43.2">
      <c r="A198" s="14" t="s">
        <v>421</v>
      </c>
      <c r="B198" s="18" t="s">
        <v>422</v>
      </c>
      <c r="C198" s="25" t="s">
        <v>1172</v>
      </c>
      <c r="D198" s="37">
        <v>1</v>
      </c>
      <c r="E198" s="37" t="s">
        <v>41</v>
      </c>
      <c r="F198" s="11"/>
      <c r="G198" s="11"/>
    </row>
    <row r="199" spans="1:9" ht="15.6">
      <c r="A199" s="14"/>
      <c r="B199" s="18"/>
      <c r="C199" s="18" t="s">
        <v>423</v>
      </c>
      <c r="D199" s="37">
        <v>1</v>
      </c>
      <c r="E199" s="37" t="s">
        <v>1164</v>
      </c>
      <c r="G199" s="11"/>
    </row>
    <row r="200" spans="1:9" ht="62.4">
      <c r="A200" s="14" t="s">
        <v>424</v>
      </c>
      <c r="B200" s="38" t="s">
        <v>425</v>
      </c>
      <c r="C200" s="19" t="s">
        <v>426</v>
      </c>
      <c r="D200" s="37">
        <v>1</v>
      </c>
      <c r="E200" s="37" t="s">
        <v>265</v>
      </c>
      <c r="F200" s="25" t="s">
        <v>427</v>
      </c>
      <c r="G200" s="11"/>
    </row>
    <row r="201" spans="1:9" ht="15.6">
      <c r="A201" s="14"/>
      <c r="B201" s="38"/>
      <c r="C201" s="18" t="s">
        <v>428</v>
      </c>
      <c r="D201" s="37">
        <v>1</v>
      </c>
      <c r="E201" s="37" t="s">
        <v>41</v>
      </c>
      <c r="F201" s="11"/>
      <c r="G201" s="11"/>
    </row>
    <row r="202" spans="1:9" ht="46.8" hidden="1">
      <c r="A202" s="9" t="s">
        <v>429</v>
      </c>
      <c r="B202" s="38" t="s">
        <v>430</v>
      </c>
      <c r="C202" s="11"/>
      <c r="D202" s="11"/>
      <c r="E202" s="37"/>
      <c r="F202" s="11"/>
      <c r="G202" s="11"/>
    </row>
    <row r="203" spans="1:9" ht="39.9" customHeight="1">
      <c r="A203" s="8" t="s">
        <v>431</v>
      </c>
      <c r="B203" s="122" t="s">
        <v>432</v>
      </c>
      <c r="C203" s="123"/>
      <c r="D203" s="123"/>
      <c r="E203" s="123"/>
      <c r="F203" s="123"/>
      <c r="G203" s="124"/>
      <c r="H203" s="1">
        <f>SUM(D204:D212)</f>
        <v>8</v>
      </c>
      <c r="I203" s="1">
        <f>COUNT(D204:D212)*2</f>
        <v>16</v>
      </c>
    </row>
    <row r="204" spans="1:9" ht="46.8">
      <c r="A204" s="12" t="s">
        <v>433</v>
      </c>
      <c r="B204" s="17" t="s">
        <v>434</v>
      </c>
      <c r="C204" s="70" t="s">
        <v>435</v>
      </c>
      <c r="D204" s="11">
        <v>1</v>
      </c>
      <c r="E204" s="37" t="s">
        <v>135</v>
      </c>
      <c r="F204" s="11"/>
      <c r="G204" s="11"/>
    </row>
    <row r="205" spans="1:9" ht="28.8">
      <c r="A205" s="12"/>
      <c r="B205" s="17"/>
      <c r="C205" s="70" t="s">
        <v>436</v>
      </c>
      <c r="D205" s="11">
        <v>1</v>
      </c>
      <c r="E205" s="37" t="s">
        <v>135</v>
      </c>
      <c r="F205" s="11"/>
      <c r="G205" s="11"/>
    </row>
    <row r="206" spans="1:9" ht="46.8">
      <c r="A206" s="12" t="s">
        <v>437</v>
      </c>
      <c r="B206" s="17" t="s">
        <v>438</v>
      </c>
      <c r="C206" s="59" t="s">
        <v>439</v>
      </c>
      <c r="D206" s="11">
        <v>1</v>
      </c>
      <c r="E206" s="37" t="s">
        <v>135</v>
      </c>
      <c r="F206" s="11"/>
      <c r="G206" s="11"/>
    </row>
    <row r="207" spans="1:9" ht="86.4">
      <c r="A207" s="12" t="s">
        <v>440</v>
      </c>
      <c r="B207" s="17" t="s">
        <v>441</v>
      </c>
      <c r="C207" s="25" t="s">
        <v>442</v>
      </c>
      <c r="D207" s="11">
        <v>1</v>
      </c>
      <c r="E207" s="62" t="s">
        <v>41</v>
      </c>
      <c r="F207" s="25" t="s">
        <v>443</v>
      </c>
      <c r="G207" s="11"/>
    </row>
    <row r="208" spans="1:9" ht="86.4">
      <c r="A208" s="14"/>
      <c r="B208" s="17"/>
      <c r="C208" s="25" t="s">
        <v>444</v>
      </c>
      <c r="D208" s="11">
        <v>1</v>
      </c>
      <c r="E208" s="62" t="s">
        <v>41</v>
      </c>
      <c r="F208" s="25" t="s">
        <v>443</v>
      </c>
      <c r="G208" s="11"/>
    </row>
    <row r="209" spans="1:9" ht="43.2">
      <c r="A209" s="14"/>
      <c r="B209" s="17"/>
      <c r="C209" s="59" t="s">
        <v>445</v>
      </c>
      <c r="D209" s="11">
        <v>1</v>
      </c>
      <c r="E209" s="37" t="s">
        <v>135</v>
      </c>
      <c r="F209" s="11"/>
      <c r="G209" s="11"/>
    </row>
    <row r="210" spans="1:9" ht="15.6">
      <c r="A210" s="14"/>
      <c r="B210" s="17"/>
      <c r="C210" s="25" t="s">
        <v>446</v>
      </c>
      <c r="D210" s="11">
        <v>1</v>
      </c>
      <c r="E210" s="37" t="s">
        <v>135</v>
      </c>
      <c r="F210" s="11"/>
      <c r="G210" s="11"/>
    </row>
    <row r="211" spans="1:9" ht="31.2" hidden="1">
      <c r="A211" s="31" t="s">
        <v>447</v>
      </c>
      <c r="B211" s="17" t="s">
        <v>448</v>
      </c>
      <c r="C211" s="17"/>
      <c r="D211" s="11"/>
      <c r="E211" s="37"/>
      <c r="F211" s="11"/>
      <c r="G211" s="11"/>
    </row>
    <row r="212" spans="1:9" ht="43.2">
      <c r="A212" s="12" t="s">
        <v>449</v>
      </c>
      <c r="B212" s="71" t="s">
        <v>450</v>
      </c>
      <c r="C212" s="25" t="s">
        <v>451</v>
      </c>
      <c r="D212" s="11">
        <v>1</v>
      </c>
      <c r="E212" s="37" t="s">
        <v>535</v>
      </c>
      <c r="F212" s="11"/>
      <c r="G212" s="11"/>
    </row>
    <row r="213" spans="1:9" ht="39.9" customHeight="1">
      <c r="A213" s="8" t="s">
        <v>452</v>
      </c>
      <c r="B213" s="125" t="s">
        <v>453</v>
      </c>
      <c r="C213" s="126"/>
      <c r="D213" s="126"/>
      <c r="E213" s="126"/>
      <c r="F213" s="126"/>
      <c r="G213" s="127"/>
      <c r="H213" s="1">
        <f>SUM(D214:D223)</f>
        <v>9</v>
      </c>
      <c r="I213" s="1">
        <f>COUNT(D214:D223)*2</f>
        <v>18</v>
      </c>
    </row>
    <row r="214" spans="1:9" ht="31.2">
      <c r="A214" s="12" t="s">
        <v>454</v>
      </c>
      <c r="B214" s="72" t="s">
        <v>455</v>
      </c>
      <c r="C214" s="13" t="s">
        <v>456</v>
      </c>
      <c r="D214" s="11">
        <v>1</v>
      </c>
      <c r="E214" s="37" t="s">
        <v>135</v>
      </c>
      <c r="F214" s="11"/>
      <c r="G214" s="11"/>
    </row>
    <row r="215" spans="1:9" ht="28.8">
      <c r="A215" s="12"/>
      <c r="B215" s="72"/>
      <c r="C215" s="13" t="s">
        <v>457</v>
      </c>
      <c r="D215" s="11">
        <v>1</v>
      </c>
      <c r="E215" s="37" t="s">
        <v>135</v>
      </c>
      <c r="F215" s="11"/>
      <c r="G215" s="11"/>
    </row>
    <row r="216" spans="1:9" ht="43.2">
      <c r="A216" s="12" t="s">
        <v>458</v>
      </c>
      <c r="B216" s="73" t="s">
        <v>459</v>
      </c>
      <c r="C216" s="13" t="s">
        <v>460</v>
      </c>
      <c r="D216" s="11">
        <v>1</v>
      </c>
      <c r="E216" s="37" t="s">
        <v>135</v>
      </c>
      <c r="F216" s="13" t="s">
        <v>461</v>
      </c>
      <c r="G216" s="11"/>
    </row>
    <row r="217" spans="1:9" ht="28.8">
      <c r="A217" s="12"/>
      <c r="B217" s="73"/>
      <c r="C217" s="25" t="s">
        <v>462</v>
      </c>
      <c r="D217" s="11">
        <v>1</v>
      </c>
      <c r="E217" s="37" t="s">
        <v>135</v>
      </c>
      <c r="F217" s="25"/>
      <c r="G217" s="11"/>
    </row>
    <row r="218" spans="1:9" ht="28.8">
      <c r="A218" s="12"/>
      <c r="B218" s="73"/>
      <c r="C218" s="64" t="s">
        <v>463</v>
      </c>
      <c r="D218" s="11">
        <v>1</v>
      </c>
      <c r="E218" s="37" t="s">
        <v>135</v>
      </c>
      <c r="F218" s="25"/>
      <c r="G218" s="11"/>
    </row>
    <row r="219" spans="1:9" ht="31.2">
      <c r="A219" s="12" t="s">
        <v>464</v>
      </c>
      <c r="B219" s="10" t="s">
        <v>465</v>
      </c>
      <c r="C219" s="74" t="s">
        <v>466</v>
      </c>
      <c r="D219" s="11">
        <v>1</v>
      </c>
      <c r="E219" s="37" t="s">
        <v>135</v>
      </c>
      <c r="F219" s="11"/>
      <c r="G219" s="11"/>
    </row>
    <row r="220" spans="1:9" ht="28.8">
      <c r="A220" s="12"/>
      <c r="B220" s="10"/>
      <c r="C220" s="13" t="s">
        <v>467</v>
      </c>
      <c r="D220" s="11">
        <v>1</v>
      </c>
      <c r="E220" s="37" t="s">
        <v>135</v>
      </c>
      <c r="F220" s="11"/>
      <c r="G220" s="11"/>
    </row>
    <row r="221" spans="1:9" ht="31.2" hidden="1">
      <c r="A221" s="31" t="s">
        <v>468</v>
      </c>
      <c r="B221" s="10" t="s">
        <v>469</v>
      </c>
      <c r="C221" s="11"/>
      <c r="D221" s="11"/>
      <c r="E221" s="37"/>
      <c r="F221" s="11"/>
      <c r="G221" s="11"/>
    </row>
    <row r="222" spans="1:9" ht="46.8">
      <c r="A222" s="12" t="s">
        <v>470</v>
      </c>
      <c r="B222" s="10" t="s">
        <v>471</v>
      </c>
      <c r="C222" s="59" t="s">
        <v>472</v>
      </c>
      <c r="D222" s="11">
        <v>1</v>
      </c>
      <c r="E222" s="37" t="s">
        <v>135</v>
      </c>
      <c r="F222" s="11"/>
      <c r="G222" s="11"/>
    </row>
    <row r="223" spans="1:9" ht="46.8">
      <c r="A223" s="12" t="s">
        <v>473</v>
      </c>
      <c r="B223" s="10" t="s">
        <v>474</v>
      </c>
      <c r="C223" s="19" t="s">
        <v>475</v>
      </c>
      <c r="D223" s="11">
        <v>1</v>
      </c>
      <c r="E223" s="37" t="s">
        <v>135</v>
      </c>
      <c r="F223" s="11"/>
      <c r="G223" s="11"/>
    </row>
    <row r="224" spans="1:9" ht="39.9" customHeight="1">
      <c r="A224" s="8" t="s">
        <v>476</v>
      </c>
      <c r="B224" s="125" t="s">
        <v>477</v>
      </c>
      <c r="C224" s="126"/>
      <c r="D224" s="126"/>
      <c r="E224" s="126"/>
      <c r="F224" s="126"/>
      <c r="G224" s="127"/>
      <c r="H224" s="1">
        <f>SUM(D225:D226)</f>
        <v>2</v>
      </c>
      <c r="I224" s="1">
        <f>COUNT(D225:D226)*2</f>
        <v>4</v>
      </c>
    </row>
    <row r="225" spans="1:7" ht="62.4">
      <c r="A225" s="12" t="s">
        <v>478</v>
      </c>
      <c r="B225" s="10" t="s">
        <v>479</v>
      </c>
      <c r="C225" s="25" t="s">
        <v>480</v>
      </c>
      <c r="D225" s="11">
        <v>1</v>
      </c>
      <c r="E225" s="37" t="s">
        <v>275</v>
      </c>
      <c r="F225" s="18" t="s">
        <v>481</v>
      </c>
      <c r="G225" s="11"/>
    </row>
    <row r="226" spans="1:7" ht="46.8">
      <c r="A226" s="12" t="s">
        <v>482</v>
      </c>
      <c r="B226" s="10" t="s">
        <v>483</v>
      </c>
      <c r="C226" s="59" t="s">
        <v>484</v>
      </c>
      <c r="D226" s="11">
        <v>1</v>
      </c>
      <c r="E226" s="37" t="s">
        <v>275</v>
      </c>
      <c r="F226" s="11"/>
      <c r="G226" s="11"/>
    </row>
    <row r="227" spans="1:7" ht="43.2" hidden="1">
      <c r="A227" s="31" t="s">
        <v>485</v>
      </c>
      <c r="B227" s="75" t="s">
        <v>486</v>
      </c>
      <c r="C227" s="11"/>
      <c r="D227" s="11"/>
      <c r="E227" s="37"/>
      <c r="F227" s="11"/>
      <c r="G227" s="11"/>
    </row>
    <row r="228" spans="1:7" ht="39.9" hidden="1" customHeight="1">
      <c r="A228" s="15" t="s">
        <v>487</v>
      </c>
      <c r="B228" s="122" t="s">
        <v>488</v>
      </c>
      <c r="C228" s="123"/>
      <c r="D228" s="123"/>
      <c r="E228" s="123"/>
      <c r="F228" s="123"/>
      <c r="G228" s="124"/>
    </row>
    <row r="229" spans="1:7" ht="46.8" hidden="1">
      <c r="A229" s="76" t="s">
        <v>489</v>
      </c>
      <c r="B229" s="38" t="s">
        <v>490</v>
      </c>
      <c r="C229" s="11"/>
      <c r="D229" s="11"/>
      <c r="E229" s="37"/>
      <c r="F229" s="11"/>
      <c r="G229" s="11"/>
    </row>
    <row r="230" spans="1:7" ht="46.8" hidden="1">
      <c r="A230" s="76" t="s">
        <v>491</v>
      </c>
      <c r="B230" s="38" t="s">
        <v>492</v>
      </c>
      <c r="C230" s="11"/>
      <c r="D230" s="11"/>
      <c r="E230" s="37"/>
      <c r="F230" s="11"/>
      <c r="G230" s="11"/>
    </row>
    <row r="231" spans="1:7" ht="57.6" hidden="1">
      <c r="A231" s="76" t="s">
        <v>493</v>
      </c>
      <c r="B231" s="25" t="s">
        <v>494</v>
      </c>
      <c r="C231" s="11"/>
      <c r="D231" s="11"/>
      <c r="E231" s="37"/>
      <c r="F231" s="11"/>
      <c r="G231" s="11"/>
    </row>
    <row r="232" spans="1:7" ht="39.9" hidden="1" customHeight="1">
      <c r="A232" s="15" t="s">
        <v>495</v>
      </c>
      <c r="B232" s="122" t="s">
        <v>496</v>
      </c>
      <c r="C232" s="123"/>
      <c r="D232" s="123"/>
      <c r="E232" s="123"/>
      <c r="F232" s="123"/>
      <c r="G232" s="124"/>
    </row>
    <row r="233" spans="1:7" ht="31.2" hidden="1">
      <c r="A233" s="31" t="s">
        <v>497</v>
      </c>
      <c r="B233" s="38" t="s">
        <v>498</v>
      </c>
      <c r="C233" s="11"/>
      <c r="D233" s="11"/>
      <c r="E233" s="37"/>
      <c r="F233" s="11"/>
      <c r="G233" s="11"/>
    </row>
    <row r="234" spans="1:7" ht="46.8" hidden="1">
      <c r="A234" s="31" t="s">
        <v>499</v>
      </c>
      <c r="B234" s="38" t="s">
        <v>500</v>
      </c>
      <c r="C234" s="11"/>
      <c r="D234" s="11"/>
      <c r="E234" s="37"/>
      <c r="F234" s="11"/>
      <c r="G234" s="11"/>
    </row>
    <row r="235" spans="1:7" ht="43.2" hidden="1">
      <c r="A235" s="31" t="s">
        <v>501</v>
      </c>
      <c r="B235" s="25" t="s">
        <v>502</v>
      </c>
      <c r="C235" s="11"/>
      <c r="D235" s="11"/>
      <c r="E235" s="37"/>
      <c r="F235" s="11"/>
      <c r="G235" s="11"/>
    </row>
    <row r="236" spans="1:7" ht="39.9" hidden="1" customHeight="1">
      <c r="A236" s="15" t="s">
        <v>503</v>
      </c>
      <c r="B236" s="122" t="s">
        <v>504</v>
      </c>
      <c r="C236" s="123"/>
      <c r="D236" s="123"/>
      <c r="E236" s="123"/>
      <c r="F236" s="123"/>
      <c r="G236" s="124"/>
    </row>
    <row r="237" spans="1:7" ht="46.8" hidden="1">
      <c r="A237" s="31" t="s">
        <v>505</v>
      </c>
      <c r="B237" s="38" t="s">
        <v>506</v>
      </c>
      <c r="C237" s="11"/>
      <c r="D237" s="11"/>
      <c r="E237" s="37"/>
      <c r="F237" s="11"/>
      <c r="G237" s="11"/>
    </row>
    <row r="238" spans="1:7" ht="46.8" hidden="1">
      <c r="A238" s="31" t="s">
        <v>507</v>
      </c>
      <c r="B238" s="10" t="s">
        <v>508</v>
      </c>
      <c r="C238" s="11"/>
      <c r="D238" s="11"/>
      <c r="E238" s="37"/>
      <c r="F238" s="11"/>
      <c r="G238" s="11"/>
    </row>
    <row r="239" spans="1:7" ht="39.9" hidden="1" customHeight="1">
      <c r="A239" s="77" t="s">
        <v>509</v>
      </c>
      <c r="B239" s="122" t="s">
        <v>510</v>
      </c>
      <c r="C239" s="123"/>
      <c r="D239" s="123"/>
      <c r="E239" s="123"/>
      <c r="F239" s="123"/>
      <c r="G239" s="124"/>
    </row>
    <row r="240" spans="1:7" ht="31.2" hidden="1">
      <c r="A240" s="78" t="s">
        <v>511</v>
      </c>
      <c r="B240" s="38" t="s">
        <v>512</v>
      </c>
      <c r="C240" s="11"/>
      <c r="D240" s="11"/>
      <c r="E240" s="37"/>
      <c r="F240" s="11"/>
      <c r="G240" s="11"/>
    </row>
    <row r="241" spans="1:9" ht="46.8" hidden="1">
      <c r="A241" s="78" t="s">
        <v>513</v>
      </c>
      <c r="B241" s="38" t="s">
        <v>514</v>
      </c>
      <c r="C241" s="11"/>
      <c r="D241" s="11"/>
      <c r="E241" s="37"/>
      <c r="F241" s="11"/>
      <c r="G241" s="11"/>
    </row>
    <row r="242" spans="1:9" ht="39.9" customHeight="1">
      <c r="A242" s="8" t="s">
        <v>515</v>
      </c>
      <c r="B242" s="122" t="s">
        <v>516</v>
      </c>
      <c r="C242" s="123"/>
      <c r="D242" s="123"/>
      <c r="E242" s="123"/>
      <c r="F242" s="123"/>
      <c r="G242" s="124"/>
      <c r="H242" s="1">
        <f>SUM(D245)</f>
        <v>1</v>
      </c>
      <c r="I242" s="1">
        <f>COUNT(D245)*2</f>
        <v>2</v>
      </c>
    </row>
    <row r="243" spans="1:9" ht="62.4" hidden="1">
      <c r="A243" s="31" t="s">
        <v>517</v>
      </c>
      <c r="B243" s="38" t="s">
        <v>518</v>
      </c>
      <c r="C243" s="11"/>
      <c r="D243" s="11"/>
      <c r="E243" s="37"/>
      <c r="F243" s="11"/>
      <c r="G243" s="11"/>
    </row>
    <row r="244" spans="1:9" ht="62.4" hidden="1">
      <c r="A244" s="31" t="s">
        <v>519</v>
      </c>
      <c r="B244" s="38" t="s">
        <v>520</v>
      </c>
      <c r="C244" s="11"/>
      <c r="D244" s="11"/>
      <c r="E244" s="37"/>
      <c r="F244" s="11"/>
      <c r="G244" s="11"/>
    </row>
    <row r="245" spans="1:9" ht="46.8">
      <c r="A245" s="12" t="s">
        <v>521</v>
      </c>
      <c r="B245" s="40" t="s">
        <v>522</v>
      </c>
      <c r="C245" s="18" t="s">
        <v>523</v>
      </c>
      <c r="D245" s="11">
        <v>1</v>
      </c>
      <c r="E245" s="37" t="s">
        <v>532</v>
      </c>
      <c r="F245" s="11"/>
      <c r="G245" s="11"/>
    </row>
    <row r="246" spans="1:9" ht="39.9" customHeight="1">
      <c r="A246" s="8" t="s">
        <v>524</v>
      </c>
      <c r="B246" s="122" t="s">
        <v>525</v>
      </c>
      <c r="C246" s="123"/>
      <c r="D246" s="123"/>
      <c r="E246" s="123"/>
      <c r="F246" s="123"/>
      <c r="G246" s="124"/>
      <c r="H246" s="1">
        <f>SUM(D247:D250)</f>
        <v>4</v>
      </c>
      <c r="I246" s="1">
        <f>COUNT(D247:D250)*2</f>
        <v>8</v>
      </c>
    </row>
    <row r="247" spans="1:9" ht="46.8">
      <c r="A247" s="12" t="s">
        <v>526</v>
      </c>
      <c r="B247" s="17" t="s">
        <v>527</v>
      </c>
      <c r="C247" s="17" t="s">
        <v>528</v>
      </c>
      <c r="D247" s="11">
        <v>1</v>
      </c>
      <c r="E247" s="37" t="s">
        <v>535</v>
      </c>
      <c r="F247" s="11"/>
      <c r="G247" s="11"/>
    </row>
    <row r="248" spans="1:9" ht="72">
      <c r="A248" s="12" t="s">
        <v>529</v>
      </c>
      <c r="B248" s="17" t="s">
        <v>530</v>
      </c>
      <c r="C248" s="25" t="s">
        <v>531</v>
      </c>
      <c r="D248" s="11">
        <v>1</v>
      </c>
      <c r="E248" s="37" t="s">
        <v>532</v>
      </c>
      <c r="F248" s="25" t="s">
        <v>533</v>
      </c>
      <c r="G248" s="11"/>
    </row>
    <row r="249" spans="1:9" ht="28.8">
      <c r="A249" s="12"/>
      <c r="B249" s="17"/>
      <c r="C249" s="80" t="s">
        <v>534</v>
      </c>
      <c r="D249" s="11">
        <v>1</v>
      </c>
      <c r="E249" s="37" t="s">
        <v>535</v>
      </c>
      <c r="F249" s="37"/>
      <c r="G249" s="11"/>
    </row>
    <row r="250" spans="1:9" ht="62.4">
      <c r="A250" s="12" t="s">
        <v>536</v>
      </c>
      <c r="B250" s="17" t="s">
        <v>537</v>
      </c>
      <c r="C250" s="13" t="s">
        <v>538</v>
      </c>
      <c r="D250" s="11">
        <v>1</v>
      </c>
      <c r="E250" s="37" t="s">
        <v>135</v>
      </c>
      <c r="G250" s="11"/>
    </row>
    <row r="251" spans="1:9" ht="15.6">
      <c r="A251" s="14"/>
      <c r="B251" s="17"/>
      <c r="C251" s="21"/>
      <c r="D251" s="22"/>
      <c r="E251" s="62"/>
      <c r="F251" s="21"/>
      <c r="G251" s="11"/>
    </row>
    <row r="252" spans="1:9" ht="39.9" customHeight="1">
      <c r="A252" s="8" t="s">
        <v>539</v>
      </c>
      <c r="B252" s="134" t="s">
        <v>540</v>
      </c>
      <c r="C252" s="135"/>
      <c r="D252" s="135"/>
      <c r="E252" s="135"/>
      <c r="F252" s="135"/>
      <c r="G252" s="136"/>
      <c r="H252" s="1">
        <f>SUM(D253)</f>
        <v>1</v>
      </c>
      <c r="I252" s="1">
        <f>COUNT(D253)*2</f>
        <v>2</v>
      </c>
    </row>
    <row r="253" spans="1:9" ht="115.2">
      <c r="A253" s="12" t="s">
        <v>541</v>
      </c>
      <c r="B253" s="59" t="s">
        <v>542</v>
      </c>
      <c r="C253" s="13" t="s">
        <v>543</v>
      </c>
      <c r="D253" s="11">
        <v>1</v>
      </c>
      <c r="E253" s="37" t="s">
        <v>41</v>
      </c>
      <c r="F253" s="18" t="s">
        <v>544</v>
      </c>
      <c r="G253" s="11"/>
    </row>
    <row r="254" spans="1:9" ht="28.8" hidden="1">
      <c r="A254" s="31" t="s">
        <v>545</v>
      </c>
      <c r="B254" s="59" t="s">
        <v>546</v>
      </c>
      <c r="C254" s="18"/>
      <c r="D254" s="11"/>
      <c r="E254" s="37"/>
      <c r="F254" s="11"/>
      <c r="G254" s="11"/>
    </row>
    <row r="255" spans="1:9" ht="21">
      <c r="A255" s="81"/>
      <c r="B255" s="128" t="s">
        <v>547</v>
      </c>
      <c r="C255" s="129"/>
      <c r="D255" s="129"/>
      <c r="E255" s="129"/>
      <c r="F255" s="129"/>
      <c r="G255" s="133"/>
      <c r="H255" s="1">
        <f>H256+H265+H271+H290+H308+H315+H395</f>
        <v>29</v>
      </c>
      <c r="I255" s="1">
        <f>I256+I265+I271+I290+I308+I315+I395</f>
        <v>58</v>
      </c>
    </row>
    <row r="256" spans="1:9" ht="39.9" customHeight="1">
      <c r="A256" s="8" t="s">
        <v>548</v>
      </c>
      <c r="B256" s="125" t="s">
        <v>549</v>
      </c>
      <c r="C256" s="126"/>
      <c r="D256" s="126"/>
      <c r="E256" s="126"/>
      <c r="F256" s="126"/>
      <c r="G256" s="127"/>
      <c r="H256" s="1">
        <f>SUM(D257:D258)</f>
        <v>2</v>
      </c>
      <c r="I256" s="1">
        <f>COUNT(D257:D258)*2</f>
        <v>4</v>
      </c>
    </row>
    <row r="257" spans="1:9" ht="46.8">
      <c r="A257" s="12" t="s">
        <v>550</v>
      </c>
      <c r="B257" s="10" t="s">
        <v>551</v>
      </c>
      <c r="C257" s="25" t="s">
        <v>552</v>
      </c>
      <c r="D257" s="1">
        <v>1</v>
      </c>
      <c r="E257" s="37" t="s">
        <v>553</v>
      </c>
      <c r="G257" s="11"/>
    </row>
    <row r="258" spans="1:9" ht="57.6">
      <c r="A258" s="14"/>
      <c r="B258" s="10"/>
      <c r="C258" s="25" t="s">
        <v>554</v>
      </c>
      <c r="D258" s="37">
        <v>1</v>
      </c>
      <c r="E258" s="37" t="s">
        <v>553</v>
      </c>
      <c r="F258" s="25" t="s">
        <v>555</v>
      </c>
      <c r="G258" s="11"/>
    </row>
    <row r="259" spans="1:9" ht="31.2" hidden="1">
      <c r="A259" s="31" t="s">
        <v>556</v>
      </c>
      <c r="B259" s="10" t="s">
        <v>557</v>
      </c>
      <c r="C259" s="38"/>
      <c r="D259" s="11"/>
      <c r="E259" s="37"/>
      <c r="F259" s="11"/>
      <c r="G259" s="11"/>
    </row>
    <row r="260" spans="1:9" ht="31.2" hidden="1">
      <c r="A260" s="31" t="s">
        <v>558</v>
      </c>
      <c r="B260" s="10" t="s">
        <v>559</v>
      </c>
      <c r="C260" s="11"/>
      <c r="D260" s="11"/>
      <c r="E260" s="37"/>
      <c r="F260" s="11"/>
      <c r="G260" s="11"/>
    </row>
    <row r="261" spans="1:9" ht="62.4" hidden="1">
      <c r="A261" s="31" t="s">
        <v>560</v>
      </c>
      <c r="B261" s="10" t="s">
        <v>561</v>
      </c>
      <c r="C261" s="11"/>
      <c r="D261" s="11"/>
      <c r="E261" s="37"/>
      <c r="F261" s="11"/>
      <c r="G261" s="11"/>
    </row>
    <row r="262" spans="1:9" ht="39.9" hidden="1" customHeight="1">
      <c r="A262" s="15" t="s">
        <v>562</v>
      </c>
      <c r="B262" s="122" t="s">
        <v>563</v>
      </c>
      <c r="C262" s="123"/>
      <c r="D262" s="123"/>
      <c r="E262" s="123"/>
      <c r="F262" s="123"/>
      <c r="G262" s="124"/>
    </row>
    <row r="263" spans="1:9" ht="46.8" hidden="1">
      <c r="A263" s="31" t="s">
        <v>564</v>
      </c>
      <c r="B263" s="38" t="s">
        <v>565</v>
      </c>
      <c r="C263" s="11"/>
      <c r="D263" s="11"/>
      <c r="E263" s="37"/>
      <c r="F263" s="11"/>
      <c r="G263" s="11"/>
    </row>
    <row r="264" spans="1:9" ht="46.8" hidden="1">
      <c r="A264" s="31" t="s">
        <v>566</v>
      </c>
      <c r="B264" s="38" t="s">
        <v>567</v>
      </c>
      <c r="C264" s="11"/>
      <c r="D264" s="11"/>
      <c r="E264" s="37"/>
      <c r="F264" s="11"/>
      <c r="G264" s="11"/>
    </row>
    <row r="265" spans="1:9" ht="39.9" customHeight="1">
      <c r="A265" s="8" t="s">
        <v>568</v>
      </c>
      <c r="B265" s="122" t="s">
        <v>569</v>
      </c>
      <c r="C265" s="123"/>
      <c r="D265" s="123"/>
      <c r="E265" s="123"/>
      <c r="F265" s="123"/>
      <c r="G265" s="124"/>
      <c r="H265" s="1">
        <f>SUM(D267:D268)</f>
        <v>2</v>
      </c>
      <c r="I265" s="1">
        <f>COUNT(D267:D268)*2</f>
        <v>4</v>
      </c>
    </row>
    <row r="266" spans="1:9" ht="62.4" hidden="1">
      <c r="A266" s="31" t="s">
        <v>570</v>
      </c>
      <c r="B266" s="38" t="s">
        <v>571</v>
      </c>
      <c r="C266" s="38"/>
      <c r="D266" s="11"/>
      <c r="E266" s="37"/>
      <c r="F266" s="11"/>
      <c r="G266" s="11"/>
    </row>
    <row r="267" spans="1:9" ht="57.6">
      <c r="A267" s="12" t="s">
        <v>572</v>
      </c>
      <c r="B267" s="18" t="s">
        <v>573</v>
      </c>
      <c r="C267" s="18" t="s">
        <v>574</v>
      </c>
      <c r="D267" s="11">
        <v>1</v>
      </c>
      <c r="E267" s="37" t="s">
        <v>532</v>
      </c>
      <c r="F267" s="11"/>
      <c r="G267" s="11"/>
    </row>
    <row r="268" spans="1:9" ht="43.2">
      <c r="A268" s="14"/>
      <c r="B268" s="38"/>
      <c r="C268" s="18" t="s">
        <v>575</v>
      </c>
      <c r="D268" s="11">
        <v>1</v>
      </c>
      <c r="E268" s="37" t="s">
        <v>532</v>
      </c>
      <c r="F268" s="18" t="s">
        <v>576</v>
      </c>
      <c r="G268" s="11"/>
    </row>
    <row r="269" spans="1:9" ht="31.2" hidden="1">
      <c r="A269" s="31" t="s">
        <v>577</v>
      </c>
      <c r="B269" s="38" t="s">
        <v>578</v>
      </c>
      <c r="C269" s="11"/>
      <c r="D269" s="11"/>
      <c r="E269" s="37"/>
      <c r="F269" s="11"/>
      <c r="G269" s="11"/>
    </row>
    <row r="270" spans="1:9" ht="46.8" hidden="1">
      <c r="A270" s="31" t="s">
        <v>579</v>
      </c>
      <c r="B270" s="38" t="s">
        <v>580</v>
      </c>
      <c r="C270" s="11"/>
      <c r="D270" s="11"/>
      <c r="E270" s="37"/>
      <c r="F270" s="11"/>
      <c r="G270" s="11"/>
    </row>
    <row r="271" spans="1:9" ht="39.9" customHeight="1">
      <c r="A271" s="8" t="s">
        <v>581</v>
      </c>
      <c r="B271" s="125" t="s">
        <v>582</v>
      </c>
      <c r="C271" s="126"/>
      <c r="D271" s="126"/>
      <c r="E271" s="126"/>
      <c r="F271" s="126"/>
      <c r="G271" s="127"/>
      <c r="H271" s="1">
        <f>SUM(D274:D275)</f>
        <v>2</v>
      </c>
      <c r="I271" s="1">
        <f>COUNT(D274:D275)*2</f>
        <v>4</v>
      </c>
    </row>
    <row r="272" spans="1:9" ht="46.8" hidden="1">
      <c r="A272" s="31" t="s">
        <v>583</v>
      </c>
      <c r="B272" s="10" t="s">
        <v>584</v>
      </c>
      <c r="G272" s="11"/>
    </row>
    <row r="273" spans="1:7" ht="57.6" hidden="1">
      <c r="A273" s="31" t="s">
        <v>585</v>
      </c>
      <c r="B273" s="25" t="s">
        <v>586</v>
      </c>
      <c r="C273" s="11"/>
      <c r="D273" s="11"/>
      <c r="E273" s="37"/>
      <c r="F273" s="11"/>
      <c r="G273" s="11"/>
    </row>
    <row r="274" spans="1:7" ht="46.8">
      <c r="A274" s="12" t="s">
        <v>587</v>
      </c>
      <c r="B274" s="10" t="s">
        <v>588</v>
      </c>
      <c r="C274" s="18" t="s">
        <v>589</v>
      </c>
      <c r="D274" s="11">
        <v>1</v>
      </c>
      <c r="E274" s="37" t="s">
        <v>532</v>
      </c>
      <c r="F274" s="11"/>
      <c r="G274" s="11"/>
    </row>
    <row r="275" spans="1:7" ht="15.6">
      <c r="A275" s="12"/>
      <c r="B275" s="10"/>
      <c r="C275" s="25" t="s">
        <v>590</v>
      </c>
      <c r="D275" s="11">
        <v>1</v>
      </c>
      <c r="E275" s="37" t="s">
        <v>553</v>
      </c>
      <c r="F275" s="11"/>
      <c r="G275" s="11"/>
    </row>
    <row r="276" spans="1:7" ht="15.6" hidden="1">
      <c r="A276" s="31" t="s">
        <v>591</v>
      </c>
      <c r="B276" s="10" t="s">
        <v>592</v>
      </c>
      <c r="C276" s="11"/>
      <c r="D276" s="11"/>
      <c r="E276" s="37"/>
      <c r="F276" s="11"/>
      <c r="G276" s="11"/>
    </row>
    <row r="277" spans="1:7" ht="31.2" hidden="1">
      <c r="A277" s="31" t="s">
        <v>593</v>
      </c>
      <c r="B277" s="10" t="s">
        <v>594</v>
      </c>
      <c r="C277" s="11"/>
      <c r="D277" s="11"/>
      <c r="E277" s="37"/>
      <c r="F277" s="11"/>
      <c r="G277" s="11"/>
    </row>
    <row r="278" spans="1:7" ht="39.9" hidden="1" customHeight="1">
      <c r="A278" s="15" t="s">
        <v>595</v>
      </c>
      <c r="B278" s="125" t="s">
        <v>596</v>
      </c>
      <c r="C278" s="126"/>
      <c r="D278" s="126"/>
      <c r="E278" s="126"/>
      <c r="F278" s="126"/>
      <c r="G278" s="127"/>
    </row>
    <row r="279" spans="1:7" ht="28.8" hidden="1">
      <c r="A279" s="31" t="s">
        <v>597</v>
      </c>
      <c r="B279" s="25" t="s">
        <v>598</v>
      </c>
      <c r="C279" s="11"/>
      <c r="D279" s="11"/>
      <c r="E279" s="37"/>
      <c r="F279" s="11"/>
      <c r="G279" s="11"/>
    </row>
    <row r="280" spans="1:7" ht="43.2" hidden="1">
      <c r="A280" s="31" t="s">
        <v>599</v>
      </c>
      <c r="B280" s="25" t="s">
        <v>600</v>
      </c>
      <c r="C280" s="11"/>
      <c r="D280" s="11"/>
      <c r="E280" s="37"/>
      <c r="F280" s="11"/>
      <c r="G280" s="11"/>
    </row>
    <row r="281" spans="1:7" ht="39.9" hidden="1" customHeight="1">
      <c r="A281" s="31" t="s">
        <v>601</v>
      </c>
      <c r="B281" s="122" t="s">
        <v>602</v>
      </c>
      <c r="C281" s="123"/>
      <c r="D281" s="123"/>
      <c r="E281" s="123"/>
      <c r="F281" s="123"/>
      <c r="G281" s="124"/>
    </row>
    <row r="282" spans="1:7" ht="28.8" hidden="1">
      <c r="A282" s="31" t="s">
        <v>603</v>
      </c>
      <c r="B282" s="82" t="s">
        <v>604</v>
      </c>
      <c r="C282" s="18"/>
      <c r="D282" s="11"/>
      <c r="E282" s="37"/>
      <c r="F282" s="11"/>
      <c r="G282" s="11"/>
    </row>
    <row r="283" spans="1:7" ht="28.8" hidden="1">
      <c r="A283" s="31" t="s">
        <v>605</v>
      </c>
      <c r="B283" s="82" t="s">
        <v>606</v>
      </c>
      <c r="C283" s="18"/>
      <c r="D283" s="11"/>
      <c r="E283" s="37"/>
      <c r="F283" s="18"/>
      <c r="G283" s="11"/>
    </row>
    <row r="284" spans="1:7" ht="39.9" hidden="1" customHeight="1">
      <c r="A284" s="15" t="s">
        <v>607</v>
      </c>
      <c r="B284" s="125" t="s">
        <v>608</v>
      </c>
      <c r="C284" s="126"/>
      <c r="D284" s="126"/>
      <c r="E284" s="126"/>
      <c r="F284" s="126"/>
      <c r="G284" s="127"/>
    </row>
    <row r="285" spans="1:7" ht="46.8" hidden="1">
      <c r="A285" s="31" t="s">
        <v>609</v>
      </c>
      <c r="B285" s="26" t="s">
        <v>610</v>
      </c>
      <c r="C285" s="11"/>
      <c r="D285" s="11"/>
      <c r="E285" s="37"/>
      <c r="F285" s="11"/>
      <c r="G285" s="11"/>
    </row>
    <row r="286" spans="1:7" ht="31.2" hidden="1">
      <c r="A286" s="31" t="s">
        <v>611</v>
      </c>
      <c r="B286" s="26" t="s">
        <v>612</v>
      </c>
      <c r="C286" s="38"/>
      <c r="D286" s="11"/>
      <c r="E286" s="37"/>
      <c r="F286" s="11"/>
      <c r="G286" s="11"/>
    </row>
    <row r="287" spans="1:7" ht="46.8" hidden="1">
      <c r="A287" s="31" t="s">
        <v>613</v>
      </c>
      <c r="B287" s="26" t="s">
        <v>614</v>
      </c>
      <c r="C287" s="11"/>
      <c r="D287" s="11"/>
      <c r="E287" s="37"/>
      <c r="F287" s="11"/>
      <c r="G287" s="11"/>
    </row>
    <row r="288" spans="1:7" ht="46.8" hidden="1">
      <c r="A288" s="31" t="s">
        <v>615</v>
      </c>
      <c r="B288" s="26" t="s">
        <v>616</v>
      </c>
      <c r="C288" s="11"/>
      <c r="D288" s="11"/>
      <c r="E288" s="37"/>
      <c r="F288" s="11"/>
      <c r="G288" s="11"/>
    </row>
    <row r="289" spans="1:9" ht="31.2" hidden="1">
      <c r="A289" s="31" t="s">
        <v>617</v>
      </c>
      <c r="B289" s="26" t="s">
        <v>618</v>
      </c>
      <c r="C289" s="11"/>
      <c r="D289" s="11"/>
      <c r="E289" s="37"/>
      <c r="F289" s="11"/>
      <c r="G289" s="11"/>
    </row>
    <row r="290" spans="1:9" ht="39.9" customHeight="1">
      <c r="A290" s="8" t="s">
        <v>619</v>
      </c>
      <c r="B290" s="122" t="s">
        <v>620</v>
      </c>
      <c r="C290" s="123"/>
      <c r="D290" s="123"/>
      <c r="E290" s="123"/>
      <c r="F290" s="123"/>
      <c r="G290" s="124"/>
      <c r="H290" s="1">
        <f>SUM(D295:D298)</f>
        <v>4</v>
      </c>
      <c r="I290" s="1">
        <f>COUNT(D295:D298)*2</f>
        <v>8</v>
      </c>
    </row>
    <row r="291" spans="1:9" ht="46.8" hidden="1">
      <c r="A291" s="31" t="s">
        <v>621</v>
      </c>
      <c r="B291" s="10" t="s">
        <v>622</v>
      </c>
      <c r="C291" s="11"/>
      <c r="D291" s="11"/>
      <c r="E291" s="37"/>
      <c r="F291" s="11"/>
      <c r="G291" s="11"/>
    </row>
    <row r="292" spans="1:9" ht="46.8" hidden="1">
      <c r="A292" s="31" t="s">
        <v>623</v>
      </c>
      <c r="B292" s="10" t="s">
        <v>624</v>
      </c>
      <c r="C292" s="11"/>
      <c r="D292" s="11"/>
      <c r="E292" s="37"/>
      <c r="F292" s="11"/>
      <c r="G292" s="11"/>
    </row>
    <row r="293" spans="1:9" ht="31.2" hidden="1">
      <c r="A293" s="31" t="s">
        <v>625</v>
      </c>
      <c r="B293" s="10" t="s">
        <v>626</v>
      </c>
      <c r="C293" s="11"/>
      <c r="D293" s="11"/>
      <c r="E293" s="37"/>
      <c r="F293" s="11"/>
      <c r="G293" s="11"/>
    </row>
    <row r="294" spans="1:9" ht="31.2" hidden="1">
      <c r="A294" s="31" t="s">
        <v>627</v>
      </c>
      <c r="B294" s="72" t="s">
        <v>628</v>
      </c>
      <c r="C294" s="11"/>
      <c r="D294" s="11"/>
      <c r="E294" s="37"/>
      <c r="F294" s="11"/>
      <c r="G294" s="11"/>
    </row>
    <row r="295" spans="1:9" ht="43.2">
      <c r="A295" s="12" t="s">
        <v>629</v>
      </c>
      <c r="B295" s="26" t="s">
        <v>630</v>
      </c>
      <c r="C295" s="21" t="s">
        <v>631</v>
      </c>
      <c r="D295" s="11">
        <v>1</v>
      </c>
      <c r="E295" s="37" t="s">
        <v>1165</v>
      </c>
      <c r="F295" s="18" t="s">
        <v>632</v>
      </c>
      <c r="G295" s="11"/>
    </row>
    <row r="296" spans="1:9" ht="31.2">
      <c r="A296" s="12" t="s">
        <v>633</v>
      </c>
      <c r="B296" s="26" t="s">
        <v>634</v>
      </c>
      <c r="C296" s="18" t="s">
        <v>635</v>
      </c>
      <c r="D296" s="11">
        <v>1</v>
      </c>
      <c r="E296" s="37" t="s">
        <v>553</v>
      </c>
      <c r="G296" s="11"/>
    </row>
    <row r="297" spans="1:9" ht="57.6">
      <c r="A297" s="12"/>
      <c r="B297" s="26"/>
      <c r="C297" s="18" t="s">
        <v>636</v>
      </c>
      <c r="D297" s="11">
        <v>1</v>
      </c>
      <c r="E297" s="37" t="s">
        <v>553</v>
      </c>
      <c r="F297" s="18" t="s">
        <v>637</v>
      </c>
      <c r="G297" s="11"/>
    </row>
    <row r="298" spans="1:9" ht="46.8">
      <c r="A298" s="12" t="s">
        <v>638</v>
      </c>
      <c r="B298" s="26" t="s">
        <v>639</v>
      </c>
      <c r="C298" s="18" t="s">
        <v>640</v>
      </c>
      <c r="D298" s="11">
        <v>1</v>
      </c>
      <c r="E298" s="37" t="s">
        <v>135</v>
      </c>
      <c r="F298" s="11"/>
      <c r="G298" s="11"/>
    </row>
    <row r="299" spans="1:9" ht="39.9" hidden="1" customHeight="1">
      <c r="A299" s="15" t="s">
        <v>641</v>
      </c>
      <c r="B299" s="125" t="s">
        <v>642</v>
      </c>
      <c r="C299" s="126"/>
      <c r="D299" s="126"/>
      <c r="E299" s="126"/>
      <c r="F299" s="126"/>
      <c r="G299" s="127"/>
    </row>
    <row r="300" spans="1:9" ht="31.2" hidden="1">
      <c r="A300" s="31" t="s">
        <v>643</v>
      </c>
      <c r="B300" s="10" t="s">
        <v>644</v>
      </c>
      <c r="C300" s="11"/>
      <c r="D300" s="11"/>
      <c r="E300" s="37"/>
      <c r="F300" s="11"/>
      <c r="G300" s="11"/>
    </row>
    <row r="301" spans="1:9" ht="46.8" hidden="1">
      <c r="A301" s="31" t="s">
        <v>645</v>
      </c>
      <c r="B301" s="10" t="s">
        <v>646</v>
      </c>
      <c r="C301" s="11"/>
      <c r="D301" s="11"/>
      <c r="E301" s="37"/>
      <c r="F301" s="11"/>
      <c r="G301" s="11"/>
    </row>
    <row r="302" spans="1:9" ht="46.8" hidden="1">
      <c r="A302" s="31" t="s">
        <v>647</v>
      </c>
      <c r="B302" s="10" t="s">
        <v>648</v>
      </c>
      <c r="C302" s="11"/>
      <c r="D302" s="11"/>
      <c r="E302" s="37"/>
      <c r="F302" s="11"/>
      <c r="G302" s="11"/>
    </row>
    <row r="303" spans="1:9" ht="62.4" hidden="1">
      <c r="A303" s="31" t="s">
        <v>649</v>
      </c>
      <c r="B303" s="10" t="s">
        <v>650</v>
      </c>
      <c r="C303" s="11"/>
      <c r="D303" s="11"/>
      <c r="E303" s="37"/>
      <c r="F303" s="11"/>
      <c r="G303" s="11"/>
    </row>
    <row r="304" spans="1:9" ht="39.9" hidden="1" customHeight="1">
      <c r="A304" s="15" t="s">
        <v>651</v>
      </c>
      <c r="B304" s="122" t="s">
        <v>652</v>
      </c>
      <c r="C304" s="123"/>
      <c r="D304" s="123"/>
      <c r="E304" s="123"/>
      <c r="F304" s="123"/>
      <c r="G304" s="124"/>
    </row>
    <row r="305" spans="1:9" ht="57.6" hidden="1">
      <c r="A305" s="31" t="s">
        <v>653</v>
      </c>
      <c r="B305" s="18" t="s">
        <v>654</v>
      </c>
      <c r="C305" s="11"/>
      <c r="D305" s="11"/>
      <c r="E305" s="37"/>
      <c r="F305" s="11"/>
      <c r="G305" s="11"/>
    </row>
    <row r="306" spans="1:9" ht="43.2" hidden="1">
      <c r="A306" s="31" t="s">
        <v>655</v>
      </c>
      <c r="B306" s="18" t="s">
        <v>656</v>
      </c>
      <c r="C306" s="11"/>
      <c r="D306" s="11"/>
      <c r="E306" s="37"/>
      <c r="F306" s="11"/>
      <c r="G306" s="11"/>
    </row>
    <row r="307" spans="1:9" ht="78" hidden="1">
      <c r="A307" s="31" t="s">
        <v>657</v>
      </c>
      <c r="B307" s="38" t="s">
        <v>658</v>
      </c>
      <c r="C307" s="11"/>
      <c r="D307" s="11"/>
      <c r="E307" s="37"/>
      <c r="F307" s="11"/>
      <c r="G307" s="11"/>
    </row>
    <row r="308" spans="1:9" ht="39.9" customHeight="1">
      <c r="A308" s="8" t="s">
        <v>659</v>
      </c>
      <c r="B308" s="125" t="s">
        <v>660</v>
      </c>
      <c r="C308" s="126"/>
      <c r="D308" s="126"/>
      <c r="E308" s="126"/>
      <c r="F308" s="126"/>
      <c r="G308" s="127"/>
      <c r="H308" s="1">
        <f>SUM(D311:D314)</f>
        <v>3</v>
      </c>
      <c r="I308" s="1">
        <f>COUNT(D311:D314)*2</f>
        <v>6</v>
      </c>
    </row>
    <row r="309" spans="1:9" ht="31.2" hidden="1">
      <c r="A309" s="31" t="s">
        <v>661</v>
      </c>
      <c r="B309" s="10" t="s">
        <v>662</v>
      </c>
      <c r="C309" s="11"/>
      <c r="D309" s="11"/>
      <c r="E309" s="37"/>
      <c r="F309" s="11"/>
      <c r="G309" s="11"/>
    </row>
    <row r="310" spans="1:9" ht="31.2" hidden="1">
      <c r="A310" s="31" t="s">
        <v>663</v>
      </c>
      <c r="B310" s="10" t="s">
        <v>664</v>
      </c>
      <c r="C310" s="11"/>
      <c r="D310" s="11"/>
      <c r="F310" s="11"/>
      <c r="G310" s="11"/>
    </row>
    <row r="311" spans="1:9" ht="31.2">
      <c r="A311" s="12" t="s">
        <v>665</v>
      </c>
      <c r="B311" s="10" t="s">
        <v>666</v>
      </c>
      <c r="C311" s="25" t="s">
        <v>667</v>
      </c>
      <c r="D311" s="11">
        <v>1</v>
      </c>
      <c r="E311" s="37" t="s">
        <v>41</v>
      </c>
      <c r="F311" s="11"/>
      <c r="G311" s="11"/>
    </row>
    <row r="312" spans="1:9" ht="28.8">
      <c r="A312" s="12"/>
      <c r="B312" s="10"/>
      <c r="C312" s="25" t="s">
        <v>668</v>
      </c>
      <c r="D312" s="11">
        <v>1</v>
      </c>
      <c r="E312" s="37" t="s">
        <v>41</v>
      </c>
      <c r="F312" s="11"/>
      <c r="G312" s="11"/>
    </row>
    <row r="313" spans="1:9" ht="78" hidden="1">
      <c r="A313" s="31" t="s">
        <v>669</v>
      </c>
      <c r="B313" s="72" t="s">
        <v>670</v>
      </c>
      <c r="C313" s="11"/>
      <c r="D313" s="11"/>
      <c r="E313" s="37"/>
      <c r="F313" s="11"/>
      <c r="G313" s="11"/>
    </row>
    <row r="314" spans="1:9" ht="72">
      <c r="A314" s="12" t="s">
        <v>671</v>
      </c>
      <c r="B314" s="10" t="s">
        <v>672</v>
      </c>
      <c r="C314" s="18" t="s">
        <v>673</v>
      </c>
      <c r="D314" s="11">
        <v>1</v>
      </c>
      <c r="E314" s="37" t="s">
        <v>41</v>
      </c>
      <c r="F314" s="18" t="s">
        <v>1174</v>
      </c>
      <c r="G314" s="11"/>
    </row>
    <row r="315" spans="1:9" ht="39.9" customHeight="1">
      <c r="A315" s="8" t="s">
        <v>674</v>
      </c>
      <c r="B315" s="122" t="s">
        <v>675</v>
      </c>
      <c r="C315" s="123"/>
      <c r="D315" s="123"/>
      <c r="E315" s="123"/>
      <c r="F315" s="123"/>
      <c r="G315" s="124"/>
      <c r="H315" s="1">
        <f>SUM(D316:D330)</f>
        <v>15</v>
      </c>
      <c r="I315" s="1">
        <f>COUNT(D316:D330)*2</f>
        <v>30</v>
      </c>
    </row>
    <row r="316" spans="1:9" ht="172.8">
      <c r="A316" s="12" t="s">
        <v>676</v>
      </c>
      <c r="B316" s="38" t="s">
        <v>677</v>
      </c>
      <c r="C316" s="18" t="s">
        <v>678</v>
      </c>
      <c r="D316" s="11">
        <v>1</v>
      </c>
      <c r="E316" s="37" t="s">
        <v>1165</v>
      </c>
      <c r="F316" s="18" t="s">
        <v>679</v>
      </c>
      <c r="G316" s="11"/>
    </row>
    <row r="317" spans="1:9" ht="57.6">
      <c r="A317" s="14"/>
      <c r="B317" s="38"/>
      <c r="C317" s="18" t="s">
        <v>680</v>
      </c>
      <c r="D317" s="11">
        <v>1</v>
      </c>
      <c r="E317" s="37" t="s">
        <v>532</v>
      </c>
      <c r="F317" s="75"/>
      <c r="G317" s="83"/>
    </row>
    <row r="318" spans="1:9" ht="28.8">
      <c r="A318" s="14"/>
      <c r="B318" s="38"/>
      <c r="C318" s="18" t="s">
        <v>681</v>
      </c>
      <c r="D318" s="11">
        <v>1</v>
      </c>
      <c r="E318" s="37" t="s">
        <v>532</v>
      </c>
      <c r="F318" s="11"/>
      <c r="G318" s="11"/>
    </row>
    <row r="319" spans="1:9" ht="43.2">
      <c r="A319" s="14"/>
      <c r="B319" s="38"/>
      <c r="C319" s="18" t="s">
        <v>682</v>
      </c>
      <c r="D319" s="11">
        <v>1</v>
      </c>
      <c r="E319" s="37" t="s">
        <v>532</v>
      </c>
      <c r="F319" s="11"/>
      <c r="G319" s="11"/>
    </row>
    <row r="320" spans="1:9" ht="43.2">
      <c r="A320" s="14"/>
      <c r="B320" s="38"/>
      <c r="C320" s="18" t="s">
        <v>683</v>
      </c>
      <c r="D320" s="11">
        <v>1</v>
      </c>
      <c r="E320" s="37" t="s">
        <v>532</v>
      </c>
      <c r="F320" s="11"/>
      <c r="G320" s="11"/>
    </row>
    <row r="321" spans="1:7" ht="72">
      <c r="A321" s="14"/>
      <c r="B321" s="38"/>
      <c r="C321" s="18" t="s">
        <v>684</v>
      </c>
      <c r="D321" s="11">
        <v>1</v>
      </c>
      <c r="E321" s="37" t="s">
        <v>532</v>
      </c>
      <c r="F321" s="18" t="s">
        <v>685</v>
      </c>
      <c r="G321" s="11"/>
    </row>
    <row r="322" spans="1:7" ht="43.2">
      <c r="A322" s="12" t="s">
        <v>686</v>
      </c>
      <c r="B322" s="38" t="s">
        <v>687</v>
      </c>
      <c r="C322" s="18" t="s">
        <v>1176</v>
      </c>
      <c r="D322" s="11">
        <v>1</v>
      </c>
      <c r="E322" s="37" t="s">
        <v>265</v>
      </c>
      <c r="F322" s="11"/>
      <c r="G322" s="11"/>
    </row>
    <row r="323" spans="1:7" ht="43.2">
      <c r="A323" s="14"/>
      <c r="B323" s="38"/>
      <c r="C323" s="18" t="s">
        <v>688</v>
      </c>
      <c r="D323" s="11">
        <v>1</v>
      </c>
      <c r="E323" s="37" t="s">
        <v>265</v>
      </c>
      <c r="F323" s="11"/>
      <c r="G323" s="11"/>
    </row>
    <row r="324" spans="1:7" ht="57.6">
      <c r="A324" s="14"/>
      <c r="B324" s="38"/>
      <c r="C324" s="18" t="s">
        <v>689</v>
      </c>
      <c r="D324" s="11">
        <v>1</v>
      </c>
      <c r="E324" s="37" t="s">
        <v>532</v>
      </c>
      <c r="F324" s="11"/>
      <c r="G324" s="11"/>
    </row>
    <row r="325" spans="1:7" ht="57.6">
      <c r="A325" s="12" t="s">
        <v>690</v>
      </c>
      <c r="B325" s="38" t="s">
        <v>691</v>
      </c>
      <c r="C325" s="18" t="s">
        <v>692</v>
      </c>
      <c r="D325" s="11">
        <v>1</v>
      </c>
      <c r="E325" s="37" t="s">
        <v>532</v>
      </c>
      <c r="F325" s="11"/>
      <c r="G325" s="11"/>
    </row>
    <row r="326" spans="1:7" ht="28.8">
      <c r="A326" s="14"/>
      <c r="B326" s="38"/>
      <c r="C326" s="18" t="s">
        <v>693</v>
      </c>
      <c r="D326" s="11">
        <v>1</v>
      </c>
      <c r="E326" s="37" t="s">
        <v>1165</v>
      </c>
      <c r="F326" s="11"/>
      <c r="G326" s="11"/>
    </row>
    <row r="327" spans="1:7" ht="57.6">
      <c r="A327" s="14"/>
      <c r="B327" s="38"/>
      <c r="C327" s="18" t="s">
        <v>1175</v>
      </c>
      <c r="D327" s="11">
        <v>1</v>
      </c>
      <c r="E327" s="37" t="s">
        <v>532</v>
      </c>
      <c r="F327" s="11"/>
      <c r="G327" s="11"/>
    </row>
    <row r="328" spans="1:7" ht="43.2">
      <c r="A328" s="14"/>
      <c r="B328" s="38"/>
      <c r="C328" s="18" t="s">
        <v>694</v>
      </c>
      <c r="D328" s="11">
        <v>1</v>
      </c>
      <c r="E328" s="37" t="s">
        <v>532</v>
      </c>
      <c r="F328" s="11"/>
      <c r="G328" s="11"/>
    </row>
    <row r="329" spans="1:7" ht="43.2">
      <c r="A329" s="14"/>
      <c r="B329" s="38"/>
      <c r="C329" s="18" t="s">
        <v>695</v>
      </c>
      <c r="D329" s="11">
        <v>1</v>
      </c>
      <c r="E329" s="37" t="s">
        <v>532</v>
      </c>
      <c r="F329" s="11"/>
      <c r="G329" s="11"/>
    </row>
    <row r="330" spans="1:7" ht="43.2">
      <c r="A330" s="14"/>
      <c r="B330" s="38"/>
      <c r="C330" s="18" t="s">
        <v>696</v>
      </c>
      <c r="D330" s="11">
        <v>1</v>
      </c>
      <c r="E330" s="37" t="s">
        <v>532</v>
      </c>
      <c r="F330" s="11"/>
      <c r="G330" s="11"/>
    </row>
    <row r="331" spans="1:7" ht="39.9" hidden="1" customHeight="1">
      <c r="A331" s="15" t="s">
        <v>697</v>
      </c>
      <c r="B331" s="122" t="s">
        <v>698</v>
      </c>
      <c r="C331" s="123"/>
      <c r="D331" s="123"/>
      <c r="E331" s="123"/>
      <c r="F331" s="123"/>
      <c r="G331" s="124"/>
    </row>
    <row r="332" spans="1:7" ht="46.8" hidden="1">
      <c r="A332" s="31" t="s">
        <v>699</v>
      </c>
      <c r="B332" s="38" t="s">
        <v>700</v>
      </c>
      <c r="C332" s="11"/>
      <c r="D332" s="11"/>
      <c r="E332" s="37"/>
      <c r="F332" s="11"/>
      <c r="G332" s="11"/>
    </row>
    <row r="333" spans="1:7" ht="31.2" hidden="1">
      <c r="A333" s="31" t="s">
        <v>701</v>
      </c>
      <c r="B333" s="38" t="s">
        <v>702</v>
      </c>
      <c r="C333" s="11"/>
      <c r="D333" s="11"/>
      <c r="E333" s="37"/>
      <c r="F333" s="11"/>
      <c r="G333" s="11"/>
    </row>
    <row r="334" spans="1:7" ht="31.2" hidden="1">
      <c r="A334" s="31" t="s">
        <v>703</v>
      </c>
      <c r="B334" s="38" t="s">
        <v>704</v>
      </c>
      <c r="C334" s="11"/>
      <c r="D334" s="11"/>
      <c r="E334" s="37"/>
      <c r="F334" s="11"/>
      <c r="G334" s="11"/>
    </row>
    <row r="335" spans="1:7" ht="46.8" hidden="1">
      <c r="A335" s="31" t="s">
        <v>705</v>
      </c>
      <c r="B335" s="38" t="s">
        <v>706</v>
      </c>
      <c r="C335" s="11"/>
      <c r="D335" s="11"/>
      <c r="E335" s="37"/>
      <c r="F335" s="11"/>
      <c r="G335" s="11"/>
    </row>
    <row r="336" spans="1:7" ht="46.8" hidden="1">
      <c r="A336" s="31" t="s">
        <v>707</v>
      </c>
      <c r="B336" s="38" t="s">
        <v>708</v>
      </c>
      <c r="C336" s="11"/>
      <c r="D336" s="11"/>
      <c r="E336" s="37"/>
      <c r="F336" s="11"/>
      <c r="G336" s="11"/>
    </row>
    <row r="337" spans="1:7" ht="31.2" hidden="1">
      <c r="A337" s="31" t="s">
        <v>709</v>
      </c>
      <c r="B337" s="38" t="s">
        <v>710</v>
      </c>
      <c r="C337" s="11"/>
      <c r="D337" s="11"/>
      <c r="E337" s="37"/>
      <c r="F337" s="11"/>
      <c r="G337" s="11"/>
    </row>
    <row r="338" spans="1:7" ht="31.2" hidden="1">
      <c r="A338" s="31" t="s">
        <v>711</v>
      </c>
      <c r="B338" s="38" t="s">
        <v>712</v>
      </c>
      <c r="C338" s="11"/>
      <c r="D338" s="11"/>
      <c r="E338" s="37"/>
      <c r="F338" s="11"/>
      <c r="G338" s="11"/>
    </row>
    <row r="339" spans="1:7" ht="31.2" hidden="1">
      <c r="A339" s="31" t="s">
        <v>713</v>
      </c>
      <c r="B339" s="26" t="s">
        <v>714</v>
      </c>
      <c r="C339" s="11"/>
      <c r="D339" s="11"/>
      <c r="E339" s="37"/>
      <c r="F339" s="11"/>
      <c r="G339" s="11"/>
    </row>
    <row r="340" spans="1:7" ht="31.2" hidden="1">
      <c r="A340" s="31" t="s">
        <v>715</v>
      </c>
      <c r="B340" s="26" t="s">
        <v>716</v>
      </c>
      <c r="C340" s="11"/>
      <c r="D340" s="11"/>
      <c r="E340" s="37"/>
      <c r="F340" s="11"/>
      <c r="G340" s="11"/>
    </row>
    <row r="341" spans="1:7" ht="46.8" hidden="1">
      <c r="A341" s="31" t="s">
        <v>717</v>
      </c>
      <c r="B341" s="26" t="s">
        <v>718</v>
      </c>
      <c r="C341" s="11"/>
      <c r="D341" s="11"/>
      <c r="E341" s="37"/>
      <c r="F341" s="11"/>
      <c r="G341" s="11"/>
    </row>
    <row r="342" spans="1:7" ht="39.9" hidden="1" customHeight="1">
      <c r="A342" s="15" t="s">
        <v>719</v>
      </c>
      <c r="B342" s="122" t="s">
        <v>720</v>
      </c>
      <c r="C342" s="123"/>
      <c r="D342" s="123"/>
      <c r="E342" s="123"/>
      <c r="F342" s="123"/>
      <c r="G342" s="124"/>
    </row>
    <row r="343" spans="1:7" ht="46.8" hidden="1">
      <c r="A343" s="31" t="s">
        <v>721</v>
      </c>
      <c r="B343" s="38" t="s">
        <v>722</v>
      </c>
      <c r="C343" s="11"/>
      <c r="D343" s="11"/>
      <c r="E343" s="37"/>
      <c r="F343" s="11"/>
      <c r="G343" s="11"/>
    </row>
    <row r="344" spans="1:7" ht="46.8" hidden="1">
      <c r="A344" s="31" t="s">
        <v>723</v>
      </c>
      <c r="B344" s="38" t="s">
        <v>724</v>
      </c>
      <c r="C344" s="11"/>
      <c r="D344" s="11"/>
      <c r="E344" s="37"/>
      <c r="F344" s="11"/>
      <c r="G344" s="11"/>
    </row>
    <row r="345" spans="1:7" ht="46.8" hidden="1">
      <c r="A345" s="31" t="s">
        <v>725</v>
      </c>
      <c r="B345" s="38" t="s">
        <v>726</v>
      </c>
      <c r="C345" s="11"/>
      <c r="D345" s="11"/>
      <c r="E345" s="37"/>
      <c r="F345" s="11"/>
      <c r="G345" s="11"/>
    </row>
    <row r="346" spans="1:7" ht="39.9" hidden="1" customHeight="1">
      <c r="A346" s="15" t="s">
        <v>727</v>
      </c>
      <c r="B346" s="122" t="s">
        <v>728</v>
      </c>
      <c r="C346" s="123"/>
      <c r="D346" s="123"/>
      <c r="E346" s="123"/>
      <c r="F346" s="123"/>
      <c r="G346" s="124"/>
    </row>
    <row r="347" spans="1:7" ht="31.2" hidden="1">
      <c r="A347" s="31" t="s">
        <v>729</v>
      </c>
      <c r="B347" s="38" t="s">
        <v>730</v>
      </c>
      <c r="C347" s="11"/>
      <c r="D347" s="11"/>
      <c r="E347" s="37"/>
      <c r="F347" s="11"/>
      <c r="G347" s="11"/>
    </row>
    <row r="348" spans="1:7" ht="46.8" hidden="1">
      <c r="A348" s="31" t="s">
        <v>731</v>
      </c>
      <c r="B348" s="38" t="s">
        <v>732</v>
      </c>
      <c r="C348" s="11"/>
      <c r="D348" s="11"/>
      <c r="E348" s="37"/>
      <c r="F348" s="11"/>
      <c r="G348" s="11"/>
    </row>
    <row r="349" spans="1:7" ht="31.2" hidden="1">
      <c r="A349" s="31" t="s">
        <v>733</v>
      </c>
      <c r="B349" s="17" t="s">
        <v>734</v>
      </c>
      <c r="C349" s="11"/>
      <c r="D349" s="11"/>
      <c r="E349" s="37"/>
      <c r="F349" s="11"/>
      <c r="G349" s="11"/>
    </row>
    <row r="350" spans="1:7" ht="46.8" hidden="1">
      <c r="A350" s="31" t="s">
        <v>735</v>
      </c>
      <c r="B350" s="38" t="s">
        <v>736</v>
      </c>
      <c r="C350" s="11"/>
      <c r="D350" s="11"/>
      <c r="E350" s="37"/>
      <c r="F350" s="11"/>
      <c r="G350" s="11"/>
    </row>
    <row r="351" spans="1:7" ht="39.9" hidden="1" customHeight="1">
      <c r="A351" s="31" t="s">
        <v>737</v>
      </c>
      <c r="B351" s="125" t="s">
        <v>738</v>
      </c>
      <c r="C351" s="126"/>
      <c r="D351" s="126"/>
      <c r="E351" s="126"/>
      <c r="F351" s="126"/>
      <c r="G351" s="127"/>
    </row>
    <row r="352" spans="1:7" ht="46.8" hidden="1">
      <c r="A352" s="31" t="s">
        <v>739</v>
      </c>
      <c r="B352" s="10" t="s">
        <v>740</v>
      </c>
      <c r="C352" s="38"/>
      <c r="D352" s="11"/>
      <c r="E352" s="37"/>
      <c r="F352" s="11"/>
      <c r="G352" s="11"/>
    </row>
    <row r="353" spans="1:7" ht="46.8" hidden="1">
      <c r="A353" s="31" t="s">
        <v>741</v>
      </c>
      <c r="B353" s="10" t="s">
        <v>742</v>
      </c>
      <c r="C353" s="11"/>
      <c r="D353" s="11"/>
      <c r="E353" s="37"/>
      <c r="F353" s="11"/>
      <c r="G353" s="11"/>
    </row>
    <row r="354" spans="1:7" ht="28.8" hidden="1">
      <c r="A354" s="31" t="s">
        <v>743</v>
      </c>
      <c r="B354" s="25" t="s">
        <v>744</v>
      </c>
      <c r="C354" s="11"/>
      <c r="D354" s="11"/>
      <c r="E354" s="37"/>
      <c r="F354" s="11"/>
      <c r="G354" s="11"/>
    </row>
    <row r="355" spans="1:7" ht="78" hidden="1">
      <c r="A355" s="31" t="s">
        <v>745</v>
      </c>
      <c r="B355" s="10" t="s">
        <v>746</v>
      </c>
      <c r="C355" s="18"/>
      <c r="D355" s="11"/>
      <c r="E355" s="37"/>
      <c r="F355" s="11"/>
      <c r="G355" s="11"/>
    </row>
    <row r="356" spans="1:7" ht="21" hidden="1">
      <c r="A356" s="15"/>
      <c r="B356" s="128" t="s">
        <v>747</v>
      </c>
      <c r="C356" s="129"/>
      <c r="D356" s="129"/>
      <c r="E356" s="129"/>
      <c r="F356" s="129"/>
      <c r="G356" s="129"/>
    </row>
    <row r="357" spans="1:7" ht="39.9" hidden="1" customHeight="1">
      <c r="A357" s="15" t="s">
        <v>748</v>
      </c>
      <c r="B357" s="122" t="s">
        <v>749</v>
      </c>
      <c r="C357" s="123"/>
      <c r="D357" s="123"/>
      <c r="E357" s="123"/>
      <c r="F357" s="123"/>
      <c r="G357" s="124"/>
    </row>
    <row r="358" spans="1:7" ht="46.8" hidden="1">
      <c r="A358" s="31" t="s">
        <v>750</v>
      </c>
      <c r="B358" s="38" t="s">
        <v>751</v>
      </c>
      <c r="C358" s="38"/>
      <c r="D358" s="11"/>
      <c r="E358" s="37"/>
      <c r="F358" s="11"/>
      <c r="G358" s="11"/>
    </row>
    <row r="359" spans="1:7" ht="78" hidden="1">
      <c r="A359" s="31" t="s">
        <v>752</v>
      </c>
      <c r="B359" s="38" t="s">
        <v>753</v>
      </c>
      <c r="C359" s="11"/>
      <c r="D359" s="11"/>
      <c r="E359" s="37"/>
      <c r="F359" s="11"/>
      <c r="G359" s="11"/>
    </row>
    <row r="360" spans="1:7" ht="62.4" hidden="1">
      <c r="A360" s="31" t="s">
        <v>754</v>
      </c>
      <c r="B360" s="38" t="s">
        <v>755</v>
      </c>
      <c r="C360" s="11"/>
      <c r="D360" s="11"/>
      <c r="E360" s="37"/>
      <c r="F360" s="11"/>
      <c r="G360" s="11"/>
    </row>
    <row r="361" spans="1:7" ht="78" hidden="1">
      <c r="A361" s="31" t="s">
        <v>756</v>
      </c>
      <c r="B361" s="38" t="s">
        <v>757</v>
      </c>
      <c r="C361" s="11"/>
      <c r="D361" s="11"/>
      <c r="E361" s="37"/>
      <c r="F361" s="11"/>
      <c r="G361" s="11"/>
    </row>
    <row r="362" spans="1:7" ht="62.4" hidden="1">
      <c r="A362" s="31" t="s">
        <v>758</v>
      </c>
      <c r="B362" s="38" t="s">
        <v>759</v>
      </c>
      <c r="C362" s="11"/>
      <c r="D362" s="11"/>
      <c r="E362" s="37"/>
      <c r="F362" s="11"/>
      <c r="G362" s="11"/>
    </row>
    <row r="363" spans="1:7" ht="43.2" hidden="1">
      <c r="A363" s="31" t="s">
        <v>760</v>
      </c>
      <c r="B363" s="18" t="s">
        <v>761</v>
      </c>
      <c r="C363" s="11"/>
      <c r="D363" s="11"/>
      <c r="E363" s="37"/>
      <c r="F363" s="11"/>
      <c r="G363" s="11"/>
    </row>
    <row r="364" spans="1:7" ht="39.9" hidden="1" customHeight="1">
      <c r="A364" s="15" t="s">
        <v>762</v>
      </c>
      <c r="B364" s="122" t="s">
        <v>763</v>
      </c>
      <c r="C364" s="123"/>
      <c r="D364" s="123"/>
      <c r="E364" s="123"/>
      <c r="F364" s="123"/>
      <c r="G364" s="124"/>
    </row>
    <row r="365" spans="1:7" ht="93.6" hidden="1">
      <c r="A365" s="31" t="s">
        <v>764</v>
      </c>
      <c r="B365" s="38" t="s">
        <v>765</v>
      </c>
      <c r="C365" s="11"/>
      <c r="D365" s="11"/>
      <c r="E365" s="37"/>
      <c r="F365" s="11"/>
      <c r="G365" s="11"/>
    </row>
    <row r="366" spans="1:7" ht="62.4" hidden="1">
      <c r="A366" s="31" t="s">
        <v>766</v>
      </c>
      <c r="B366" s="38" t="s">
        <v>767</v>
      </c>
      <c r="C366" s="11"/>
      <c r="D366" s="11"/>
      <c r="E366" s="37"/>
      <c r="F366" s="11"/>
      <c r="G366" s="11"/>
    </row>
    <row r="367" spans="1:7" ht="62.4" hidden="1">
      <c r="A367" s="31" t="s">
        <v>768</v>
      </c>
      <c r="B367" s="38" t="s">
        <v>769</v>
      </c>
      <c r="C367" s="11"/>
      <c r="D367" s="11"/>
      <c r="E367" s="37"/>
      <c r="F367" s="11"/>
      <c r="G367" s="11"/>
    </row>
    <row r="368" spans="1:7" ht="46.8" hidden="1">
      <c r="A368" s="31" t="s">
        <v>770</v>
      </c>
      <c r="B368" s="38" t="s">
        <v>771</v>
      </c>
      <c r="C368" s="11"/>
      <c r="D368" s="11"/>
      <c r="E368" s="37"/>
      <c r="F368" s="11"/>
      <c r="G368" s="11"/>
    </row>
    <row r="369" spans="1:7" ht="39.9" hidden="1" customHeight="1">
      <c r="A369" s="15" t="s">
        <v>772</v>
      </c>
      <c r="B369" s="122" t="s">
        <v>773</v>
      </c>
      <c r="C369" s="123"/>
      <c r="D369" s="123"/>
      <c r="E369" s="123"/>
      <c r="F369" s="123"/>
      <c r="G369" s="124"/>
    </row>
    <row r="370" spans="1:7" ht="31.2" hidden="1">
      <c r="A370" s="31" t="s">
        <v>774</v>
      </c>
      <c r="B370" s="38" t="s">
        <v>775</v>
      </c>
      <c r="C370" s="11"/>
      <c r="D370" s="11"/>
      <c r="E370" s="37"/>
      <c r="F370" s="11"/>
      <c r="G370" s="11"/>
    </row>
    <row r="371" spans="1:7" ht="46.8" hidden="1">
      <c r="A371" s="31" t="s">
        <v>776</v>
      </c>
      <c r="B371" s="38" t="s">
        <v>777</v>
      </c>
      <c r="C371" s="11"/>
      <c r="D371" s="11"/>
      <c r="E371" s="37"/>
      <c r="F371" s="11"/>
      <c r="G371" s="11"/>
    </row>
    <row r="372" spans="1:7" ht="46.8" hidden="1">
      <c r="A372" s="31" t="s">
        <v>778</v>
      </c>
      <c r="B372" s="38" t="s">
        <v>779</v>
      </c>
      <c r="C372" s="11"/>
      <c r="D372" s="11"/>
      <c r="E372" s="37"/>
      <c r="F372" s="11"/>
      <c r="G372" s="11"/>
    </row>
    <row r="373" spans="1:7" ht="31.2" hidden="1">
      <c r="A373" s="31" t="s">
        <v>780</v>
      </c>
      <c r="B373" s="38" t="s">
        <v>781</v>
      </c>
      <c r="C373" s="11"/>
      <c r="D373" s="11"/>
      <c r="E373" s="37"/>
      <c r="F373" s="11"/>
      <c r="G373" s="11"/>
    </row>
    <row r="374" spans="1:7" ht="46.8" hidden="1">
      <c r="A374" s="31" t="s">
        <v>782</v>
      </c>
      <c r="B374" s="38" t="s">
        <v>783</v>
      </c>
      <c r="C374" s="11"/>
      <c r="D374" s="11"/>
      <c r="E374" s="37"/>
      <c r="F374" s="11"/>
      <c r="G374" s="11"/>
    </row>
    <row r="375" spans="1:7" ht="39.9" hidden="1" customHeight="1">
      <c r="A375" s="15" t="s">
        <v>784</v>
      </c>
      <c r="B375" s="125" t="s">
        <v>785</v>
      </c>
      <c r="C375" s="126"/>
      <c r="D375" s="126"/>
      <c r="E375" s="126"/>
      <c r="F375" s="126"/>
      <c r="G375" s="127"/>
    </row>
    <row r="376" spans="1:7" ht="46.8" hidden="1">
      <c r="A376" s="31" t="s">
        <v>786</v>
      </c>
      <c r="B376" s="26" t="s">
        <v>787</v>
      </c>
      <c r="C376" s="11"/>
      <c r="D376" s="11"/>
      <c r="E376" s="37"/>
      <c r="F376" s="11"/>
      <c r="G376" s="11"/>
    </row>
    <row r="377" spans="1:7" ht="57.6" hidden="1">
      <c r="A377" s="31" t="s">
        <v>788</v>
      </c>
      <c r="B377" s="25" t="s">
        <v>789</v>
      </c>
      <c r="C377" s="11"/>
      <c r="D377" s="11"/>
      <c r="E377" s="37"/>
      <c r="F377" s="11"/>
      <c r="G377" s="11"/>
    </row>
    <row r="378" spans="1:7" ht="62.4" hidden="1">
      <c r="A378" s="31" t="s">
        <v>790</v>
      </c>
      <c r="B378" s="26" t="s">
        <v>791</v>
      </c>
      <c r="C378" s="11"/>
      <c r="D378" s="11"/>
      <c r="E378" s="37"/>
      <c r="F378" s="11"/>
      <c r="G378" s="11"/>
    </row>
    <row r="379" spans="1:7" ht="46.8" hidden="1">
      <c r="A379" s="31" t="s">
        <v>792</v>
      </c>
      <c r="B379" s="26" t="s">
        <v>793</v>
      </c>
      <c r="C379" s="11"/>
      <c r="D379" s="11"/>
      <c r="E379" s="37"/>
      <c r="F379" s="11"/>
      <c r="G379" s="11"/>
    </row>
    <row r="380" spans="1:7" ht="78" hidden="1">
      <c r="A380" s="31" t="s">
        <v>794</v>
      </c>
      <c r="B380" s="26" t="s">
        <v>795</v>
      </c>
      <c r="C380" s="11"/>
      <c r="D380" s="11"/>
      <c r="E380" s="37"/>
      <c r="F380" s="11"/>
      <c r="G380" s="11"/>
    </row>
    <row r="381" spans="1:7" ht="62.4" hidden="1">
      <c r="A381" s="31" t="s">
        <v>796</v>
      </c>
      <c r="B381" s="26" t="s">
        <v>797</v>
      </c>
      <c r="C381" s="11"/>
      <c r="D381" s="11"/>
      <c r="E381" s="37"/>
      <c r="F381" s="11"/>
      <c r="G381" s="11"/>
    </row>
    <row r="382" spans="1:7" ht="62.4" hidden="1">
      <c r="A382" s="31" t="s">
        <v>798</v>
      </c>
      <c r="B382" s="26" t="s">
        <v>799</v>
      </c>
      <c r="C382" s="11"/>
      <c r="D382" s="11"/>
      <c r="E382" s="37"/>
      <c r="F382" s="11"/>
      <c r="G382" s="11"/>
    </row>
    <row r="383" spans="1:7" ht="39.9" hidden="1" customHeight="1">
      <c r="A383" s="15" t="s">
        <v>800</v>
      </c>
      <c r="B383" s="122" t="s">
        <v>801</v>
      </c>
      <c r="C383" s="123"/>
      <c r="D383" s="123"/>
      <c r="E383" s="123"/>
      <c r="F383" s="123"/>
      <c r="G383" s="124"/>
    </row>
    <row r="384" spans="1:7" ht="46.8" hidden="1">
      <c r="A384" s="31" t="s">
        <v>802</v>
      </c>
      <c r="B384" s="17" t="s">
        <v>803</v>
      </c>
      <c r="C384" s="11"/>
      <c r="D384" s="11"/>
      <c r="E384" s="37"/>
      <c r="F384" s="11"/>
      <c r="G384" s="11"/>
    </row>
    <row r="385" spans="1:9" ht="46.8" hidden="1">
      <c r="A385" s="31" t="s">
        <v>804</v>
      </c>
      <c r="B385" s="17" t="s">
        <v>805</v>
      </c>
      <c r="C385" s="11"/>
      <c r="D385" s="11"/>
      <c r="E385" s="37"/>
      <c r="F385" s="11"/>
      <c r="G385" s="11"/>
    </row>
    <row r="386" spans="1:9" ht="46.8" hidden="1">
      <c r="A386" s="31" t="s">
        <v>806</v>
      </c>
      <c r="B386" s="17" t="s">
        <v>807</v>
      </c>
      <c r="C386" s="11"/>
      <c r="D386" s="11"/>
      <c r="E386" s="37"/>
      <c r="F386" s="11"/>
      <c r="G386" s="11"/>
    </row>
    <row r="387" spans="1:9" ht="46.8" hidden="1">
      <c r="A387" s="31" t="s">
        <v>808</v>
      </c>
      <c r="B387" s="17" t="s">
        <v>809</v>
      </c>
      <c r="C387" s="11"/>
      <c r="D387" s="11"/>
      <c r="E387" s="37"/>
      <c r="F387" s="11"/>
      <c r="G387" s="11"/>
    </row>
    <row r="388" spans="1:9" ht="46.8" hidden="1">
      <c r="A388" s="31" t="s">
        <v>810</v>
      </c>
      <c r="B388" s="17" t="s">
        <v>811</v>
      </c>
      <c r="C388" s="11"/>
      <c r="D388" s="11"/>
      <c r="E388" s="37"/>
      <c r="F388" s="11"/>
      <c r="G388" s="11"/>
    </row>
    <row r="389" spans="1:9" ht="46.8" hidden="1">
      <c r="A389" s="31" t="s">
        <v>812</v>
      </c>
      <c r="B389" s="17" t="s">
        <v>813</v>
      </c>
      <c r="C389" s="11"/>
      <c r="D389" s="11"/>
      <c r="E389" s="37"/>
      <c r="F389" s="11"/>
      <c r="G389" s="11"/>
    </row>
    <row r="390" spans="1:9" ht="39.9" hidden="1" customHeight="1">
      <c r="A390" s="15" t="s">
        <v>814</v>
      </c>
      <c r="B390" s="122" t="s">
        <v>815</v>
      </c>
      <c r="C390" s="123"/>
      <c r="D390" s="123"/>
      <c r="E390" s="123"/>
      <c r="F390" s="123"/>
      <c r="G390" s="124"/>
    </row>
    <row r="391" spans="1:9" ht="31.2" hidden="1">
      <c r="A391" s="31" t="s">
        <v>816</v>
      </c>
      <c r="B391" s="17" t="s">
        <v>817</v>
      </c>
      <c r="C391" s="11"/>
      <c r="D391" s="11"/>
      <c r="E391" s="37"/>
      <c r="F391" s="11"/>
      <c r="G391" s="11"/>
    </row>
    <row r="392" spans="1:9" ht="31.2" hidden="1">
      <c r="A392" s="31" t="s">
        <v>818</v>
      </c>
      <c r="B392" s="17" t="s">
        <v>819</v>
      </c>
      <c r="C392" s="11"/>
      <c r="D392" s="11"/>
      <c r="E392" s="37"/>
      <c r="F392" s="11"/>
      <c r="G392" s="11"/>
    </row>
    <row r="393" spans="1:9" ht="31.2" hidden="1">
      <c r="A393" s="31" t="s">
        <v>820</v>
      </c>
      <c r="B393" s="17" t="s">
        <v>821</v>
      </c>
      <c r="C393" s="11"/>
      <c r="D393" s="11"/>
      <c r="E393" s="37"/>
      <c r="F393" s="11"/>
      <c r="G393" s="11"/>
    </row>
    <row r="394" spans="1:9" ht="31.2" hidden="1">
      <c r="A394" s="31" t="s">
        <v>822</v>
      </c>
      <c r="B394" s="17" t="s">
        <v>823</v>
      </c>
      <c r="C394" s="11"/>
      <c r="D394" s="11"/>
      <c r="E394" s="37"/>
      <c r="F394" s="11"/>
      <c r="G394" s="11"/>
    </row>
    <row r="395" spans="1:9" ht="39.9" customHeight="1">
      <c r="A395" s="8" t="s">
        <v>824</v>
      </c>
      <c r="B395" s="122" t="s">
        <v>825</v>
      </c>
      <c r="C395" s="123"/>
      <c r="D395" s="123"/>
      <c r="E395" s="123"/>
      <c r="F395" s="123"/>
      <c r="G395" s="124"/>
      <c r="H395" s="1">
        <f>SUM(D404)</f>
        <v>1</v>
      </c>
      <c r="I395" s="1">
        <f>COUNT(D404)*2</f>
        <v>2</v>
      </c>
    </row>
    <row r="396" spans="1:9" ht="62.4" hidden="1">
      <c r="A396" s="31" t="s">
        <v>826</v>
      </c>
      <c r="B396" s="38" t="s">
        <v>827</v>
      </c>
      <c r="C396" s="11"/>
      <c r="D396" s="11"/>
      <c r="E396" s="37"/>
      <c r="F396" s="11"/>
      <c r="G396" s="11"/>
    </row>
    <row r="397" spans="1:9" ht="46.8" hidden="1">
      <c r="A397" s="31" t="s">
        <v>828</v>
      </c>
      <c r="B397" s="38" t="s">
        <v>829</v>
      </c>
      <c r="C397" s="11"/>
      <c r="D397" s="11"/>
      <c r="E397" s="37"/>
      <c r="F397" s="11"/>
      <c r="G397" s="11"/>
    </row>
    <row r="398" spans="1:9" ht="46.8" hidden="1">
      <c r="A398" s="31" t="s">
        <v>830</v>
      </c>
      <c r="B398" s="38" t="s">
        <v>831</v>
      </c>
      <c r="C398" s="11"/>
      <c r="D398" s="11"/>
      <c r="E398" s="37"/>
      <c r="F398" s="11"/>
      <c r="G398" s="11"/>
    </row>
    <row r="399" spans="1:9" ht="46.8" hidden="1">
      <c r="A399" s="31" t="s">
        <v>832</v>
      </c>
      <c r="B399" s="38" t="s">
        <v>833</v>
      </c>
      <c r="C399" s="11"/>
      <c r="D399" s="11"/>
      <c r="E399" s="37"/>
      <c r="F399" s="11"/>
      <c r="G399" s="11"/>
    </row>
    <row r="400" spans="1:9" ht="46.8" hidden="1">
      <c r="A400" s="31" t="s">
        <v>834</v>
      </c>
      <c r="B400" s="38" t="s">
        <v>835</v>
      </c>
      <c r="C400" s="11"/>
      <c r="D400" s="11"/>
      <c r="E400" s="37"/>
      <c r="F400" s="11"/>
      <c r="G400" s="11"/>
    </row>
    <row r="401" spans="1:9" ht="46.8" hidden="1">
      <c r="A401" s="31" t="s">
        <v>836</v>
      </c>
      <c r="B401" s="38" t="s">
        <v>837</v>
      </c>
      <c r="C401" s="11"/>
      <c r="D401" s="11"/>
      <c r="E401" s="37"/>
      <c r="F401" s="11"/>
      <c r="G401" s="11"/>
    </row>
    <row r="402" spans="1:9" ht="62.4" hidden="1">
      <c r="A402" s="31" t="s">
        <v>838</v>
      </c>
      <c r="B402" s="38" t="s">
        <v>839</v>
      </c>
      <c r="C402" s="11"/>
      <c r="D402" s="11"/>
      <c r="E402" s="37"/>
      <c r="F402" s="11"/>
      <c r="G402" s="11"/>
    </row>
    <row r="403" spans="1:9" ht="93.6" hidden="1">
      <c r="A403" s="31" t="s">
        <v>840</v>
      </c>
      <c r="B403" s="38" t="s">
        <v>841</v>
      </c>
      <c r="C403" s="11"/>
      <c r="D403" s="11"/>
      <c r="E403" s="37"/>
      <c r="F403" s="11"/>
      <c r="G403" s="11"/>
    </row>
    <row r="404" spans="1:9" ht="46.8">
      <c r="A404" s="12" t="s">
        <v>842</v>
      </c>
      <c r="B404" s="17" t="s">
        <v>843</v>
      </c>
      <c r="C404" s="55" t="s">
        <v>844</v>
      </c>
      <c r="D404" s="83">
        <v>1</v>
      </c>
      <c r="E404" s="119" t="s">
        <v>41</v>
      </c>
      <c r="F404" s="11"/>
      <c r="G404" s="11"/>
    </row>
    <row r="405" spans="1:9" ht="62.4" hidden="1">
      <c r="A405" s="31" t="s">
        <v>845</v>
      </c>
      <c r="B405" s="38" t="s">
        <v>846</v>
      </c>
      <c r="C405" s="11"/>
      <c r="D405" s="11"/>
      <c r="E405" s="37"/>
      <c r="F405" s="11"/>
      <c r="G405" s="11"/>
    </row>
    <row r="406" spans="1:9" ht="21">
      <c r="A406" s="7"/>
      <c r="B406" s="128" t="s">
        <v>847</v>
      </c>
      <c r="C406" s="129"/>
      <c r="D406" s="129"/>
      <c r="E406" s="129"/>
      <c r="F406" s="129"/>
      <c r="G406" s="129"/>
      <c r="H406" s="1">
        <f>H407+H416+H428+H434+H442+H453</f>
        <v>54</v>
      </c>
      <c r="I406" s="1">
        <f>I407+I416+I428+I434+I442+I453</f>
        <v>108</v>
      </c>
    </row>
    <row r="407" spans="1:9" ht="39.9" customHeight="1">
      <c r="A407" s="84" t="s">
        <v>848</v>
      </c>
      <c r="B407" s="122" t="s">
        <v>849</v>
      </c>
      <c r="C407" s="123"/>
      <c r="D407" s="123"/>
      <c r="E407" s="123"/>
      <c r="F407" s="123"/>
      <c r="G407" s="124"/>
      <c r="H407" s="1">
        <f>SUM(D409:D415)</f>
        <v>6</v>
      </c>
      <c r="I407" s="1">
        <f>COUNT(D409:D415)*2</f>
        <v>12</v>
      </c>
    </row>
    <row r="408" spans="1:9" ht="31.2" hidden="1">
      <c r="A408" s="85" t="s">
        <v>850</v>
      </c>
      <c r="B408" s="38" t="s">
        <v>851</v>
      </c>
      <c r="C408" s="22"/>
      <c r="D408" s="22"/>
      <c r="E408" s="62"/>
      <c r="F408" s="22"/>
      <c r="G408" s="22"/>
    </row>
    <row r="409" spans="1:9" ht="62.4">
      <c r="A409" s="86" t="s">
        <v>852</v>
      </c>
      <c r="B409" s="38" t="s">
        <v>853</v>
      </c>
      <c r="C409" s="19" t="s">
        <v>854</v>
      </c>
      <c r="D409" s="62">
        <v>1</v>
      </c>
      <c r="E409" s="62" t="s">
        <v>41</v>
      </c>
      <c r="F409" s="19" t="s">
        <v>855</v>
      </c>
      <c r="G409" s="22"/>
    </row>
    <row r="410" spans="1:9" ht="43.2">
      <c r="A410" s="86"/>
      <c r="B410" s="38"/>
      <c r="C410" s="19" t="s">
        <v>856</v>
      </c>
      <c r="D410" s="62">
        <v>1</v>
      </c>
      <c r="E410" s="62" t="s">
        <v>41</v>
      </c>
      <c r="F410" s="19"/>
      <c r="G410" s="22"/>
    </row>
    <row r="411" spans="1:9" ht="31.2" hidden="1">
      <c r="A411" s="85" t="s">
        <v>857</v>
      </c>
      <c r="B411" s="38" t="s">
        <v>858</v>
      </c>
      <c r="C411" s="22"/>
      <c r="D411" s="22"/>
      <c r="E411" s="62"/>
      <c r="F411" s="22"/>
      <c r="G411" s="22"/>
    </row>
    <row r="412" spans="1:9" ht="46.8">
      <c r="A412" s="86" t="s">
        <v>859</v>
      </c>
      <c r="B412" s="38" t="s">
        <v>860</v>
      </c>
      <c r="C412" s="25" t="s">
        <v>861</v>
      </c>
      <c r="D412" s="62">
        <v>1</v>
      </c>
      <c r="E412" s="62" t="s">
        <v>41</v>
      </c>
      <c r="F412" s="19" t="s">
        <v>862</v>
      </c>
      <c r="G412" s="22"/>
    </row>
    <row r="413" spans="1:9" ht="28.8">
      <c r="A413" s="86"/>
      <c r="B413" s="38"/>
      <c r="C413" s="25" t="s">
        <v>863</v>
      </c>
      <c r="D413" s="62">
        <v>1</v>
      </c>
      <c r="E413" s="62" t="s">
        <v>41</v>
      </c>
      <c r="F413" s="62"/>
      <c r="G413" s="22"/>
    </row>
    <row r="414" spans="1:9" ht="62.4">
      <c r="A414" s="86" t="s">
        <v>864</v>
      </c>
      <c r="B414" s="38" t="s">
        <v>865</v>
      </c>
      <c r="C414" s="87" t="s">
        <v>866</v>
      </c>
      <c r="D414" s="62">
        <v>1</v>
      </c>
      <c r="E414" s="62" t="s">
        <v>41</v>
      </c>
      <c r="F414" s="64" t="s">
        <v>867</v>
      </c>
      <c r="G414" s="22"/>
    </row>
    <row r="415" spans="1:9" ht="31.2">
      <c r="A415" s="86" t="s">
        <v>868</v>
      </c>
      <c r="B415" s="88" t="s">
        <v>869</v>
      </c>
      <c r="C415" s="19" t="s">
        <v>870</v>
      </c>
      <c r="D415" s="62">
        <v>1</v>
      </c>
      <c r="E415" s="62" t="s">
        <v>41</v>
      </c>
      <c r="F415" s="22"/>
      <c r="G415" s="22"/>
    </row>
    <row r="416" spans="1:9" ht="39.9" customHeight="1">
      <c r="A416" s="84" t="s">
        <v>871</v>
      </c>
      <c r="B416" s="122" t="s">
        <v>872</v>
      </c>
      <c r="C416" s="123"/>
      <c r="D416" s="123"/>
      <c r="E416" s="123"/>
      <c r="F416" s="123"/>
      <c r="G416" s="124"/>
      <c r="H416" s="1">
        <f>SUM(D417:D427)</f>
        <v>11</v>
      </c>
      <c r="I416" s="1">
        <f>COUNT(D417:D427)*2</f>
        <v>22</v>
      </c>
    </row>
    <row r="417" spans="1:9" ht="43.2">
      <c r="A417" s="86" t="s">
        <v>873</v>
      </c>
      <c r="B417" s="38" t="s">
        <v>874</v>
      </c>
      <c r="C417" s="25" t="s">
        <v>875</v>
      </c>
      <c r="D417" s="22">
        <v>1</v>
      </c>
      <c r="E417" s="62" t="s">
        <v>135</v>
      </c>
      <c r="F417" s="21" t="s">
        <v>876</v>
      </c>
      <c r="G417" s="22"/>
    </row>
    <row r="418" spans="1:9" ht="43.2">
      <c r="A418" s="14"/>
      <c r="B418" s="38"/>
      <c r="C418" s="25" t="s">
        <v>877</v>
      </c>
      <c r="D418" s="22">
        <v>1</v>
      </c>
      <c r="E418" s="62" t="s">
        <v>275</v>
      </c>
      <c r="F418" s="21" t="s">
        <v>878</v>
      </c>
      <c r="G418" s="22"/>
    </row>
    <row r="419" spans="1:9" ht="57.6">
      <c r="A419" s="14"/>
      <c r="B419" s="38"/>
      <c r="C419" s="25" t="s">
        <v>879</v>
      </c>
      <c r="D419" s="22">
        <v>1</v>
      </c>
      <c r="E419" s="62" t="s">
        <v>275</v>
      </c>
      <c r="F419" s="21" t="s">
        <v>880</v>
      </c>
      <c r="G419" s="22"/>
    </row>
    <row r="420" spans="1:9" ht="43.2">
      <c r="A420" s="14"/>
      <c r="B420" s="38"/>
      <c r="C420" s="25" t="s">
        <v>881</v>
      </c>
      <c r="D420" s="22">
        <v>1</v>
      </c>
      <c r="E420" s="62" t="s">
        <v>275</v>
      </c>
      <c r="F420" s="21" t="s">
        <v>882</v>
      </c>
      <c r="G420" s="22"/>
    </row>
    <row r="421" spans="1:9" ht="72">
      <c r="A421" s="14"/>
      <c r="B421" s="38"/>
      <c r="C421" s="25" t="s">
        <v>883</v>
      </c>
      <c r="D421" s="22">
        <v>1</v>
      </c>
      <c r="E421" s="62" t="s">
        <v>135</v>
      </c>
      <c r="F421" s="21" t="s">
        <v>884</v>
      </c>
      <c r="G421" s="22"/>
    </row>
    <row r="422" spans="1:9" ht="28.8">
      <c r="A422" s="14"/>
      <c r="B422" s="38"/>
      <c r="C422" s="89" t="s">
        <v>885</v>
      </c>
      <c r="D422" s="22">
        <v>1</v>
      </c>
      <c r="E422" s="62" t="s">
        <v>135</v>
      </c>
      <c r="F422" s="22"/>
      <c r="G422" s="22"/>
    </row>
    <row r="423" spans="1:9" ht="43.2">
      <c r="A423" s="14"/>
      <c r="B423" s="38"/>
      <c r="C423" s="89" t="s">
        <v>886</v>
      </c>
      <c r="D423" s="22">
        <v>1</v>
      </c>
      <c r="E423" s="62" t="s">
        <v>135</v>
      </c>
      <c r="F423" s="22"/>
      <c r="G423" s="22"/>
    </row>
    <row r="424" spans="1:9" ht="46.8">
      <c r="A424" s="86" t="s">
        <v>887</v>
      </c>
      <c r="B424" s="38" t="s">
        <v>888</v>
      </c>
      <c r="C424" s="25" t="s">
        <v>889</v>
      </c>
      <c r="D424" s="22">
        <v>1</v>
      </c>
      <c r="E424" s="62" t="s">
        <v>57</v>
      </c>
      <c r="F424" s="21" t="s">
        <v>890</v>
      </c>
      <c r="G424" s="22"/>
    </row>
    <row r="425" spans="1:9" ht="28.8">
      <c r="A425" s="86"/>
      <c r="B425" s="38"/>
      <c r="C425" s="25" t="s">
        <v>891</v>
      </c>
      <c r="D425" s="22">
        <v>1</v>
      </c>
      <c r="E425" s="62" t="s">
        <v>535</v>
      </c>
      <c r="F425" s="62"/>
      <c r="G425" s="22"/>
    </row>
    <row r="426" spans="1:9" ht="46.8">
      <c r="A426" s="90" t="s">
        <v>892</v>
      </c>
      <c r="B426" s="91" t="s">
        <v>893</v>
      </c>
      <c r="C426" s="92" t="s">
        <v>894</v>
      </c>
      <c r="D426" s="22">
        <v>1</v>
      </c>
      <c r="E426" s="62" t="s">
        <v>135</v>
      </c>
      <c r="F426" s="93"/>
      <c r="G426" s="94"/>
    </row>
    <row r="427" spans="1:9" s="95" customFormat="1" ht="72">
      <c r="A427" s="86"/>
      <c r="B427" s="38"/>
      <c r="C427" s="18" t="s">
        <v>895</v>
      </c>
      <c r="D427" s="22">
        <v>1</v>
      </c>
      <c r="E427" s="62" t="s">
        <v>275</v>
      </c>
      <c r="F427" s="19" t="s">
        <v>896</v>
      </c>
      <c r="G427" s="22"/>
    </row>
    <row r="428" spans="1:9" ht="39.9" customHeight="1">
      <c r="A428" s="96" t="s">
        <v>897</v>
      </c>
      <c r="B428" s="130" t="s">
        <v>898</v>
      </c>
      <c r="C428" s="131"/>
      <c r="D428" s="131"/>
      <c r="E428" s="131"/>
      <c r="F428" s="131"/>
      <c r="G428" s="132"/>
      <c r="H428" s="1">
        <f>SUM(D429:D433)</f>
        <v>5</v>
      </c>
      <c r="I428" s="1">
        <f>COUNT(D429:D433)*2</f>
        <v>10</v>
      </c>
    </row>
    <row r="429" spans="1:9" ht="46.8">
      <c r="A429" s="86" t="s">
        <v>899</v>
      </c>
      <c r="B429" s="97" t="s">
        <v>900</v>
      </c>
      <c r="C429" s="18" t="s">
        <v>901</v>
      </c>
      <c r="D429" s="22">
        <v>1</v>
      </c>
      <c r="E429" s="62" t="s">
        <v>275</v>
      </c>
      <c r="F429" s="22"/>
      <c r="G429" s="22"/>
    </row>
    <row r="430" spans="1:9" ht="15.6">
      <c r="A430" s="98"/>
      <c r="B430" s="97"/>
      <c r="C430" s="18" t="s">
        <v>902</v>
      </c>
      <c r="D430" s="22">
        <v>1</v>
      </c>
      <c r="E430" s="62" t="s">
        <v>275</v>
      </c>
      <c r="F430" s="22"/>
      <c r="G430" s="22"/>
    </row>
    <row r="431" spans="1:9" ht="15.6">
      <c r="A431" s="98"/>
      <c r="B431" s="97"/>
      <c r="C431" s="18" t="s">
        <v>903</v>
      </c>
      <c r="D431" s="22">
        <v>1</v>
      </c>
      <c r="E431" s="62" t="s">
        <v>275</v>
      </c>
      <c r="F431" s="22"/>
      <c r="G431" s="22"/>
    </row>
    <row r="432" spans="1:9" ht="31.2">
      <c r="A432" s="86" t="s">
        <v>904</v>
      </c>
      <c r="B432" s="38" t="s">
        <v>905</v>
      </c>
      <c r="C432" s="18" t="s">
        <v>906</v>
      </c>
      <c r="D432" s="22">
        <v>1</v>
      </c>
      <c r="E432" s="62" t="s">
        <v>275</v>
      </c>
      <c r="F432" s="22"/>
      <c r="G432" s="22"/>
    </row>
    <row r="433" spans="1:9" ht="28.8">
      <c r="A433" s="86"/>
      <c r="B433" s="61"/>
      <c r="C433" s="19" t="s">
        <v>907</v>
      </c>
      <c r="D433" s="22">
        <v>1</v>
      </c>
      <c r="E433" s="62" t="s">
        <v>535</v>
      </c>
      <c r="F433" s="99"/>
      <c r="G433" s="100"/>
    </row>
    <row r="434" spans="1:9" ht="39.9" customHeight="1">
      <c r="A434" s="84" t="s">
        <v>908</v>
      </c>
      <c r="B434" s="122" t="s">
        <v>909</v>
      </c>
      <c r="C434" s="123"/>
      <c r="D434" s="123"/>
      <c r="E434" s="123"/>
      <c r="F434" s="123"/>
      <c r="G434" s="124"/>
      <c r="H434" s="1">
        <f>SUM(D435:D441)</f>
        <v>7</v>
      </c>
      <c r="I434" s="1">
        <f>COUNT(D435:D441)*2</f>
        <v>14</v>
      </c>
    </row>
    <row r="435" spans="1:9" ht="72">
      <c r="A435" s="86" t="s">
        <v>910</v>
      </c>
      <c r="B435" s="101" t="s">
        <v>911</v>
      </c>
      <c r="C435" s="89" t="s">
        <v>912</v>
      </c>
      <c r="D435" s="1">
        <v>1</v>
      </c>
      <c r="E435" s="62" t="s">
        <v>57</v>
      </c>
      <c r="F435" s="21" t="s">
        <v>913</v>
      </c>
      <c r="G435" s="22"/>
    </row>
    <row r="436" spans="1:9" ht="115.2">
      <c r="A436" s="14"/>
      <c r="B436" s="101"/>
      <c r="C436" s="18" t="s">
        <v>914</v>
      </c>
      <c r="D436" s="1">
        <v>1</v>
      </c>
      <c r="E436" s="62" t="s">
        <v>57</v>
      </c>
      <c r="F436" s="18" t="s">
        <v>915</v>
      </c>
      <c r="G436" s="22"/>
    </row>
    <row r="437" spans="1:9" ht="28.8">
      <c r="A437" s="14"/>
      <c r="B437" s="101"/>
      <c r="C437" s="18" t="s">
        <v>916</v>
      </c>
      <c r="D437" s="1">
        <v>1</v>
      </c>
      <c r="E437" s="62" t="s">
        <v>57</v>
      </c>
      <c r="F437" s="11" t="s">
        <v>917</v>
      </c>
      <c r="G437" s="22"/>
    </row>
    <row r="438" spans="1:9" ht="57.6">
      <c r="A438" s="14"/>
      <c r="B438" s="101"/>
      <c r="C438" s="18" t="s">
        <v>918</v>
      </c>
      <c r="D438" s="1">
        <v>1</v>
      </c>
      <c r="E438" s="62" t="s">
        <v>57</v>
      </c>
      <c r="F438" s="19" t="s">
        <v>919</v>
      </c>
      <c r="G438" s="22"/>
    </row>
    <row r="439" spans="1:9" ht="28.8">
      <c r="A439" s="14"/>
      <c r="B439" s="101"/>
      <c r="C439" s="102" t="s">
        <v>920</v>
      </c>
      <c r="D439" s="1">
        <v>1</v>
      </c>
      <c r="E439" s="62" t="s">
        <v>57</v>
      </c>
      <c r="F439" s="21"/>
      <c r="G439" s="22"/>
    </row>
    <row r="440" spans="1:9" ht="57.6">
      <c r="A440" s="86" t="s">
        <v>921</v>
      </c>
      <c r="B440" s="101" t="s">
        <v>922</v>
      </c>
      <c r="C440" s="103" t="s">
        <v>923</v>
      </c>
      <c r="D440" s="1">
        <v>1</v>
      </c>
      <c r="E440" s="62" t="s">
        <v>57</v>
      </c>
      <c r="F440" s="18" t="s">
        <v>924</v>
      </c>
      <c r="G440" s="22"/>
    </row>
    <row r="441" spans="1:9" ht="43.2">
      <c r="A441" s="14"/>
      <c r="B441" s="101"/>
      <c r="C441" s="18" t="s">
        <v>925</v>
      </c>
      <c r="D441" s="1">
        <v>1</v>
      </c>
      <c r="E441" s="62" t="s">
        <v>57</v>
      </c>
      <c r="F441" s="22"/>
      <c r="G441" s="22"/>
    </row>
    <row r="442" spans="1:9" ht="39.9" customHeight="1">
      <c r="A442" s="104" t="s">
        <v>926</v>
      </c>
      <c r="B442" s="122" t="s">
        <v>927</v>
      </c>
      <c r="C442" s="123"/>
      <c r="D442" s="123"/>
      <c r="E442" s="123"/>
      <c r="F442" s="123"/>
      <c r="G442" s="124"/>
      <c r="H442" s="1">
        <f>SUM(D444:D452)</f>
        <v>9</v>
      </c>
      <c r="I442" s="1">
        <f>COUNT(B444:G453)*2</f>
        <v>18</v>
      </c>
    </row>
    <row r="443" spans="1:9" ht="43.2" hidden="1">
      <c r="A443" s="85" t="s">
        <v>928</v>
      </c>
      <c r="B443" s="18" t="s">
        <v>929</v>
      </c>
      <c r="C443" s="22"/>
      <c r="D443" s="22"/>
      <c r="E443" s="62"/>
      <c r="F443" s="22"/>
      <c r="G443" s="22"/>
    </row>
    <row r="444" spans="1:9" ht="43.2">
      <c r="A444" s="86" t="s">
        <v>930</v>
      </c>
      <c r="B444" s="101" t="s">
        <v>931</v>
      </c>
      <c r="C444" s="25" t="s">
        <v>932</v>
      </c>
      <c r="D444" s="62">
        <v>1</v>
      </c>
      <c r="E444" s="62" t="s">
        <v>275</v>
      </c>
      <c r="F444" s="19" t="s">
        <v>933</v>
      </c>
      <c r="G444" s="22"/>
    </row>
    <row r="445" spans="1:9" ht="43.2">
      <c r="A445" s="98"/>
      <c r="B445" s="101"/>
      <c r="C445" s="25" t="s">
        <v>934</v>
      </c>
      <c r="D445" s="62">
        <v>1</v>
      </c>
      <c r="E445" s="62" t="s">
        <v>275</v>
      </c>
      <c r="F445" s="19" t="s">
        <v>935</v>
      </c>
      <c r="G445" s="22"/>
    </row>
    <row r="446" spans="1:9" ht="43.2">
      <c r="A446" s="86" t="s">
        <v>936</v>
      </c>
      <c r="B446" s="101" t="s">
        <v>937</v>
      </c>
      <c r="C446" s="25" t="s">
        <v>938</v>
      </c>
      <c r="D446" s="62">
        <v>1</v>
      </c>
      <c r="E446" s="62" t="s">
        <v>41</v>
      </c>
      <c r="F446" s="62"/>
      <c r="G446" s="22"/>
    </row>
    <row r="447" spans="1:9" ht="28.8">
      <c r="A447" s="86"/>
      <c r="B447" s="101"/>
      <c r="C447" s="25" t="s">
        <v>939</v>
      </c>
      <c r="D447" s="62">
        <v>1</v>
      </c>
      <c r="E447" s="62" t="s">
        <v>41</v>
      </c>
      <c r="F447" s="62"/>
      <c r="G447" s="22"/>
    </row>
    <row r="448" spans="1:9" ht="43.2">
      <c r="A448" s="86"/>
      <c r="B448" s="101"/>
      <c r="C448" s="18" t="s">
        <v>940</v>
      </c>
      <c r="D448" s="62">
        <v>1</v>
      </c>
      <c r="E448" s="62" t="s">
        <v>41</v>
      </c>
      <c r="F448" s="62"/>
      <c r="G448" s="22"/>
    </row>
    <row r="449" spans="1:9" ht="28.8">
      <c r="A449" s="86"/>
      <c r="B449" s="101"/>
      <c r="C449" s="25" t="s">
        <v>941</v>
      </c>
      <c r="D449" s="62">
        <v>1</v>
      </c>
      <c r="E449" s="62" t="s">
        <v>275</v>
      </c>
      <c r="F449" s="19" t="s">
        <v>942</v>
      </c>
      <c r="G449" s="22"/>
    </row>
    <row r="450" spans="1:9" ht="57.6">
      <c r="A450" s="86"/>
      <c r="B450" s="101"/>
      <c r="C450" s="25" t="s">
        <v>943</v>
      </c>
      <c r="D450" s="62">
        <v>1</v>
      </c>
      <c r="E450" s="62" t="s">
        <v>275</v>
      </c>
      <c r="F450" s="19" t="s">
        <v>944</v>
      </c>
      <c r="G450" s="22"/>
    </row>
    <row r="451" spans="1:9" ht="28.8">
      <c r="A451" s="86" t="s">
        <v>945</v>
      </c>
      <c r="B451" s="18" t="s">
        <v>946</v>
      </c>
      <c r="C451" s="18" t="s">
        <v>947</v>
      </c>
      <c r="D451" s="62">
        <v>1</v>
      </c>
      <c r="E451" s="62" t="s">
        <v>275</v>
      </c>
      <c r="F451" s="22"/>
      <c r="G451" s="22"/>
    </row>
    <row r="452" spans="1:9" ht="28.8">
      <c r="A452" s="86" t="s">
        <v>948</v>
      </c>
      <c r="B452" s="18" t="s">
        <v>949</v>
      </c>
      <c r="C452" s="11" t="s">
        <v>950</v>
      </c>
      <c r="D452" s="62">
        <v>1</v>
      </c>
      <c r="E452" s="62" t="s">
        <v>275</v>
      </c>
      <c r="F452" s="18" t="s">
        <v>951</v>
      </c>
      <c r="G452" s="22"/>
    </row>
    <row r="453" spans="1:9" ht="39.9" customHeight="1">
      <c r="A453" s="105" t="s">
        <v>952</v>
      </c>
      <c r="B453" s="122" t="s">
        <v>953</v>
      </c>
      <c r="C453" s="123"/>
      <c r="D453" s="123"/>
      <c r="E453" s="123"/>
      <c r="F453" s="123"/>
      <c r="G453" s="124"/>
      <c r="H453" s="1">
        <f>SUM(D454:D469)</f>
        <v>16</v>
      </c>
      <c r="I453" s="1">
        <f>COUNT(D454:D469)*2</f>
        <v>32</v>
      </c>
    </row>
    <row r="454" spans="1:9" ht="46.8">
      <c r="A454" s="86" t="s">
        <v>954</v>
      </c>
      <c r="B454" s="97" t="s">
        <v>955</v>
      </c>
      <c r="C454" s="18" t="s">
        <v>956</v>
      </c>
      <c r="D454" s="22">
        <v>1</v>
      </c>
      <c r="E454" s="62" t="s">
        <v>135</v>
      </c>
      <c r="F454" s="22"/>
      <c r="G454" s="22"/>
    </row>
    <row r="455" spans="1:9" ht="28.8">
      <c r="A455" s="14"/>
      <c r="B455" s="97"/>
      <c r="C455" s="18" t="s">
        <v>957</v>
      </c>
      <c r="D455" s="22">
        <v>1</v>
      </c>
      <c r="E455" s="62" t="s">
        <v>135</v>
      </c>
      <c r="F455" s="22"/>
      <c r="G455" s="22"/>
    </row>
    <row r="456" spans="1:9" ht="28.8">
      <c r="A456" s="14"/>
      <c r="B456" s="97"/>
      <c r="C456" s="18" t="s">
        <v>958</v>
      </c>
      <c r="D456" s="22">
        <v>1</v>
      </c>
      <c r="E456" s="62" t="s">
        <v>275</v>
      </c>
      <c r="F456" s="22"/>
      <c r="G456" s="22"/>
    </row>
    <row r="457" spans="1:9" ht="43.2">
      <c r="A457" s="14"/>
      <c r="B457" s="97"/>
      <c r="C457" s="18" t="s">
        <v>959</v>
      </c>
      <c r="D457" s="22">
        <v>1</v>
      </c>
      <c r="E457" s="62" t="s">
        <v>135</v>
      </c>
      <c r="F457" s="22"/>
      <c r="G457" s="22"/>
    </row>
    <row r="458" spans="1:9" ht="28.8">
      <c r="A458" s="14"/>
      <c r="B458" s="97"/>
      <c r="C458" s="25" t="s">
        <v>960</v>
      </c>
      <c r="D458" s="22">
        <v>1</v>
      </c>
      <c r="E458" s="62" t="s">
        <v>135</v>
      </c>
      <c r="F458" s="22"/>
      <c r="G458" s="22"/>
    </row>
    <row r="459" spans="1:9" ht="31.2">
      <c r="A459" s="86" t="s">
        <v>961</v>
      </c>
      <c r="B459" s="97" t="s">
        <v>962</v>
      </c>
      <c r="C459" s="25" t="s">
        <v>963</v>
      </c>
      <c r="D459" s="22">
        <v>1</v>
      </c>
      <c r="E459" s="62" t="s">
        <v>135</v>
      </c>
      <c r="F459" s="21" t="s">
        <v>964</v>
      </c>
      <c r="G459" s="22"/>
    </row>
    <row r="460" spans="1:9" ht="72">
      <c r="A460" s="14"/>
      <c r="B460" s="97"/>
      <c r="C460" s="25" t="s">
        <v>965</v>
      </c>
      <c r="D460" s="22">
        <v>1</v>
      </c>
      <c r="E460" s="62" t="s">
        <v>135</v>
      </c>
      <c r="F460" s="21" t="s">
        <v>966</v>
      </c>
      <c r="G460" s="22"/>
    </row>
    <row r="461" spans="1:9" ht="43.2">
      <c r="A461" s="14"/>
      <c r="B461" s="97"/>
      <c r="C461" s="25" t="s">
        <v>967</v>
      </c>
      <c r="D461" s="22">
        <v>1</v>
      </c>
      <c r="E461" s="62" t="s">
        <v>275</v>
      </c>
      <c r="F461" s="25" t="s">
        <v>968</v>
      </c>
      <c r="G461" s="22"/>
    </row>
    <row r="462" spans="1:9" ht="28.8">
      <c r="A462" s="14"/>
      <c r="B462" s="97"/>
      <c r="C462" s="55" t="s">
        <v>969</v>
      </c>
      <c r="D462" s="22">
        <v>1</v>
      </c>
      <c r="E462" s="62" t="s">
        <v>535</v>
      </c>
      <c r="F462" s="25"/>
      <c r="G462" s="22"/>
    </row>
    <row r="463" spans="1:9" ht="43.2">
      <c r="A463" s="14"/>
      <c r="B463" s="97"/>
      <c r="C463" s="25" t="s">
        <v>970</v>
      </c>
      <c r="D463" s="22">
        <v>1</v>
      </c>
      <c r="E463" s="62" t="s">
        <v>275</v>
      </c>
      <c r="F463" s="21" t="s">
        <v>971</v>
      </c>
      <c r="G463" s="22"/>
    </row>
    <row r="464" spans="1:9" ht="72">
      <c r="A464" s="14"/>
      <c r="B464" s="97"/>
      <c r="C464" s="25" t="s">
        <v>972</v>
      </c>
      <c r="D464" s="22">
        <v>1</v>
      </c>
      <c r="E464" s="62" t="s">
        <v>535</v>
      </c>
      <c r="F464" s="21" t="s">
        <v>973</v>
      </c>
      <c r="G464" s="22"/>
    </row>
    <row r="465" spans="1:9" ht="46.8">
      <c r="A465" s="86" t="s">
        <v>974</v>
      </c>
      <c r="B465" s="97" t="s">
        <v>975</v>
      </c>
      <c r="C465" s="18" t="s">
        <v>976</v>
      </c>
      <c r="D465" s="22">
        <v>1</v>
      </c>
      <c r="E465" s="93" t="s">
        <v>57</v>
      </c>
      <c r="F465" s="22"/>
      <c r="G465" s="22"/>
    </row>
    <row r="466" spans="1:9" ht="28.8">
      <c r="A466" s="86"/>
      <c r="B466" s="97"/>
      <c r="C466" s="64" t="s">
        <v>977</v>
      </c>
      <c r="D466" s="22">
        <v>1</v>
      </c>
      <c r="E466" s="93" t="s">
        <v>57</v>
      </c>
      <c r="F466" s="22"/>
      <c r="G466" s="22"/>
    </row>
    <row r="467" spans="1:9" ht="15.6">
      <c r="A467" s="86"/>
      <c r="B467" s="97"/>
      <c r="C467" s="1" t="s">
        <v>978</v>
      </c>
      <c r="D467" s="22">
        <v>1</v>
      </c>
      <c r="E467" s="62" t="s">
        <v>535</v>
      </c>
      <c r="F467" s="22"/>
      <c r="G467" s="22"/>
    </row>
    <row r="468" spans="1:9" ht="43.2">
      <c r="A468" s="86"/>
      <c r="B468" s="107"/>
      <c r="C468" s="64" t="s">
        <v>979</v>
      </c>
      <c r="D468" s="22">
        <v>1</v>
      </c>
      <c r="E468" s="62" t="s">
        <v>57</v>
      </c>
      <c r="F468" s="22"/>
      <c r="G468" s="22"/>
    </row>
    <row r="469" spans="1:9" ht="28.8">
      <c r="A469" s="106"/>
      <c r="B469" s="107"/>
      <c r="C469" s="92" t="s">
        <v>980</v>
      </c>
      <c r="D469" s="22">
        <v>1</v>
      </c>
      <c r="E469" s="62" t="s">
        <v>41</v>
      </c>
      <c r="F469" s="22"/>
      <c r="G469" s="22"/>
    </row>
    <row r="470" spans="1:9" ht="21">
      <c r="A470" s="81"/>
      <c r="B470" s="128" t="s">
        <v>981</v>
      </c>
      <c r="C470" s="129"/>
      <c r="D470" s="129"/>
      <c r="E470" s="129"/>
      <c r="F470" s="129"/>
      <c r="G470" s="129"/>
      <c r="H470" s="1">
        <f>H471+H474+H479+H492+H519+H523+H529+H534</f>
        <v>58</v>
      </c>
      <c r="I470" s="1">
        <f>I471+I474+I479+I492+I519+I523+I529+I534</f>
        <v>116</v>
      </c>
    </row>
    <row r="471" spans="1:9" ht="39.9" customHeight="1">
      <c r="A471" s="108" t="s">
        <v>982</v>
      </c>
      <c r="B471" s="122" t="s">
        <v>983</v>
      </c>
      <c r="C471" s="123"/>
      <c r="D471" s="123"/>
      <c r="E471" s="123"/>
      <c r="F471" s="123"/>
      <c r="G471" s="124"/>
      <c r="H471" s="1">
        <f>SUM(D472)</f>
        <v>1</v>
      </c>
      <c r="I471" s="1">
        <f>COUNT(D472)*2</f>
        <v>2</v>
      </c>
    </row>
    <row r="472" spans="1:9" ht="62.4">
      <c r="A472" s="108" t="s">
        <v>984</v>
      </c>
      <c r="B472" s="38" t="s">
        <v>985</v>
      </c>
      <c r="C472" s="109" t="s">
        <v>986</v>
      </c>
      <c r="D472" s="11">
        <v>1</v>
      </c>
      <c r="E472" s="37" t="s">
        <v>41</v>
      </c>
      <c r="F472" s="11"/>
      <c r="G472" s="11"/>
    </row>
    <row r="473" spans="1:9" ht="28.8" hidden="1">
      <c r="A473" s="76" t="s">
        <v>987</v>
      </c>
      <c r="B473" s="18" t="s">
        <v>988</v>
      </c>
      <c r="C473" s="11"/>
      <c r="D473" s="11"/>
      <c r="E473" s="37"/>
      <c r="F473" s="11"/>
      <c r="G473" s="11"/>
    </row>
    <row r="474" spans="1:9" ht="39.9" customHeight="1">
      <c r="A474" s="8" t="s">
        <v>989</v>
      </c>
      <c r="B474" s="122" t="s">
        <v>990</v>
      </c>
      <c r="C474" s="123"/>
      <c r="D474" s="123"/>
      <c r="E474" s="123"/>
      <c r="F474" s="123"/>
      <c r="G474" s="124"/>
      <c r="H474" s="1">
        <f>SUM(D475:D476)</f>
        <v>2</v>
      </c>
      <c r="I474" s="1">
        <f>COUNT(D475:D476)*2</f>
        <v>4</v>
      </c>
    </row>
    <row r="475" spans="1:9" ht="43.2">
      <c r="A475" s="108" t="s">
        <v>991</v>
      </c>
      <c r="B475" s="97" t="s">
        <v>992</v>
      </c>
      <c r="C475" s="21" t="s">
        <v>993</v>
      </c>
      <c r="D475" s="11">
        <v>1</v>
      </c>
      <c r="E475" s="37" t="s">
        <v>553</v>
      </c>
      <c r="F475" s="11"/>
      <c r="G475" s="11"/>
    </row>
    <row r="476" spans="1:9" ht="28.8">
      <c r="A476" s="108"/>
      <c r="B476" s="97"/>
      <c r="C476" s="21" t="s">
        <v>994</v>
      </c>
      <c r="D476" s="11">
        <v>1</v>
      </c>
      <c r="E476" s="37" t="s">
        <v>553</v>
      </c>
      <c r="F476" s="11"/>
      <c r="G476" s="11"/>
    </row>
    <row r="477" spans="1:9" ht="46.8" hidden="1">
      <c r="A477" s="76" t="s">
        <v>995</v>
      </c>
      <c r="B477" s="97" t="s">
        <v>996</v>
      </c>
      <c r="C477" s="11"/>
      <c r="D477" s="11"/>
      <c r="E477" s="37"/>
      <c r="F477" s="11"/>
      <c r="G477" s="11"/>
    </row>
    <row r="478" spans="1:9" ht="46.8" hidden="1">
      <c r="A478" s="76" t="s">
        <v>997</v>
      </c>
      <c r="B478" s="97" t="s">
        <v>998</v>
      </c>
      <c r="C478" s="11"/>
      <c r="D478" s="11"/>
      <c r="E478" s="37"/>
      <c r="F478" s="11"/>
      <c r="G478" s="11"/>
    </row>
    <row r="479" spans="1:9" ht="39.9" customHeight="1">
      <c r="A479" s="8" t="s">
        <v>999</v>
      </c>
      <c r="B479" s="122" t="s">
        <v>1000</v>
      </c>
      <c r="C479" s="123"/>
      <c r="D479" s="123"/>
      <c r="E479" s="123"/>
      <c r="F479" s="123"/>
      <c r="G479" s="124"/>
      <c r="H479" s="1">
        <f>SUM(D480:D491)</f>
        <v>12</v>
      </c>
      <c r="I479" s="1">
        <f>COUNT(D480:D491)*2</f>
        <v>24</v>
      </c>
    </row>
    <row r="480" spans="1:9" ht="46.8">
      <c r="A480" s="12" t="s">
        <v>1001</v>
      </c>
      <c r="B480" s="97" t="s">
        <v>1002</v>
      </c>
      <c r="C480" s="13" t="s">
        <v>1003</v>
      </c>
      <c r="D480" s="11">
        <v>1</v>
      </c>
      <c r="E480" s="37" t="s">
        <v>41</v>
      </c>
      <c r="F480" s="11"/>
      <c r="G480" s="11"/>
    </row>
    <row r="481" spans="1:9" ht="28.8">
      <c r="A481" s="110"/>
      <c r="B481" s="97"/>
      <c r="C481" s="13" t="s">
        <v>1004</v>
      </c>
      <c r="D481" s="11">
        <v>1</v>
      </c>
      <c r="E481" s="37" t="s">
        <v>41</v>
      </c>
      <c r="F481" s="11"/>
      <c r="G481" s="11"/>
    </row>
    <row r="482" spans="1:9" ht="28.8">
      <c r="A482" s="110"/>
      <c r="B482" s="97"/>
      <c r="C482" s="13" t="s">
        <v>1005</v>
      </c>
      <c r="D482" s="11">
        <v>1</v>
      </c>
      <c r="E482" s="37" t="s">
        <v>41</v>
      </c>
      <c r="F482" s="11"/>
      <c r="G482" s="11"/>
    </row>
    <row r="483" spans="1:9" ht="28.8">
      <c r="A483" s="110"/>
      <c r="B483" s="97"/>
      <c r="C483" s="13" t="s">
        <v>1006</v>
      </c>
      <c r="D483" s="11">
        <v>1</v>
      </c>
      <c r="E483" s="37" t="s">
        <v>41</v>
      </c>
      <c r="F483" s="11"/>
      <c r="G483" s="11"/>
    </row>
    <row r="484" spans="1:9" ht="57.6">
      <c r="A484" s="110"/>
      <c r="B484" s="97"/>
      <c r="C484" s="21" t="s">
        <v>1007</v>
      </c>
      <c r="D484" s="11">
        <v>1</v>
      </c>
      <c r="E484" s="37" t="s">
        <v>41</v>
      </c>
      <c r="F484" s="21" t="s">
        <v>1008</v>
      </c>
      <c r="G484" s="11"/>
    </row>
    <row r="485" spans="1:9" ht="46.8">
      <c r="A485" s="12" t="s">
        <v>1009</v>
      </c>
      <c r="B485" s="97" t="s">
        <v>1010</v>
      </c>
      <c r="C485" s="21" t="s">
        <v>1011</v>
      </c>
      <c r="D485" s="11">
        <v>1</v>
      </c>
      <c r="E485" s="37" t="s">
        <v>41</v>
      </c>
      <c r="G485" s="11"/>
    </row>
    <row r="486" spans="1:9" ht="28.8">
      <c r="A486" s="110"/>
      <c r="B486" s="97"/>
      <c r="C486" s="13" t="s">
        <v>1012</v>
      </c>
      <c r="D486" s="11">
        <v>1</v>
      </c>
      <c r="E486" s="37" t="s">
        <v>41</v>
      </c>
      <c r="F486" s="22"/>
      <c r="G486" s="11"/>
    </row>
    <row r="487" spans="1:9" ht="72">
      <c r="A487" s="110"/>
      <c r="B487" s="97"/>
      <c r="C487" s="21" t="s">
        <v>1013</v>
      </c>
      <c r="D487" s="11">
        <v>1</v>
      </c>
      <c r="E487" s="37" t="s">
        <v>41</v>
      </c>
      <c r="F487" s="21" t="s">
        <v>1014</v>
      </c>
      <c r="G487" s="11"/>
    </row>
    <row r="488" spans="1:9" ht="43.2">
      <c r="A488" s="110"/>
      <c r="B488" s="97"/>
      <c r="C488" s="21" t="s">
        <v>1015</v>
      </c>
      <c r="D488" s="11">
        <v>1</v>
      </c>
      <c r="E488" s="37" t="s">
        <v>41</v>
      </c>
      <c r="F488" s="22"/>
      <c r="G488" s="11"/>
    </row>
    <row r="489" spans="1:9" ht="28.8">
      <c r="A489" s="110"/>
      <c r="B489" s="97"/>
      <c r="C489" s="21" t="s">
        <v>1016</v>
      </c>
      <c r="D489" s="11">
        <v>1</v>
      </c>
      <c r="E489" s="37" t="s">
        <v>41</v>
      </c>
      <c r="F489" s="22"/>
      <c r="G489" s="11"/>
    </row>
    <row r="490" spans="1:9" ht="46.8">
      <c r="A490" s="12" t="s">
        <v>1017</v>
      </c>
      <c r="B490" s="17" t="s">
        <v>1018</v>
      </c>
      <c r="C490" s="97" t="s">
        <v>1019</v>
      </c>
      <c r="D490" s="11">
        <v>1</v>
      </c>
      <c r="E490" s="37" t="s">
        <v>41</v>
      </c>
      <c r="F490" s="11"/>
      <c r="G490" s="11"/>
    </row>
    <row r="491" spans="1:9" ht="46.8">
      <c r="A491" s="79"/>
      <c r="C491" s="97" t="s">
        <v>1020</v>
      </c>
      <c r="D491" s="11">
        <v>1</v>
      </c>
      <c r="E491" s="37" t="s">
        <v>535</v>
      </c>
      <c r="F491" s="11"/>
      <c r="G491" s="11"/>
    </row>
    <row r="492" spans="1:9" ht="39.9" customHeight="1">
      <c r="A492" s="8" t="s">
        <v>1021</v>
      </c>
      <c r="B492" s="122" t="s">
        <v>1022</v>
      </c>
      <c r="C492" s="123"/>
      <c r="D492" s="123"/>
      <c r="E492" s="123"/>
      <c r="F492" s="123"/>
      <c r="G492" s="124"/>
      <c r="H492" s="1">
        <f>SUM(D493:D518)</f>
        <v>26</v>
      </c>
      <c r="I492" s="1">
        <f>COUNT(D493:D518)*2</f>
        <v>52</v>
      </c>
    </row>
    <row r="493" spans="1:9" ht="46.8">
      <c r="A493" s="12" t="s">
        <v>1023</v>
      </c>
      <c r="B493" s="97" t="s">
        <v>1024</v>
      </c>
      <c r="C493" s="111" t="s">
        <v>1025</v>
      </c>
      <c r="D493" s="11">
        <v>1</v>
      </c>
      <c r="E493" s="37" t="s">
        <v>553</v>
      </c>
      <c r="F493" s="11"/>
      <c r="G493" s="11"/>
    </row>
    <row r="494" spans="1:9" ht="28.8">
      <c r="A494" s="110"/>
      <c r="B494" s="97"/>
      <c r="C494" s="25" t="s">
        <v>1026</v>
      </c>
      <c r="D494" s="11">
        <v>1</v>
      </c>
      <c r="E494" s="37" t="s">
        <v>265</v>
      </c>
      <c r="F494" s="11"/>
      <c r="G494" s="11"/>
    </row>
    <row r="495" spans="1:9" ht="46.8">
      <c r="A495" s="12" t="s">
        <v>1027</v>
      </c>
      <c r="B495" s="97" t="s">
        <v>1028</v>
      </c>
      <c r="C495" s="13" t="s">
        <v>1029</v>
      </c>
      <c r="D495" s="11">
        <v>1</v>
      </c>
      <c r="E495" s="37" t="s">
        <v>553</v>
      </c>
      <c r="F495" s="11"/>
      <c r="G495" s="11"/>
    </row>
    <row r="496" spans="1:9" ht="72">
      <c r="A496" s="110"/>
      <c r="B496" s="97"/>
      <c r="C496" s="13" t="s">
        <v>1030</v>
      </c>
      <c r="D496" s="11">
        <v>1</v>
      </c>
      <c r="E496" s="37" t="s">
        <v>553</v>
      </c>
      <c r="F496" s="11"/>
      <c r="G496" s="11"/>
    </row>
    <row r="497" spans="1:7" ht="43.2">
      <c r="A497" s="110"/>
      <c r="B497" s="97"/>
      <c r="C497" s="13" t="s">
        <v>1031</v>
      </c>
      <c r="D497" s="11">
        <v>1</v>
      </c>
      <c r="E497" s="37" t="s">
        <v>553</v>
      </c>
      <c r="F497" s="11"/>
      <c r="G497" s="11"/>
    </row>
    <row r="498" spans="1:7" ht="57.6">
      <c r="A498" s="110"/>
      <c r="B498" s="97"/>
      <c r="C498" s="13" t="s">
        <v>1032</v>
      </c>
      <c r="D498" s="11">
        <v>1</v>
      </c>
      <c r="E498" s="37" t="s">
        <v>553</v>
      </c>
      <c r="F498" s="11"/>
      <c r="G498" s="11"/>
    </row>
    <row r="499" spans="1:7" ht="72">
      <c r="A499" s="110"/>
      <c r="B499" s="97"/>
      <c r="C499" s="13" t="s">
        <v>1033</v>
      </c>
      <c r="D499" s="11">
        <v>1</v>
      </c>
      <c r="E499" s="37" t="s">
        <v>553</v>
      </c>
      <c r="F499" s="11"/>
      <c r="G499" s="11"/>
    </row>
    <row r="500" spans="1:7" ht="43.2">
      <c r="A500" s="110"/>
      <c r="B500" s="97"/>
      <c r="C500" s="13" t="s">
        <v>1034</v>
      </c>
      <c r="D500" s="11">
        <v>1</v>
      </c>
      <c r="E500" s="37" t="s">
        <v>553</v>
      </c>
      <c r="F500" s="11"/>
      <c r="G500" s="11"/>
    </row>
    <row r="501" spans="1:7" ht="43.2">
      <c r="A501" s="110"/>
      <c r="B501" s="97"/>
      <c r="C501" s="13" t="s">
        <v>1035</v>
      </c>
      <c r="D501" s="11">
        <v>1</v>
      </c>
      <c r="E501" s="37" t="s">
        <v>553</v>
      </c>
      <c r="F501" s="11"/>
      <c r="G501" s="11"/>
    </row>
    <row r="502" spans="1:7" ht="43.2">
      <c r="A502" s="110"/>
      <c r="B502" s="97"/>
      <c r="C502" s="13" t="s">
        <v>1036</v>
      </c>
      <c r="D502" s="11">
        <v>1</v>
      </c>
      <c r="E502" s="37" t="s">
        <v>553</v>
      </c>
      <c r="F502" s="11"/>
      <c r="G502" s="11"/>
    </row>
    <row r="503" spans="1:7" ht="28.8">
      <c r="A503" s="110"/>
      <c r="B503" s="97"/>
      <c r="C503" s="13" t="s">
        <v>1037</v>
      </c>
      <c r="D503" s="11">
        <v>1</v>
      </c>
      <c r="E503" s="37" t="s">
        <v>553</v>
      </c>
      <c r="F503" s="11"/>
      <c r="G503" s="11"/>
    </row>
    <row r="504" spans="1:7" ht="57.6">
      <c r="A504" s="110"/>
      <c r="B504" s="97"/>
      <c r="C504" s="13" t="s">
        <v>1038</v>
      </c>
      <c r="D504" s="11">
        <v>1</v>
      </c>
      <c r="E504" s="37" t="s">
        <v>553</v>
      </c>
      <c r="F504" s="11"/>
      <c r="G504" s="11"/>
    </row>
    <row r="505" spans="1:7" ht="57.6">
      <c r="A505" s="110"/>
      <c r="B505" s="97"/>
      <c r="C505" s="13" t="s">
        <v>1039</v>
      </c>
      <c r="D505" s="11">
        <v>1</v>
      </c>
      <c r="E505" s="37" t="s">
        <v>553</v>
      </c>
      <c r="F505" s="11"/>
      <c r="G505" s="11"/>
    </row>
    <row r="506" spans="1:7" ht="43.2">
      <c r="A506" s="110"/>
      <c r="B506" s="97"/>
      <c r="C506" s="13" t="s">
        <v>1040</v>
      </c>
      <c r="D506" s="11">
        <v>1</v>
      </c>
      <c r="E506" s="37" t="s">
        <v>553</v>
      </c>
      <c r="F506" s="11"/>
      <c r="G506" s="11"/>
    </row>
    <row r="507" spans="1:7" ht="43.2">
      <c r="A507" s="110"/>
      <c r="B507" s="97"/>
      <c r="C507" s="13" t="s">
        <v>1041</v>
      </c>
      <c r="D507" s="11">
        <v>1</v>
      </c>
      <c r="E507" s="37" t="s">
        <v>553</v>
      </c>
      <c r="F507" s="11"/>
      <c r="G507" s="11"/>
    </row>
    <row r="508" spans="1:7" ht="43.2">
      <c r="A508" s="110"/>
      <c r="B508" s="97"/>
      <c r="C508" s="13" t="s">
        <v>1042</v>
      </c>
      <c r="D508" s="11">
        <v>1</v>
      </c>
      <c r="E508" s="37" t="s">
        <v>553</v>
      </c>
      <c r="F508" s="11"/>
      <c r="G508" s="11"/>
    </row>
    <row r="509" spans="1:7" ht="57.6">
      <c r="A509" s="110"/>
      <c r="B509" s="97"/>
      <c r="C509" s="13" t="s">
        <v>1043</v>
      </c>
      <c r="D509" s="11">
        <v>1</v>
      </c>
      <c r="E509" s="37" t="s">
        <v>553</v>
      </c>
      <c r="F509" s="11"/>
      <c r="G509" s="11"/>
    </row>
    <row r="510" spans="1:7" ht="57.6">
      <c r="A510" s="110"/>
      <c r="B510" s="97"/>
      <c r="C510" s="13" t="s">
        <v>1044</v>
      </c>
      <c r="D510" s="11">
        <v>1</v>
      </c>
      <c r="E510" s="37" t="s">
        <v>553</v>
      </c>
      <c r="F510" s="11"/>
      <c r="G510" s="11"/>
    </row>
    <row r="511" spans="1:7" ht="43.2">
      <c r="A511" s="110"/>
      <c r="B511" s="97"/>
      <c r="C511" s="13" t="s">
        <v>1045</v>
      </c>
      <c r="D511" s="11">
        <v>1</v>
      </c>
      <c r="E511" s="37" t="s">
        <v>553</v>
      </c>
      <c r="F511" s="11"/>
      <c r="G511" s="11"/>
    </row>
    <row r="512" spans="1:7" ht="72">
      <c r="A512" s="110"/>
      <c r="B512" s="97"/>
      <c r="C512" s="13" t="s">
        <v>1046</v>
      </c>
      <c r="D512" s="11">
        <v>1</v>
      </c>
      <c r="E512" s="37" t="s">
        <v>553</v>
      </c>
      <c r="F512" s="11"/>
      <c r="G512" s="11"/>
    </row>
    <row r="513" spans="1:9" ht="43.2">
      <c r="A513" s="110"/>
      <c r="B513" s="97"/>
      <c r="C513" s="13" t="s">
        <v>1047</v>
      </c>
      <c r="D513" s="11">
        <v>1</v>
      </c>
      <c r="E513" s="37" t="s">
        <v>553</v>
      </c>
      <c r="F513" s="18"/>
      <c r="G513" s="11"/>
    </row>
    <row r="514" spans="1:9" ht="43.2">
      <c r="A514" s="110"/>
      <c r="B514" s="97"/>
      <c r="C514" s="13" t="s">
        <v>1048</v>
      </c>
      <c r="D514" s="11">
        <v>1</v>
      </c>
      <c r="E514" s="37" t="s">
        <v>553</v>
      </c>
      <c r="F514" s="11"/>
      <c r="G514" s="11"/>
    </row>
    <row r="515" spans="1:9" ht="28.8">
      <c r="A515" s="110"/>
      <c r="B515" s="97"/>
      <c r="C515" s="13" t="s">
        <v>1049</v>
      </c>
      <c r="D515" s="11">
        <v>1</v>
      </c>
      <c r="E515" s="37" t="s">
        <v>553</v>
      </c>
      <c r="F515" s="11"/>
      <c r="G515" s="11"/>
    </row>
    <row r="516" spans="1:9" ht="43.2">
      <c r="A516" s="110"/>
      <c r="B516" s="97"/>
      <c r="C516" s="13" t="s">
        <v>1050</v>
      </c>
      <c r="D516" s="11">
        <v>1</v>
      </c>
      <c r="E516" s="37" t="s">
        <v>553</v>
      </c>
      <c r="F516" s="11"/>
      <c r="G516" s="11"/>
    </row>
    <row r="517" spans="1:9" ht="46.8">
      <c r="A517" s="12" t="s">
        <v>1051</v>
      </c>
      <c r="B517" s="97" t="s">
        <v>1052</v>
      </c>
      <c r="C517" s="21" t="s">
        <v>1053</v>
      </c>
      <c r="D517" s="11">
        <v>1</v>
      </c>
      <c r="E517" s="37" t="s">
        <v>41</v>
      </c>
      <c r="F517" s="11"/>
      <c r="G517" s="11"/>
    </row>
    <row r="518" spans="1:9" ht="31.2">
      <c r="A518" s="12" t="s">
        <v>1054</v>
      </c>
      <c r="B518" s="97" t="s">
        <v>1055</v>
      </c>
      <c r="C518" s="13" t="s">
        <v>1056</v>
      </c>
      <c r="D518" s="11">
        <v>1</v>
      </c>
      <c r="E518" s="37" t="s">
        <v>135</v>
      </c>
      <c r="F518" s="18" t="s">
        <v>1057</v>
      </c>
      <c r="G518" s="11"/>
    </row>
    <row r="519" spans="1:9" ht="39.9" customHeight="1">
      <c r="A519" s="8" t="s">
        <v>1058</v>
      </c>
      <c r="B519" s="122" t="s">
        <v>1059</v>
      </c>
      <c r="C519" s="123"/>
      <c r="D519" s="123"/>
      <c r="E519" s="123"/>
      <c r="F519" s="123"/>
      <c r="G519" s="124"/>
      <c r="H519" s="1">
        <f>SUM(D520:D522)</f>
        <v>3</v>
      </c>
      <c r="I519" s="1">
        <f>COUNT(D520:D522)*2</f>
        <v>6</v>
      </c>
    </row>
    <row r="520" spans="1:9" ht="31.2">
      <c r="A520" s="12" t="s">
        <v>1060</v>
      </c>
      <c r="B520" s="97" t="s">
        <v>1061</v>
      </c>
      <c r="C520" s="21" t="s">
        <v>1062</v>
      </c>
      <c r="D520" s="11">
        <v>1</v>
      </c>
      <c r="E520" s="37" t="s">
        <v>41</v>
      </c>
      <c r="F520" s="11"/>
      <c r="G520" s="11"/>
    </row>
    <row r="521" spans="1:9" ht="46.8">
      <c r="A521" s="12" t="s">
        <v>1063</v>
      </c>
      <c r="B521" s="97" t="s">
        <v>1064</v>
      </c>
      <c r="C521" s="19" t="s">
        <v>1065</v>
      </c>
      <c r="D521" s="11">
        <v>1</v>
      </c>
      <c r="E521" s="37" t="s">
        <v>41</v>
      </c>
      <c r="F521" s="11"/>
      <c r="G521" s="11"/>
    </row>
    <row r="522" spans="1:9" ht="31.2">
      <c r="A522" s="12" t="s">
        <v>1066</v>
      </c>
      <c r="B522" s="97" t="s">
        <v>1067</v>
      </c>
      <c r="C522" s="25" t="s">
        <v>1068</v>
      </c>
      <c r="D522" s="11">
        <v>1</v>
      </c>
      <c r="E522" s="37" t="s">
        <v>41</v>
      </c>
      <c r="F522" s="11"/>
      <c r="G522" s="11"/>
    </row>
    <row r="523" spans="1:9" ht="39.9" customHeight="1">
      <c r="A523" s="8" t="s">
        <v>1069</v>
      </c>
      <c r="B523" s="125" t="s">
        <v>1070</v>
      </c>
      <c r="C523" s="126"/>
      <c r="D523" s="126"/>
      <c r="E523" s="126"/>
      <c r="F523" s="126"/>
      <c r="G523" s="127"/>
      <c r="H523" s="1">
        <f>SUM(D524:D528)</f>
        <v>4</v>
      </c>
      <c r="I523" s="1">
        <f>COUNT(D524:D528)*2</f>
        <v>8</v>
      </c>
    </row>
    <row r="524" spans="1:9" ht="31.2">
      <c r="A524" s="12" t="s">
        <v>1071</v>
      </c>
      <c r="B524" s="10" t="s">
        <v>1072</v>
      </c>
      <c r="C524" s="19" t="s">
        <v>1073</v>
      </c>
      <c r="D524" s="11">
        <v>1</v>
      </c>
      <c r="E524" s="37" t="s">
        <v>532</v>
      </c>
      <c r="F524" s="11"/>
      <c r="G524" s="11"/>
    </row>
    <row r="525" spans="1:9" ht="46.8" hidden="1">
      <c r="A525" s="31" t="s">
        <v>1074</v>
      </c>
      <c r="B525" s="10" t="s">
        <v>1075</v>
      </c>
      <c r="C525" s="13"/>
      <c r="D525" s="11"/>
      <c r="E525" s="37"/>
      <c r="F525" s="11"/>
      <c r="G525" s="11"/>
    </row>
    <row r="526" spans="1:9" ht="46.8">
      <c r="A526" s="12" t="s">
        <v>1076</v>
      </c>
      <c r="B526" s="72" t="s">
        <v>1077</v>
      </c>
      <c r="C526" s="111" t="s">
        <v>1078</v>
      </c>
      <c r="D526" s="11">
        <v>1</v>
      </c>
      <c r="E526" s="37" t="s">
        <v>532</v>
      </c>
      <c r="F526" s="11"/>
      <c r="G526" s="11"/>
    </row>
    <row r="527" spans="1:9" ht="46.8">
      <c r="A527" s="12" t="s">
        <v>1079</v>
      </c>
      <c r="B527" s="10" t="s">
        <v>1080</v>
      </c>
      <c r="C527" s="13" t="s">
        <v>1081</v>
      </c>
      <c r="D527" s="11">
        <v>1</v>
      </c>
      <c r="E527" s="37" t="s">
        <v>532</v>
      </c>
      <c r="F527" s="11"/>
      <c r="G527" s="11"/>
    </row>
    <row r="528" spans="1:9" ht="62.4">
      <c r="A528" s="12" t="s">
        <v>1082</v>
      </c>
      <c r="B528" s="10" t="s">
        <v>1083</v>
      </c>
      <c r="C528" s="19" t="s">
        <v>1084</v>
      </c>
      <c r="D528" s="11">
        <v>1</v>
      </c>
      <c r="E528" s="37" t="s">
        <v>532</v>
      </c>
      <c r="F528" s="11"/>
      <c r="G528" s="11"/>
    </row>
    <row r="529" spans="1:9" ht="39.9" customHeight="1">
      <c r="A529" s="8" t="s">
        <v>1085</v>
      </c>
      <c r="B529" s="125" t="s">
        <v>1086</v>
      </c>
      <c r="C529" s="126"/>
      <c r="D529" s="126"/>
      <c r="E529" s="126"/>
      <c r="F529" s="126"/>
      <c r="G529" s="127"/>
      <c r="H529" s="1">
        <f>SUM(D531:D533)</f>
        <v>3</v>
      </c>
      <c r="I529" s="1">
        <f>COUNT(D531:D533)*2</f>
        <v>6</v>
      </c>
    </row>
    <row r="530" spans="1:9" ht="31.2" hidden="1">
      <c r="A530" s="31" t="s">
        <v>1087</v>
      </c>
      <c r="B530" s="10" t="s">
        <v>1088</v>
      </c>
      <c r="C530" s="11"/>
      <c r="D530" s="11"/>
      <c r="E530" s="37"/>
      <c r="F530" s="11"/>
      <c r="G530" s="11"/>
    </row>
    <row r="531" spans="1:9" ht="62.4">
      <c r="A531" s="12" t="s">
        <v>1089</v>
      </c>
      <c r="B531" s="10" t="s">
        <v>1090</v>
      </c>
      <c r="C531" s="97" t="s">
        <v>1091</v>
      </c>
      <c r="D531" s="11">
        <v>1</v>
      </c>
      <c r="E531" s="37" t="s">
        <v>532</v>
      </c>
      <c r="F531" s="11"/>
      <c r="G531" s="11"/>
    </row>
    <row r="532" spans="1:9" ht="46.8">
      <c r="A532" s="12" t="s">
        <v>1092</v>
      </c>
      <c r="B532" s="26" t="s">
        <v>1093</v>
      </c>
      <c r="C532" s="13" t="s">
        <v>1094</v>
      </c>
      <c r="D532" s="11">
        <v>1</v>
      </c>
      <c r="E532" s="37" t="s">
        <v>535</v>
      </c>
      <c r="F532" s="11"/>
      <c r="G532" s="11"/>
    </row>
    <row r="533" spans="1:9" ht="46.8">
      <c r="A533" s="12" t="s">
        <v>1095</v>
      </c>
      <c r="B533" s="10" t="s">
        <v>1096</v>
      </c>
      <c r="C533" s="25" t="s">
        <v>1097</v>
      </c>
      <c r="D533" s="11">
        <v>1</v>
      </c>
      <c r="E533" s="37" t="s">
        <v>41</v>
      </c>
      <c r="F533" s="11"/>
      <c r="G533" s="11"/>
    </row>
    <row r="534" spans="1:9" ht="39.9" customHeight="1">
      <c r="A534" s="8" t="s">
        <v>1098</v>
      </c>
      <c r="B534" s="122" t="s">
        <v>1099</v>
      </c>
      <c r="C534" s="123"/>
      <c r="D534" s="123"/>
      <c r="E534" s="123"/>
      <c r="F534" s="123"/>
      <c r="G534" s="124"/>
      <c r="H534" s="1">
        <f>SUM(D535:D541)</f>
        <v>7</v>
      </c>
      <c r="I534" s="1">
        <f>COUNT(D535:D541)*2</f>
        <v>14</v>
      </c>
    </row>
    <row r="535" spans="1:9" ht="31.2">
      <c r="A535" s="12" t="s">
        <v>1100</v>
      </c>
      <c r="B535" s="112" t="s">
        <v>1101</v>
      </c>
      <c r="C535" s="11" t="s">
        <v>1102</v>
      </c>
      <c r="D535" s="11">
        <v>1</v>
      </c>
      <c r="E535" s="37" t="s">
        <v>41</v>
      </c>
      <c r="F535" s="11"/>
      <c r="G535" s="11"/>
    </row>
    <row r="536" spans="1:9" ht="15.6">
      <c r="A536" s="12"/>
      <c r="B536" s="112"/>
      <c r="C536" s="11" t="s">
        <v>1103</v>
      </c>
      <c r="D536" s="11">
        <v>1</v>
      </c>
      <c r="E536" s="37" t="s">
        <v>57</v>
      </c>
      <c r="F536" s="11"/>
      <c r="G536" s="11"/>
    </row>
    <row r="537" spans="1:9" ht="15.6">
      <c r="A537" s="12"/>
      <c r="B537" s="112"/>
      <c r="C537" s="11" t="s">
        <v>1104</v>
      </c>
      <c r="D537" s="11">
        <v>1</v>
      </c>
      <c r="E537" s="37" t="s">
        <v>57</v>
      </c>
      <c r="F537" s="11"/>
      <c r="G537" s="11"/>
    </row>
    <row r="538" spans="1:9" ht="15.6">
      <c r="A538" s="12"/>
      <c r="B538" s="112"/>
      <c r="C538" s="11" t="s">
        <v>1105</v>
      </c>
      <c r="D538" s="11">
        <v>1</v>
      </c>
      <c r="E538" s="37" t="s">
        <v>41</v>
      </c>
      <c r="F538" s="11"/>
      <c r="G538" s="11"/>
    </row>
    <row r="539" spans="1:9" ht="31.2">
      <c r="A539" s="12" t="s">
        <v>1106</v>
      </c>
      <c r="B539" s="112" t="s">
        <v>1107</v>
      </c>
      <c r="C539" s="11" t="s">
        <v>1108</v>
      </c>
      <c r="D539" s="11">
        <v>1</v>
      </c>
      <c r="E539" s="120" t="s">
        <v>41</v>
      </c>
      <c r="F539" s="11"/>
      <c r="G539" s="11"/>
    </row>
    <row r="540" spans="1:9" ht="15.6">
      <c r="A540" s="12"/>
      <c r="B540" s="112"/>
      <c r="C540" s="11" t="s">
        <v>1109</v>
      </c>
      <c r="D540" s="11">
        <v>1</v>
      </c>
      <c r="E540" s="120" t="s">
        <v>41</v>
      </c>
      <c r="F540" s="11"/>
      <c r="G540" s="11"/>
    </row>
    <row r="541" spans="1:9" ht="15.6">
      <c r="A541" s="12"/>
      <c r="B541" s="112"/>
      <c r="C541" s="11" t="s">
        <v>1110</v>
      </c>
      <c r="D541" s="11">
        <v>1</v>
      </c>
      <c r="E541" s="120" t="s">
        <v>41</v>
      </c>
      <c r="F541" s="11"/>
      <c r="G541" s="11"/>
    </row>
    <row r="542" spans="1:9" ht="21">
      <c r="A542" s="81"/>
      <c r="B542" s="128" t="s">
        <v>1111</v>
      </c>
      <c r="C542" s="129"/>
      <c r="D542" s="129"/>
      <c r="E542" s="129"/>
      <c r="F542" s="129"/>
      <c r="G542" s="129"/>
      <c r="H542" s="1">
        <f>H543+H554+H562+H569</f>
        <v>22</v>
      </c>
      <c r="I542" s="1">
        <f>I543+I554+I562+I569</f>
        <v>44</v>
      </c>
    </row>
    <row r="543" spans="1:9" ht="39.9" customHeight="1">
      <c r="A543" s="20" t="s">
        <v>1112</v>
      </c>
      <c r="B543" s="122" t="s">
        <v>1113</v>
      </c>
      <c r="C543" s="123"/>
      <c r="D543" s="123"/>
      <c r="E543" s="123"/>
      <c r="F543" s="123"/>
      <c r="G543" s="124"/>
      <c r="H543" s="1">
        <f>SUM(D544:D552)</f>
        <v>9</v>
      </c>
      <c r="I543" s="1">
        <f>COUNT(D544:D552)*2</f>
        <v>18</v>
      </c>
    </row>
    <row r="544" spans="1:9" ht="28.8">
      <c r="A544" s="12" t="s">
        <v>1114</v>
      </c>
      <c r="B544" s="18" t="s">
        <v>1115</v>
      </c>
      <c r="C544" s="113" t="s">
        <v>1116</v>
      </c>
      <c r="D544" s="22">
        <v>1</v>
      </c>
      <c r="E544" s="62" t="s">
        <v>553</v>
      </c>
      <c r="F544" s="22"/>
      <c r="G544" s="22"/>
    </row>
    <row r="545" spans="1:9" ht="28.8">
      <c r="A545" s="12"/>
      <c r="B545" s="18"/>
      <c r="C545" s="113" t="s">
        <v>1117</v>
      </c>
      <c r="D545" s="22">
        <v>1</v>
      </c>
      <c r="E545" s="62" t="s">
        <v>553</v>
      </c>
      <c r="F545" s="22"/>
      <c r="G545" s="22"/>
    </row>
    <row r="546" spans="1:9" ht="28.8">
      <c r="A546" s="12"/>
      <c r="B546" s="18"/>
      <c r="C546" s="113" t="s">
        <v>1118</v>
      </c>
      <c r="D546" s="22">
        <v>1</v>
      </c>
      <c r="E546" s="62" t="s">
        <v>553</v>
      </c>
      <c r="F546" s="22"/>
      <c r="G546" s="22"/>
    </row>
    <row r="547" spans="1:9" ht="28.8">
      <c r="A547" s="12"/>
      <c r="B547" s="18"/>
      <c r="C547" s="114" t="s">
        <v>1119</v>
      </c>
      <c r="D547" s="22">
        <v>1</v>
      </c>
      <c r="E547" s="62" t="s">
        <v>553</v>
      </c>
      <c r="F547" s="22"/>
      <c r="G547" s="22"/>
    </row>
    <row r="548" spans="1:9" ht="28.8">
      <c r="A548" s="12"/>
      <c r="B548" s="18"/>
      <c r="C548" s="113" t="s">
        <v>1120</v>
      </c>
      <c r="D548" s="22">
        <v>1</v>
      </c>
      <c r="E548" s="62" t="s">
        <v>553</v>
      </c>
      <c r="F548" s="22"/>
      <c r="G548" s="22"/>
    </row>
    <row r="549" spans="1:9">
      <c r="A549" s="12"/>
      <c r="B549" s="18"/>
      <c r="C549" s="114" t="s">
        <v>1121</v>
      </c>
      <c r="D549" s="22">
        <v>1</v>
      </c>
      <c r="E549" s="62" t="s">
        <v>553</v>
      </c>
      <c r="F549" s="22"/>
      <c r="G549" s="22"/>
    </row>
    <row r="550" spans="1:9">
      <c r="A550" s="12"/>
      <c r="B550" s="18"/>
      <c r="C550" s="113" t="s">
        <v>1122</v>
      </c>
      <c r="D550" s="22">
        <v>1</v>
      </c>
      <c r="E550" s="62" t="s">
        <v>553</v>
      </c>
      <c r="F550" s="22"/>
      <c r="G550" s="22"/>
    </row>
    <row r="551" spans="1:9" ht="28.8">
      <c r="A551" s="12"/>
      <c r="B551" s="18"/>
      <c r="C551" s="113" t="s">
        <v>1123</v>
      </c>
      <c r="D551" s="22">
        <v>1</v>
      </c>
      <c r="E551" s="62" t="s">
        <v>553</v>
      </c>
      <c r="F551" s="22"/>
      <c r="G551" s="22"/>
    </row>
    <row r="552" spans="1:9" ht="28.8">
      <c r="A552" s="12" t="s">
        <v>1124</v>
      </c>
      <c r="B552" s="18" t="s">
        <v>1125</v>
      </c>
      <c r="C552" s="113" t="s">
        <v>1126</v>
      </c>
      <c r="D552" s="22">
        <v>1</v>
      </c>
      <c r="E552" s="62" t="s">
        <v>553</v>
      </c>
      <c r="F552" s="22"/>
      <c r="G552" s="22"/>
    </row>
    <row r="553" spans="1:9" ht="43.2" hidden="1">
      <c r="A553" s="31" t="s">
        <v>1127</v>
      </c>
      <c r="B553" s="18" t="s">
        <v>1128</v>
      </c>
      <c r="C553" s="113"/>
      <c r="D553" s="22"/>
      <c r="E553" s="62" t="s">
        <v>553</v>
      </c>
      <c r="F553" s="22" t="s">
        <v>1129</v>
      </c>
      <c r="G553" s="22"/>
    </row>
    <row r="554" spans="1:9" ht="39.9" customHeight="1">
      <c r="A554" s="20" t="s">
        <v>1130</v>
      </c>
      <c r="B554" s="122" t="s">
        <v>1131</v>
      </c>
      <c r="C554" s="123"/>
      <c r="D554" s="123"/>
      <c r="E554" s="123"/>
      <c r="F554" s="123"/>
      <c r="G554" s="124"/>
      <c r="H554" s="1">
        <f>SUM(D555:D560)</f>
        <v>6</v>
      </c>
      <c r="I554" s="1">
        <f>COUNT(D555:D560)*2</f>
        <v>12</v>
      </c>
    </row>
    <row r="555" spans="1:9" ht="28.8">
      <c r="A555" s="12" t="s">
        <v>1132</v>
      </c>
      <c r="B555" s="18" t="s">
        <v>1133</v>
      </c>
      <c r="C555" s="113" t="s">
        <v>1134</v>
      </c>
      <c r="D555" s="22">
        <v>1</v>
      </c>
      <c r="E555" s="121" t="s">
        <v>553</v>
      </c>
      <c r="F555" s="22"/>
      <c r="G555" s="22"/>
    </row>
    <row r="556" spans="1:9" ht="28.8">
      <c r="A556" s="12"/>
      <c r="B556" s="18"/>
      <c r="C556" s="113" t="s">
        <v>1177</v>
      </c>
      <c r="D556" s="22">
        <v>1</v>
      </c>
      <c r="E556" s="121" t="s">
        <v>553</v>
      </c>
      <c r="F556" s="22"/>
      <c r="G556" s="22"/>
    </row>
    <row r="557" spans="1:9" ht="57.6">
      <c r="A557" s="12"/>
      <c r="B557" s="82" t="s">
        <v>1135</v>
      </c>
      <c r="C557" s="113" t="s">
        <v>1178</v>
      </c>
      <c r="D557" s="22">
        <v>1</v>
      </c>
      <c r="E557" s="121" t="s">
        <v>553</v>
      </c>
      <c r="F557" s="22"/>
      <c r="G557" s="22"/>
    </row>
    <row r="558" spans="1:9">
      <c r="A558" s="12"/>
      <c r="B558" s="18"/>
      <c r="C558" s="113" t="s">
        <v>1136</v>
      </c>
      <c r="D558" s="22">
        <v>1</v>
      </c>
      <c r="E558" s="121" t="s">
        <v>553</v>
      </c>
      <c r="F558" s="22"/>
      <c r="G558" s="22"/>
    </row>
    <row r="559" spans="1:9" ht="28.8">
      <c r="A559" s="12"/>
      <c r="B559" s="18"/>
      <c r="C559" s="113" t="s">
        <v>1137</v>
      </c>
      <c r="D559" s="22">
        <v>1</v>
      </c>
      <c r="E559" s="121" t="s">
        <v>553</v>
      </c>
      <c r="F559" s="22"/>
      <c r="G559" s="22"/>
    </row>
    <row r="560" spans="1:9" ht="28.8">
      <c r="A560" s="12"/>
      <c r="B560" s="18"/>
      <c r="C560" s="113" t="s">
        <v>1138</v>
      </c>
      <c r="D560" s="22">
        <v>1</v>
      </c>
      <c r="E560" s="121" t="s">
        <v>553</v>
      </c>
      <c r="F560" s="22"/>
      <c r="G560" s="22"/>
    </row>
    <row r="561" spans="1:9" ht="43.2" hidden="1">
      <c r="A561" s="31" t="s">
        <v>1139</v>
      </c>
      <c r="B561" s="18" t="s">
        <v>1140</v>
      </c>
      <c r="C561" s="113"/>
      <c r="D561" s="22"/>
      <c r="E561" s="121"/>
      <c r="F561" s="22"/>
      <c r="G561" s="22"/>
    </row>
    <row r="562" spans="1:9" ht="39.9" customHeight="1">
      <c r="A562" s="20" t="s">
        <v>1141</v>
      </c>
      <c r="B562" s="122" t="s">
        <v>1142</v>
      </c>
      <c r="C562" s="123"/>
      <c r="D562" s="123"/>
      <c r="E562" s="123"/>
      <c r="F562" s="123"/>
      <c r="G562" s="124"/>
      <c r="H562" s="1">
        <f>SUM(D563:D567)</f>
        <v>5</v>
      </c>
      <c r="I562" s="1">
        <f>COUNT(D563:D567)*2</f>
        <v>10</v>
      </c>
    </row>
    <row r="563" spans="1:9" ht="28.8">
      <c r="A563" s="12" t="s">
        <v>1143</v>
      </c>
      <c r="B563" s="18" t="s">
        <v>1144</v>
      </c>
      <c r="C563" s="114" t="s">
        <v>1145</v>
      </c>
      <c r="D563" s="22">
        <v>1</v>
      </c>
      <c r="E563" s="121" t="s">
        <v>553</v>
      </c>
      <c r="F563" s="22"/>
      <c r="G563" s="22"/>
    </row>
    <row r="564" spans="1:9" ht="28.8">
      <c r="A564" s="12"/>
      <c r="B564" s="18"/>
      <c r="C564" s="18" t="s">
        <v>1146</v>
      </c>
      <c r="D564" s="22">
        <v>1</v>
      </c>
      <c r="E564" s="121" t="s">
        <v>553</v>
      </c>
      <c r="F564" s="22"/>
      <c r="G564" s="22"/>
    </row>
    <row r="565" spans="1:9" ht="72">
      <c r="A565" s="12"/>
      <c r="B565" s="18"/>
      <c r="C565" s="114" t="s">
        <v>1147</v>
      </c>
      <c r="D565" s="22">
        <v>1</v>
      </c>
      <c r="E565" s="121" t="s">
        <v>553</v>
      </c>
      <c r="F565" s="59" t="s">
        <v>1148</v>
      </c>
      <c r="G565" s="22"/>
    </row>
    <row r="566" spans="1:9" ht="43.2">
      <c r="A566" s="12"/>
      <c r="B566" s="18"/>
      <c r="C566" s="64" t="s">
        <v>1149</v>
      </c>
      <c r="D566" s="22">
        <v>1</v>
      </c>
      <c r="E566" s="121" t="s">
        <v>553</v>
      </c>
      <c r="F566" s="21" t="s">
        <v>1150</v>
      </c>
      <c r="G566" s="22"/>
    </row>
    <row r="567" spans="1:9" ht="28.8">
      <c r="A567" s="12"/>
      <c r="B567" s="18"/>
      <c r="C567" s="115" t="s">
        <v>1151</v>
      </c>
      <c r="D567" s="22">
        <v>1</v>
      </c>
      <c r="E567" s="121" t="s">
        <v>553</v>
      </c>
      <c r="F567" s="116" t="s">
        <v>1152</v>
      </c>
      <c r="G567" s="22"/>
    </row>
    <row r="568" spans="1:9" ht="43.2" hidden="1">
      <c r="A568" s="31" t="s">
        <v>1153</v>
      </c>
      <c r="B568" s="18" t="s">
        <v>1154</v>
      </c>
      <c r="C568" s="22"/>
      <c r="D568" s="22"/>
      <c r="E568" s="62"/>
      <c r="F568" s="22"/>
      <c r="G568" s="22"/>
    </row>
    <row r="569" spans="1:9" ht="39.9" customHeight="1">
      <c r="A569" s="20" t="s">
        <v>1155</v>
      </c>
      <c r="B569" s="122" t="s">
        <v>1156</v>
      </c>
      <c r="C569" s="123"/>
      <c r="D569" s="123"/>
      <c r="E569" s="123"/>
      <c r="F569" s="123"/>
      <c r="G569" s="124"/>
      <c r="H569" s="1">
        <f>SUM(D570:D571)</f>
        <v>2</v>
      </c>
      <c r="I569" s="1">
        <f>COUNT(D570:D571)*2</f>
        <v>4</v>
      </c>
    </row>
    <row r="570" spans="1:9" ht="28.8">
      <c r="A570" s="12" t="s">
        <v>1157</v>
      </c>
      <c r="B570" s="18" t="s">
        <v>1158</v>
      </c>
      <c r="C570" s="113" t="s">
        <v>1159</v>
      </c>
      <c r="D570" s="22">
        <v>1</v>
      </c>
      <c r="E570" s="62" t="s">
        <v>553</v>
      </c>
      <c r="F570" s="22"/>
      <c r="G570" s="22"/>
    </row>
    <row r="571" spans="1:9" ht="28.8">
      <c r="A571" s="12"/>
      <c r="B571" s="18"/>
      <c r="C571" s="21" t="s">
        <v>1160</v>
      </c>
      <c r="D571" s="22">
        <v>1</v>
      </c>
      <c r="E571" s="62" t="s">
        <v>553</v>
      </c>
      <c r="F571" s="22"/>
      <c r="G571" s="22"/>
    </row>
    <row r="572" spans="1:9" ht="43.2" hidden="1">
      <c r="A572" s="31" t="s">
        <v>1161</v>
      </c>
      <c r="B572" s="18" t="s">
        <v>1162</v>
      </c>
      <c r="C572" s="22"/>
      <c r="D572" s="22"/>
      <c r="E572" s="62"/>
      <c r="F572" s="22"/>
      <c r="G572" s="22"/>
    </row>
    <row r="574" spans="1:9" ht="46.2">
      <c r="A574" s="149" t="s">
        <v>1198</v>
      </c>
      <c r="B574" s="149"/>
      <c r="C574" s="149"/>
    </row>
    <row r="575" spans="1:9" ht="62.4">
      <c r="A575" s="150"/>
      <c r="B575" s="151" t="s">
        <v>1199</v>
      </c>
      <c r="C575" s="152">
        <f>D595</f>
        <v>50</v>
      </c>
    </row>
    <row r="576" spans="1:9" ht="25.8">
      <c r="A576" s="150"/>
      <c r="B576" s="153" t="s">
        <v>1181</v>
      </c>
      <c r="C576" s="154"/>
    </row>
    <row r="577" spans="1:4" ht="21">
      <c r="A577" s="108" t="s">
        <v>1182</v>
      </c>
      <c r="B577" s="155" t="s">
        <v>1183</v>
      </c>
      <c r="C577" s="156">
        <f>D587</f>
        <v>50</v>
      </c>
    </row>
    <row r="578" spans="1:4" ht="21">
      <c r="A578" s="108" t="s">
        <v>1184</v>
      </c>
      <c r="B578" s="155" t="s">
        <v>1185</v>
      </c>
      <c r="C578" s="156">
        <f t="shared" ref="C578:C584" si="0">D588</f>
        <v>50</v>
      </c>
    </row>
    <row r="579" spans="1:4" ht="21">
      <c r="A579" s="108" t="s">
        <v>1186</v>
      </c>
      <c r="B579" s="155" t="s">
        <v>1187</v>
      </c>
      <c r="C579" s="156">
        <f t="shared" si="0"/>
        <v>50</v>
      </c>
    </row>
    <row r="580" spans="1:4" ht="21">
      <c r="A580" s="108" t="s">
        <v>1188</v>
      </c>
      <c r="B580" s="155" t="s">
        <v>1189</v>
      </c>
      <c r="C580" s="156">
        <f t="shared" si="0"/>
        <v>50</v>
      </c>
    </row>
    <row r="581" spans="1:4" ht="21">
      <c r="A581" s="108" t="s">
        <v>1190</v>
      </c>
      <c r="B581" s="155" t="s">
        <v>1191</v>
      </c>
      <c r="C581" s="156">
        <f t="shared" si="0"/>
        <v>50</v>
      </c>
    </row>
    <row r="582" spans="1:4" ht="21">
      <c r="A582" s="108" t="s">
        <v>1192</v>
      </c>
      <c r="B582" s="155" t="s">
        <v>1193</v>
      </c>
      <c r="C582" s="156">
        <f t="shared" si="0"/>
        <v>50</v>
      </c>
    </row>
    <row r="583" spans="1:4" ht="21">
      <c r="A583" s="108" t="s">
        <v>1194</v>
      </c>
      <c r="B583" s="155" t="s">
        <v>1195</v>
      </c>
      <c r="C583" s="156">
        <f t="shared" si="0"/>
        <v>50</v>
      </c>
    </row>
    <row r="584" spans="1:4" ht="21">
      <c r="A584" s="108" t="s">
        <v>1196</v>
      </c>
      <c r="B584" s="155" t="s">
        <v>1197</v>
      </c>
      <c r="C584" s="156">
        <f t="shared" si="0"/>
        <v>50</v>
      </c>
    </row>
    <row r="586" spans="1:4">
      <c r="B586" s="1" t="s">
        <v>1200</v>
      </c>
      <c r="C586" s="1" t="s">
        <v>1201</v>
      </c>
      <c r="D586" s="1" t="s">
        <v>1202</v>
      </c>
    </row>
    <row r="587" spans="1:4">
      <c r="A587" s="1" t="s">
        <v>1182</v>
      </c>
      <c r="B587" s="1">
        <f>H4</f>
        <v>15</v>
      </c>
      <c r="C587" s="1">
        <f>I4</f>
        <v>30</v>
      </c>
      <c r="D587" s="1">
        <f>B587*100/C587</f>
        <v>50</v>
      </c>
    </row>
    <row r="588" spans="1:4">
      <c r="A588" s="1" t="s">
        <v>1184</v>
      </c>
      <c r="B588" s="1">
        <f>H67</f>
        <v>21</v>
      </c>
      <c r="C588" s="1">
        <f>I67</f>
        <v>42</v>
      </c>
      <c r="D588" s="1">
        <f t="shared" ref="D588:D594" si="1">B588*100/C588</f>
        <v>50</v>
      </c>
    </row>
    <row r="589" spans="1:4">
      <c r="A589" s="1" t="s">
        <v>1186</v>
      </c>
      <c r="B589" s="1">
        <f>H104</f>
        <v>59</v>
      </c>
      <c r="C589" s="1">
        <f>I104</f>
        <v>118</v>
      </c>
      <c r="D589" s="1">
        <f t="shared" si="1"/>
        <v>50</v>
      </c>
    </row>
    <row r="590" spans="1:4">
      <c r="A590" s="1" t="s">
        <v>1188</v>
      </c>
      <c r="B590" s="1">
        <f>H176</f>
        <v>47</v>
      </c>
      <c r="C590" s="1">
        <f>I176</f>
        <v>94</v>
      </c>
      <c r="D590" s="1">
        <f t="shared" si="1"/>
        <v>50</v>
      </c>
    </row>
    <row r="591" spans="1:4">
      <c r="A591" s="1" t="s">
        <v>1190</v>
      </c>
      <c r="B591" s="1">
        <f>H255</f>
        <v>29</v>
      </c>
      <c r="C591" s="1">
        <f>I255</f>
        <v>58</v>
      </c>
      <c r="D591" s="1">
        <f t="shared" si="1"/>
        <v>50</v>
      </c>
    </row>
    <row r="592" spans="1:4">
      <c r="A592" s="1" t="s">
        <v>1192</v>
      </c>
      <c r="B592" s="1">
        <f>H406</f>
        <v>54</v>
      </c>
      <c r="C592" s="1">
        <f>I406</f>
        <v>108</v>
      </c>
      <c r="D592" s="1">
        <f t="shared" si="1"/>
        <v>50</v>
      </c>
    </row>
    <row r="593" spans="1:4">
      <c r="A593" s="1" t="s">
        <v>1194</v>
      </c>
      <c r="B593" s="1">
        <f>H470</f>
        <v>58</v>
      </c>
      <c r="C593" s="1">
        <f>I470</f>
        <v>116</v>
      </c>
      <c r="D593" s="1">
        <f t="shared" si="1"/>
        <v>50</v>
      </c>
    </row>
    <row r="594" spans="1:4">
      <c r="A594" s="1" t="s">
        <v>1196</v>
      </c>
      <c r="B594" s="1">
        <f>H542</f>
        <v>22</v>
      </c>
      <c r="C594" s="1">
        <f>I542</f>
        <v>44</v>
      </c>
      <c r="D594" s="1">
        <f t="shared" si="1"/>
        <v>50</v>
      </c>
    </row>
    <row r="595" spans="1:4">
      <c r="A595" s="1" t="s">
        <v>1203</v>
      </c>
      <c r="B595" s="1">
        <f>SUM(B587:B594)</f>
        <v>305</v>
      </c>
      <c r="C595" s="1">
        <f>SUM(C587:C594)</f>
        <v>610</v>
      </c>
      <c r="D595" s="1">
        <f>B595*100/C595</f>
        <v>50</v>
      </c>
    </row>
    <row r="596" spans="1:4">
      <c r="A596" s="1">
        <v>0</v>
      </c>
    </row>
    <row r="597" spans="1:4">
      <c r="A597" s="1">
        <v>1</v>
      </c>
    </row>
    <row r="598" spans="1:4">
      <c r="A598" s="1">
        <v>2</v>
      </c>
    </row>
  </sheetData>
  <autoFilter ref="A3:G572">
    <filterColumn colId="0">
      <colorFilter dxfId="0"/>
    </filterColumn>
    <filterColumn colId="2"/>
  </autoFilter>
  <mergeCells count="83">
    <mergeCell ref="A574:C574"/>
    <mergeCell ref="B576:C576"/>
    <mergeCell ref="B79:G79"/>
    <mergeCell ref="A1:G1"/>
    <mergeCell ref="A2:G2"/>
    <mergeCell ref="B4:G4"/>
    <mergeCell ref="B5:G5"/>
    <mergeCell ref="B25:G25"/>
    <mergeCell ref="B31:G31"/>
    <mergeCell ref="B43:G43"/>
    <mergeCell ref="B56:G56"/>
    <mergeCell ref="B64:G64"/>
    <mergeCell ref="B67:G67"/>
    <mergeCell ref="B68:G68"/>
    <mergeCell ref="B177:G177"/>
    <mergeCell ref="B85:G85"/>
    <mergeCell ref="B90:G90"/>
    <mergeCell ref="B96:G96"/>
    <mergeCell ref="B104:G104"/>
    <mergeCell ref="B105:G105"/>
    <mergeCell ref="B121:G121"/>
    <mergeCell ref="B129:G129"/>
    <mergeCell ref="B136:G136"/>
    <mergeCell ref="B152:G152"/>
    <mergeCell ref="B159:G159"/>
    <mergeCell ref="B176:G176"/>
    <mergeCell ref="B255:G255"/>
    <mergeCell ref="B189:G189"/>
    <mergeCell ref="B203:G203"/>
    <mergeCell ref="B213:G213"/>
    <mergeCell ref="B224:G224"/>
    <mergeCell ref="B228:G228"/>
    <mergeCell ref="B232:G232"/>
    <mergeCell ref="B236:G236"/>
    <mergeCell ref="B239:G239"/>
    <mergeCell ref="B242:G242"/>
    <mergeCell ref="B246:G246"/>
    <mergeCell ref="B252:G252"/>
    <mergeCell ref="B315:G315"/>
    <mergeCell ref="B256:G256"/>
    <mergeCell ref="B262:G262"/>
    <mergeCell ref="B265:G265"/>
    <mergeCell ref="B271:G271"/>
    <mergeCell ref="B278:G278"/>
    <mergeCell ref="B281:G281"/>
    <mergeCell ref="B284:G284"/>
    <mergeCell ref="B290:G290"/>
    <mergeCell ref="B299:G299"/>
    <mergeCell ref="B304:G304"/>
    <mergeCell ref="B308:G308"/>
    <mergeCell ref="B331:G331"/>
    <mergeCell ref="B342:G342"/>
    <mergeCell ref="B346:G346"/>
    <mergeCell ref="B351:G351"/>
    <mergeCell ref="B357:G357"/>
    <mergeCell ref="B356:G356"/>
    <mergeCell ref="B364:G364"/>
    <mergeCell ref="B369:G369"/>
    <mergeCell ref="B375:G375"/>
    <mergeCell ref="B383:G383"/>
    <mergeCell ref="B390:G390"/>
    <mergeCell ref="B479:G479"/>
    <mergeCell ref="B395:G395"/>
    <mergeCell ref="B406:G406"/>
    <mergeCell ref="B407:G407"/>
    <mergeCell ref="B416:G416"/>
    <mergeCell ref="B428:G428"/>
    <mergeCell ref="B434:G434"/>
    <mergeCell ref="B442:G442"/>
    <mergeCell ref="B453:G453"/>
    <mergeCell ref="B470:G470"/>
    <mergeCell ref="B471:G471"/>
    <mergeCell ref="B474:G474"/>
    <mergeCell ref="B543:G543"/>
    <mergeCell ref="B554:G554"/>
    <mergeCell ref="B562:G562"/>
    <mergeCell ref="B569:G569"/>
    <mergeCell ref="B492:G492"/>
    <mergeCell ref="B519:G519"/>
    <mergeCell ref="B523:G523"/>
    <mergeCell ref="B529:G529"/>
    <mergeCell ref="B534:G534"/>
    <mergeCell ref="B542:G542"/>
  </mergeCells>
  <dataValidations count="1">
    <dataValidation type="list" allowBlank="1" showInputMessage="1" showErrorMessage="1" sqref="D1:D594 D596:D1048576">
      <formula1>$A$596:$A$598</formula1>
    </dataValidation>
  </dataValidations>
  <pageMargins left="0.70866141732283472" right="0.70866141732283472" top="0.74803149606299213" bottom="0.74803149606299213" header="0.31496062992125984" footer="0.31496062992125984"/>
  <pageSetup paperSize="9" scale="60" orientation="portrait" r:id="rId1"/>
  <headerFooter>
    <oddHeader xml:space="preserve">&amp;LChecklist No. 11&amp;CLaboratory &amp;RVersion- NHSRC /3.0
</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Lab</vt:lpstr>
      <vt:lpstr>Lab!Print_Titles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NIKHIL</dc:creator>
  <cp:lastModifiedBy>DR. NIKHIL</cp:lastModifiedBy>
  <dcterms:created xsi:type="dcterms:W3CDTF">2013-11-19T23:40:24Z</dcterms:created>
  <dcterms:modified xsi:type="dcterms:W3CDTF">2013-11-24T16:40:58Z</dcterms:modified>
</cp:coreProperties>
</file>