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72" windowWidth="15252" windowHeight="8676"/>
  </bookViews>
  <sheets>
    <sheet name="Radiology " sheetId="1" r:id="rId1"/>
  </sheets>
  <definedNames>
    <definedName name="_xlnm._FilterDatabase" localSheetId="0" hidden="1">'Radiology '!$A$3:$G$534</definedName>
    <definedName name="_xlnm.Print_Titles" localSheetId="0">'Radiology '!$3:$3</definedName>
  </definedNames>
  <calcPr calcId="124519"/>
</workbook>
</file>

<file path=xl/calcChain.xml><?xml version="1.0" encoding="utf-8"?>
<calcChain xmlns="http://schemas.openxmlformats.org/spreadsheetml/2006/main">
  <c r="C541" i="1"/>
  <c r="C543"/>
  <c r="C544"/>
  <c r="C545"/>
  <c r="C547"/>
  <c r="C540"/>
  <c r="D551"/>
  <c r="D553"/>
  <c r="D554"/>
  <c r="D555"/>
  <c r="D557"/>
  <c r="D550"/>
  <c r="C557"/>
  <c r="B557"/>
  <c r="C555"/>
  <c r="B555"/>
  <c r="C554"/>
  <c r="B554"/>
  <c r="C553"/>
  <c r="B553"/>
  <c r="C551"/>
  <c r="B551"/>
  <c r="C550"/>
  <c r="B550"/>
  <c r="I506"/>
  <c r="H506"/>
  <c r="I404"/>
  <c r="H404"/>
  <c r="I249"/>
  <c r="H249"/>
  <c r="I164"/>
  <c r="H164"/>
  <c r="I62"/>
  <c r="H62"/>
  <c r="I4"/>
  <c r="H4"/>
  <c r="H187"/>
  <c r="H241"/>
  <c r="I456"/>
  <c r="I530"/>
  <c r="H530"/>
  <c r="I522"/>
  <c r="H522"/>
  <c r="I515"/>
  <c r="H515"/>
  <c r="I507"/>
  <c r="H507"/>
  <c r="I498"/>
  <c r="H498"/>
  <c r="I493"/>
  <c r="H493"/>
  <c r="I487"/>
  <c r="H487"/>
  <c r="I483"/>
  <c r="I452" s="1"/>
  <c r="C556" s="1"/>
  <c r="H483"/>
  <c r="H452" s="1"/>
  <c r="B556" s="1"/>
  <c r="H466"/>
  <c r="I466"/>
  <c r="I461"/>
  <c r="H461"/>
  <c r="H456"/>
  <c r="I453"/>
  <c r="H453"/>
  <c r="I442"/>
  <c r="H442"/>
  <c r="I431"/>
  <c r="H431"/>
  <c r="I427"/>
  <c r="H427"/>
  <c r="I422"/>
  <c r="H422"/>
  <c r="I413"/>
  <c r="H413"/>
  <c r="I405"/>
  <c r="H405"/>
  <c r="I307"/>
  <c r="H307"/>
  <c r="I300"/>
  <c r="H300"/>
  <c r="I282"/>
  <c r="H282"/>
  <c r="H270"/>
  <c r="I270"/>
  <c r="I259"/>
  <c r="H259"/>
  <c r="I250"/>
  <c r="H250"/>
  <c r="I246"/>
  <c r="H246"/>
  <c r="I241"/>
  <c r="I230"/>
  <c r="H230"/>
  <c r="I212"/>
  <c r="H212"/>
  <c r="I201"/>
  <c r="H201"/>
  <c r="I187"/>
  <c r="I174"/>
  <c r="H174"/>
  <c r="I165"/>
  <c r="H165"/>
  <c r="I149"/>
  <c r="H149"/>
  <c r="I144"/>
  <c r="H144"/>
  <c r="I132"/>
  <c r="H132"/>
  <c r="I126"/>
  <c r="I100" s="1"/>
  <c r="C552" s="1"/>
  <c r="H126"/>
  <c r="H100" s="1"/>
  <c r="B552" s="1"/>
  <c r="I117"/>
  <c r="H117"/>
  <c r="I101"/>
  <c r="H101"/>
  <c r="I93"/>
  <c r="H93"/>
  <c r="I87"/>
  <c r="H87"/>
  <c r="I81"/>
  <c r="H81"/>
  <c r="I75"/>
  <c r="H75"/>
  <c r="I63"/>
  <c r="H63"/>
  <c r="I31"/>
  <c r="I25"/>
  <c r="I5"/>
  <c r="H31"/>
  <c r="H25"/>
  <c r="H5"/>
  <c r="D552" l="1"/>
  <c r="C542" s="1"/>
  <c r="C558"/>
  <c r="B558"/>
  <c r="D556"/>
  <c r="C546" s="1"/>
  <c r="D558" l="1"/>
  <c r="C538" s="1"/>
</calcChain>
</file>

<file path=xl/sharedStrings.xml><?xml version="1.0" encoding="utf-8"?>
<sst xmlns="http://schemas.openxmlformats.org/spreadsheetml/2006/main" count="1381" uniqueCount="1138">
  <si>
    <t xml:space="preserve">National Quality Assurance Standards </t>
  </si>
  <si>
    <t xml:space="preserve">Checklist for Radiology Department </t>
  </si>
  <si>
    <t xml:space="preserve">ME Statement </t>
  </si>
  <si>
    <t xml:space="preserve">Checkpoint </t>
  </si>
  <si>
    <t>Compliance 
Full/Partial/No</t>
  </si>
  <si>
    <t>Means of Verification</t>
  </si>
  <si>
    <t xml:space="preserve">Remarks </t>
  </si>
  <si>
    <t xml:space="preserve">Area of Concern - A Service Provision </t>
  </si>
  <si>
    <t>Standard A1</t>
  </si>
  <si>
    <t>Facility Provides Curative Services</t>
  </si>
  <si>
    <t>ME A1.1</t>
  </si>
  <si>
    <t>The facility provides General Medicine services</t>
  </si>
  <si>
    <t>ME A1.2</t>
  </si>
  <si>
    <t>The facility provides General Surgery services</t>
  </si>
  <si>
    <t>ME A1.3</t>
  </si>
  <si>
    <t>The facility provides Obstetrics &amp; Gynaecology Services</t>
  </si>
  <si>
    <t>ME A1.4</t>
  </si>
  <si>
    <t>The facility provides Paediatric Services</t>
  </si>
  <si>
    <t>ME A1.5</t>
  </si>
  <si>
    <t>The facility provides Ophthalmology Services</t>
  </si>
  <si>
    <t>ME A1.6</t>
  </si>
  <si>
    <t>The facility provides ENT Services</t>
  </si>
  <si>
    <t>ME A1.7</t>
  </si>
  <si>
    <t>The facility provides Orthopaedics Services</t>
  </si>
  <si>
    <t>ME A1.8</t>
  </si>
  <si>
    <t>The facility provides Skin &amp; VD Services</t>
  </si>
  <si>
    <t>ME A1.9</t>
  </si>
  <si>
    <t>The facility provides Psychiatry Services</t>
  </si>
  <si>
    <t>ME A1.10</t>
  </si>
  <si>
    <t xml:space="preserve">The facility provides Dental Treatment Services </t>
  </si>
  <si>
    <t>ME A1.11</t>
  </si>
  <si>
    <t xml:space="preserve">The facility provides AYUSH Services </t>
  </si>
  <si>
    <t>ME A1.12</t>
  </si>
  <si>
    <t xml:space="preserve">The facility provides Physiotherapy Services </t>
  </si>
  <si>
    <t>ME A1.13</t>
  </si>
  <si>
    <t xml:space="preserve">The facility provides services for OPD procedures </t>
  </si>
  <si>
    <t>ME A1.14</t>
  </si>
  <si>
    <t xml:space="preserve">Services are available for the time period as mandated </t>
  </si>
  <si>
    <t xml:space="preserve">All radiology services are available in routine working hours </t>
  </si>
  <si>
    <t>SI/RR</t>
  </si>
  <si>
    <t>Emergency radiology  services are available for selected procedure 24X7</t>
  </si>
  <si>
    <t>ME A1.15</t>
  </si>
  <si>
    <t xml:space="preserve">The facility provides services for Super specialties, as mandated </t>
  </si>
  <si>
    <t>ME A1.16</t>
  </si>
  <si>
    <t xml:space="preserve">The facility provides Accident &amp; Emergency Services </t>
  </si>
  <si>
    <t>ME A1.17</t>
  </si>
  <si>
    <t>The facility provides Intensive care Services</t>
  </si>
  <si>
    <t>ME A1.18</t>
  </si>
  <si>
    <t>The facility provides Blood bank &amp; transfusion services</t>
  </si>
  <si>
    <t>Standard A2</t>
  </si>
  <si>
    <t xml:space="preserve">Facility provides RMNCHA Services </t>
  </si>
  <si>
    <t>ME A2.1</t>
  </si>
  <si>
    <t xml:space="preserve">The facility provides Reproductive health  Services </t>
  </si>
  <si>
    <t>ME A2.2</t>
  </si>
  <si>
    <t xml:space="preserve">The facility provides Maternal health Services </t>
  </si>
  <si>
    <t>Availability of USG services for Pregnant women</t>
  </si>
  <si>
    <t>SI/OB</t>
  </si>
  <si>
    <t>ME A2.3</t>
  </si>
  <si>
    <t xml:space="preserve">The facility provides Newborn health  Services </t>
  </si>
  <si>
    <t>ME A2.4</t>
  </si>
  <si>
    <t xml:space="preserve">The facility provides Child health Services </t>
  </si>
  <si>
    <t>ME A2.5</t>
  </si>
  <si>
    <t xml:space="preserve">The facility provides Adolescent health Services </t>
  </si>
  <si>
    <t>Standard A3</t>
  </si>
  <si>
    <t xml:space="preserve">Facility Provides diagnostic Services </t>
  </si>
  <si>
    <t>ME A3.1</t>
  </si>
  <si>
    <t xml:space="preserve">The facility provides Radiology Services </t>
  </si>
  <si>
    <t>Availability of X ray services</t>
  </si>
  <si>
    <t>for chest, bones, skull, spine and  abdomen.</t>
  </si>
  <si>
    <t>Availability of special radio graphy services</t>
  </si>
  <si>
    <t>Barium Swallow, Barium enema, Barium meal,MMR (Miniature mass radiography) Chest</t>
  </si>
  <si>
    <t>Availability of Dental X ray Services</t>
  </si>
  <si>
    <t>Dental X-ray. OPG services</t>
  </si>
  <si>
    <t>Availability of ultrasound services</t>
  </si>
  <si>
    <t xml:space="preserve"> Pre natal diagnostic procedure: Ultrasonography, Fetoscopy</t>
  </si>
  <si>
    <t>Availability of CT scan facility</t>
  </si>
  <si>
    <t>ME A3.2</t>
  </si>
  <si>
    <t xml:space="preserve">The facility Provides Laboratory Services </t>
  </si>
  <si>
    <t>ME A3.3</t>
  </si>
  <si>
    <t>The facility provides other diagnostic services, as mandated</t>
  </si>
  <si>
    <t>Standard A4</t>
  </si>
  <si>
    <t>Facility provides services as mandated in national Health Programs/ state scheme</t>
  </si>
  <si>
    <t>ME A4.1</t>
  </si>
  <si>
    <t xml:space="preserve">The facility provides services under National Vector Borne Disease Control Programme as per guidelines </t>
  </si>
  <si>
    <t>ME A4.2</t>
  </si>
  <si>
    <t xml:space="preserve">The facility provides services under Revised National TB Control Programme as per guidelines </t>
  </si>
  <si>
    <t>ME A4.3</t>
  </si>
  <si>
    <t>The facility provides services under National Leprosy Eradication Programme as per guidelines</t>
  </si>
  <si>
    <t>ME A4.4</t>
  </si>
  <si>
    <t>The facility provides services under National AIDS Control Programme as per guidelines</t>
  </si>
  <si>
    <t>ME A4.5</t>
  </si>
  <si>
    <t>ME A4.6</t>
  </si>
  <si>
    <t xml:space="preserve">The facility provides services under Mental Health Programme  as per guidelines </t>
  </si>
  <si>
    <t>ME A4.7</t>
  </si>
  <si>
    <t xml:space="preserve">The facility provides services under National Programme for the health care of the elderly as per guidelines </t>
  </si>
  <si>
    <t>ME A4.8</t>
  </si>
  <si>
    <t xml:space="preserve">The facility provides services under National Programme for Prevention and control of Cancer, Diabetes, Cardiovascular diseases &amp; Stroke (NPCDCS)  as per guidelines </t>
  </si>
  <si>
    <t>ME A4.9</t>
  </si>
  <si>
    <t xml:space="preserve">The facility Provides services under Integrated Disease Surveillance Programme as per Guidelines </t>
  </si>
  <si>
    <t>ME A4.10</t>
  </si>
  <si>
    <t>The facility provide services under National health Programme for deafness</t>
  </si>
  <si>
    <t>ME A4.11</t>
  </si>
  <si>
    <t>The facility provides services as per State specific health programmes</t>
  </si>
  <si>
    <t>Standard A5</t>
  </si>
  <si>
    <t xml:space="preserve">Facility provides support services </t>
  </si>
  <si>
    <t>ME A5.1</t>
  </si>
  <si>
    <t>The facility provides dietary services</t>
  </si>
  <si>
    <t>ME A5.2</t>
  </si>
  <si>
    <t xml:space="preserve">The facility provides laundry services </t>
  </si>
  <si>
    <t>ME A5.3</t>
  </si>
  <si>
    <t xml:space="preserve">The facility provides security services </t>
  </si>
  <si>
    <t>ME A5.4</t>
  </si>
  <si>
    <t xml:space="preserve">The facility provides housekeeping services </t>
  </si>
  <si>
    <t>ME A5.5</t>
  </si>
  <si>
    <t xml:space="preserve">The facility ensures maintenance services </t>
  </si>
  <si>
    <t>ME A5.6</t>
  </si>
  <si>
    <t>The facility provides pharmacy services</t>
  </si>
  <si>
    <t>ME A5.7</t>
  </si>
  <si>
    <t>The facility has services of medical record department</t>
  </si>
  <si>
    <t>Standard A6</t>
  </si>
  <si>
    <t>Health services provided at the facility are appropriate to community needs.</t>
  </si>
  <si>
    <t>ME A6.1</t>
  </si>
  <si>
    <t xml:space="preserve">The facility provides curatives &amp; preventive services for the health problems and diseases, prevalent locally. </t>
  </si>
  <si>
    <t>ME A6.2</t>
  </si>
  <si>
    <t xml:space="preserve">There is process for consulting community/ or their representatives when planning or revising scope of services of the facility </t>
  </si>
  <si>
    <t>Area of Concern - B Patient Rights</t>
  </si>
  <si>
    <t>Standard B1</t>
  </si>
  <si>
    <t xml:space="preserve">Facility provides the information to care seekers, attendants &amp; community about the available  services  and their modalities </t>
  </si>
  <si>
    <t>ME B1.1</t>
  </si>
  <si>
    <t xml:space="preserve">The facility has uniform and user-friendly signage system </t>
  </si>
  <si>
    <t xml:space="preserve">Availability  departmental  signage's </t>
  </si>
  <si>
    <t>OB</t>
  </si>
  <si>
    <t xml:space="preserve">(Numbering, main department and internal sectional signage </t>
  </si>
  <si>
    <t>Display of PNDT Notice at USG</t>
  </si>
  <si>
    <t>Notice in local language is displayed at entrance of  USG department that  All persons including the employer, 
employee or any other person associated with department shall not conduct or associate with or help in carrying out detection or disclosure of sex of foetus in any manner</t>
  </si>
  <si>
    <t>Display of cautionary signage outside the X ray department</t>
  </si>
  <si>
    <t>Radiation hazard sign and caution for pregnant women and children</t>
  </si>
  <si>
    <t>ME B1.2</t>
  </si>
  <si>
    <t xml:space="preserve">The facility displays the services and entitlements available in its departments </t>
  </si>
  <si>
    <t>List of services available are displayed at the entrance</t>
  </si>
  <si>
    <t>Timing for taking X ray  and collection of reports are displayed outside the X ray department</t>
  </si>
  <si>
    <t>ME B1.3</t>
  </si>
  <si>
    <t xml:space="preserve">The facility has established citizen charter, which is followed at all levels </t>
  </si>
  <si>
    <t>ME B1.4</t>
  </si>
  <si>
    <t xml:space="preserve">User charges are displayed and communicated to patients effectively </t>
  </si>
  <si>
    <t>User charges in r/o X ray services are displayed at entrance</t>
  </si>
  <si>
    <t>ME B1.5</t>
  </si>
  <si>
    <t>Patients &amp; visitors are sensitised and educated through appropriate IEC / BCC approaches</t>
  </si>
  <si>
    <t>ME B1.6</t>
  </si>
  <si>
    <t xml:space="preserve">Information is available in local language and easy to understand </t>
  </si>
  <si>
    <t>Signage's and information  are available in local language</t>
  </si>
  <si>
    <t>ME B1.7</t>
  </si>
  <si>
    <t xml:space="preserve">The facility provides information to patients and visitor through an exclusive set-up. </t>
  </si>
  <si>
    <t>ME B1.8</t>
  </si>
  <si>
    <t xml:space="preserve">The facility ensures access to clinical records of patients to entitled personnel </t>
  </si>
  <si>
    <t xml:space="preserve">Reports are provided to Patient in proper printed format </t>
  </si>
  <si>
    <t>Standard B2</t>
  </si>
  <si>
    <t>ME B2.1</t>
  </si>
  <si>
    <t>Services are provided in manner that are sensitive to gender</t>
  </si>
  <si>
    <t xml:space="preserve">Female attendant should accompany female patients during radiological procedures </t>
  </si>
  <si>
    <t>OB/SI</t>
  </si>
  <si>
    <t>ME B2.2</t>
  </si>
  <si>
    <t xml:space="preserve">Religious and cultural preferences of patients and attendants are taken into consideration while delivering services  </t>
  </si>
  <si>
    <t>ME B2.3</t>
  </si>
  <si>
    <t xml:space="preserve">Access to facility is provided without any physical barrier &amp; and friendly to people with disabilities </t>
  </si>
  <si>
    <t>ME B2.4</t>
  </si>
  <si>
    <t xml:space="preserve">There is no discrimination on basis of social and economic status of the patients </t>
  </si>
  <si>
    <t>ME B2.5</t>
  </si>
  <si>
    <t xml:space="preserve">There is affirmative actions to ensure that vulnerable sections can access services   </t>
  </si>
  <si>
    <t>Standard B3</t>
  </si>
  <si>
    <t>Facility maintains the privacy, confidentiality &amp; Dignity of patient and related information.</t>
  </si>
  <si>
    <t>ME B3.1</t>
  </si>
  <si>
    <t xml:space="preserve">Adequate visual privacy is provided at every point of care </t>
  </si>
  <si>
    <t>X ray department  has provision of privacy while taking  X ray.</t>
  </si>
  <si>
    <t>USG  department  has provision of privacy while taking  sonography</t>
  </si>
  <si>
    <t xml:space="preserve">provision of screen </t>
  </si>
  <si>
    <t>ME B3.2</t>
  </si>
  <si>
    <t xml:space="preserve">Confidentiality of patients records and clinical information is maintained </t>
  </si>
  <si>
    <t xml:space="preserve">Radiology  has system to ensure the confidentiality of the reports generated </t>
  </si>
  <si>
    <t>RR/SI</t>
  </si>
  <si>
    <t xml:space="preserve">Radiology staff do not discuss the lab result outside. And reports are kept in secure place </t>
  </si>
  <si>
    <t>ME B3.3</t>
  </si>
  <si>
    <t xml:space="preserve">The facility ensures the behaviours of staff is dignified and respectful, while delivering the services </t>
  </si>
  <si>
    <t>Behaviour of staff is empathetic and courteous</t>
  </si>
  <si>
    <t>PI</t>
  </si>
  <si>
    <t>ME B3.4</t>
  </si>
  <si>
    <t>The facility ensures privacy and confidentiality to every patient, especially of those conditions having social stigma, and also safeguards vulnerable groups</t>
  </si>
  <si>
    <t>Standard B4</t>
  </si>
  <si>
    <t xml:space="preserve">Facility has defined and established procedures for informing and involving patient and their families about treatment and obtaining informed consent wherever it is required.   </t>
  </si>
  <si>
    <t>ME B4.1</t>
  </si>
  <si>
    <t xml:space="preserve">There is established procedures for taking informed consent before treatment and procedures </t>
  </si>
  <si>
    <t>Form F for USG under PNDT maintained for scan of pregnant woman</t>
  </si>
  <si>
    <t>RR</t>
  </si>
  <si>
    <t>ME B4.2</t>
  </si>
  <si>
    <t xml:space="preserve">Patient is informed about his/her rights  and responsibilities </t>
  </si>
  <si>
    <t>ME B4.3</t>
  </si>
  <si>
    <t>Staff are aware of Patients rights responsibilities</t>
  </si>
  <si>
    <t>ME B4.4</t>
  </si>
  <si>
    <t xml:space="preserve">Information about the treatment is shared with patients or attendants, regularly </t>
  </si>
  <si>
    <t>ME B4.5</t>
  </si>
  <si>
    <t>The facility has defined and established grievance redressal system in place</t>
  </si>
  <si>
    <t>Availability of complaint box and display of process for grievance re addressal and whom to contact is displayed</t>
  </si>
  <si>
    <t>Standard B5</t>
  </si>
  <si>
    <t>Facility ensures that there are no financial barrier to access and that there is financial protection given from cost of care.</t>
  </si>
  <si>
    <t>ME B5.1</t>
  </si>
  <si>
    <t>The facility provides cashless services to pregnant women, mothers and neonates as per prevalent government schemes</t>
  </si>
  <si>
    <t xml:space="preserve">Free radiology services for Pregnant women and infant </t>
  </si>
  <si>
    <t>PI/SI</t>
  </si>
  <si>
    <t>ME B5.2</t>
  </si>
  <si>
    <t>The facility ensures that drugs prescribed are available at Pharmacy and wards</t>
  </si>
  <si>
    <t>ME B5.3</t>
  </si>
  <si>
    <t xml:space="preserve">It is ensured that facilities for the prescribed investigations are available at the facility </t>
  </si>
  <si>
    <t>Check that  patient party has not spent on diagnostics from outside.</t>
  </si>
  <si>
    <t>ME B5.4</t>
  </si>
  <si>
    <t xml:space="preserve">The facility provide free of cost treatment to Below poverty line patients without administrative hassles </t>
  </si>
  <si>
    <t xml:space="preserve">Tests are free of cost for BPL patients </t>
  </si>
  <si>
    <t>ME B5.5</t>
  </si>
  <si>
    <t xml:space="preserve">The facility ensures timely reimbursement of financial entitlements and reimbursement to the patients </t>
  </si>
  <si>
    <t xml:space="preserve">Cashless investigation by empanelled lab for JSSK beneficiaries for test not available within the facility </t>
  </si>
  <si>
    <t>PI/SI/RR</t>
  </si>
  <si>
    <t>ME B5.6</t>
  </si>
  <si>
    <t>The facility ensure implementation of health insurance schemes as per National /state scheme</t>
  </si>
  <si>
    <t>Area of Concern - C Inputs</t>
  </si>
  <si>
    <t>Standard C1</t>
  </si>
  <si>
    <t>The facility has infrastructure for delivery of assured services, and available infrastructure meets the prevalent norms</t>
  </si>
  <si>
    <t>ME C1.1</t>
  </si>
  <si>
    <t xml:space="preserve">Departments have adequate space as per patient or work load  </t>
  </si>
  <si>
    <t>Room Size of X ray unit is  as per AERB safety code</t>
  </si>
  <si>
    <t>Room housing shall not be less than 18 sq m, any dimension not less than 4m</t>
  </si>
  <si>
    <t>Availability of adequate waiting area</t>
  </si>
  <si>
    <t>ME C1.2</t>
  </si>
  <si>
    <t xml:space="preserve">Patient amenities are provide as per patient load </t>
  </si>
  <si>
    <t xml:space="preserve">Attached toilet facility available </t>
  </si>
  <si>
    <t>For USG</t>
  </si>
  <si>
    <t>Waiting area with sitting facility</t>
  </si>
  <si>
    <t>ME C1.3</t>
  </si>
  <si>
    <t xml:space="preserve">Departments have layout and demarcated areas as per functions </t>
  </si>
  <si>
    <t>Unshielded opening  for Ventilation and natural light has been provided in X ray room as per AERB safety code</t>
  </si>
  <si>
    <t>Unshielded opening in x ray room shall be located above height of 2 m from finished floor level outside the X ray room</t>
  </si>
  <si>
    <t>Installation of control panel of X ray equipment is as Per AERB safety Code</t>
  </si>
  <si>
    <t xml:space="preserve">Control panel of X ray equipment operation at 125 kVp or above shall be installed in a separate room located outside contiguous to X-ray room, with appropriate shielding, direct viewing and oral communication facility </t>
  </si>
  <si>
    <t>Distance between control panel and X ray unit is as per AERB safety code</t>
  </si>
  <si>
    <t>The distance between control panel and X ray unit shall not be less than 3 m</t>
  </si>
  <si>
    <t>Location of dark room is as per AERB safety code</t>
  </si>
  <si>
    <t>Dark room is located such that no significant primary or secondary x ray reaches inside dark room</t>
  </si>
  <si>
    <t>Dark room has X ray developing tanks with water supply</t>
  </si>
  <si>
    <t>SS processing tank to accommodate 14"X 17" approx capacity of 13 litre</t>
  </si>
  <si>
    <t>Dark room has provision of safe light in dark room</t>
  </si>
  <si>
    <t xml:space="preserve">There is separate storage area for undeveloped X ray films and personal monitoring devices in protected area away from radiation sources </t>
  </si>
  <si>
    <t>ME C1.4</t>
  </si>
  <si>
    <t>The facility has adequate circulation area and open spaces according to need and local law</t>
  </si>
  <si>
    <t xml:space="preserve">Corridors are wide enough for movement of trolleys and stretchers </t>
  </si>
  <si>
    <t>2-3 meters</t>
  </si>
  <si>
    <t>ME C1.5</t>
  </si>
  <si>
    <t xml:space="preserve">The facility has infrastructure for intramural and extramural communication </t>
  </si>
  <si>
    <t xml:space="preserve">Availability of functional telephone and Intercom Services </t>
  </si>
  <si>
    <t>ME C1.6</t>
  </si>
  <si>
    <t xml:space="preserve">Service counters are available as per patient load </t>
  </si>
  <si>
    <t xml:space="preserve">No of X ray machines as per load </t>
  </si>
  <si>
    <t>Check for the adequacy X-ray machines as per load</t>
  </si>
  <si>
    <t>ME C1.7</t>
  </si>
  <si>
    <t xml:space="preserve">The facility and departments are planned to ensure structure follows the function/processes (Structure commensurate with the function of the hospital) </t>
  </si>
  <si>
    <t>Unidirectional flow of goods and services</t>
  </si>
  <si>
    <t xml:space="preserve">No cris cross in the movement patient traffic and services flow Should be near emergency department </t>
  </si>
  <si>
    <t>Standard C2</t>
  </si>
  <si>
    <t xml:space="preserve">The facility ensures the physical safety of the infrastructure. </t>
  </si>
  <si>
    <t>ME C2.1</t>
  </si>
  <si>
    <t xml:space="preserve">The facility ensures the seismic safety of the infrastructure </t>
  </si>
  <si>
    <t xml:space="preserve">Non structural components are properly secured </t>
  </si>
  <si>
    <t xml:space="preserve">Check for fixtures and furniture like cupboards, cabinets, and heavy equipments , hanging objects are properly fastened and secured </t>
  </si>
  <si>
    <t>ME C2.2</t>
  </si>
  <si>
    <t>The facility ensures safety of lifts and lifts have required certificate from the designated bodies/ board</t>
  </si>
  <si>
    <t>ME C2.3</t>
  </si>
  <si>
    <t xml:space="preserve">The facility ensures safety of electrical establishment </t>
  </si>
  <si>
    <t>X-ray - does not have temporary connections and loosely hanging wires</t>
  </si>
  <si>
    <t xml:space="preserve">Switch Boards other electrical installation are intact </t>
  </si>
  <si>
    <t>Stabilizer is provided for X-ray machine</t>
  </si>
  <si>
    <t>ME C2.4</t>
  </si>
  <si>
    <t xml:space="preserve">Physical condition of buildings are safe for providing patient care </t>
  </si>
  <si>
    <t xml:space="preserve">Floors of the Radiology department are non slippery and even </t>
  </si>
  <si>
    <t>Windows and door in X ray room is provided with lead lining</t>
  </si>
  <si>
    <t>Thickness of walls at X room are as AERB safety code</t>
  </si>
  <si>
    <t>X ray department should not be located adjacent to patient care area</t>
  </si>
  <si>
    <t>Standard C3</t>
  </si>
  <si>
    <t xml:space="preserve">The facility has established Programme for fire safety and other disaster </t>
  </si>
  <si>
    <t>ME C3.1</t>
  </si>
  <si>
    <t>The facility has plan for prevention of fire</t>
  </si>
  <si>
    <t>Radiology has sufficient fire  exit to permit safe escape to its occupant at time of fire</t>
  </si>
  <si>
    <t xml:space="preserve">OB/SI </t>
  </si>
  <si>
    <t>Check the fire exits are clearly visible and routes to reach exit are clearly marked.</t>
  </si>
  <si>
    <t>ME C3.2</t>
  </si>
  <si>
    <t xml:space="preserve">The facility has adequate fire fighting Equipment </t>
  </si>
  <si>
    <t>Radiology department  has installed fire Extinguisher  that is Class A , Class B C type or ABC type</t>
  </si>
  <si>
    <t>Check the expiry date for fire extinguishers are displayed on each extinguisher as well as due date for next refilling is clearly mentioned</t>
  </si>
  <si>
    <t>OB/RR</t>
  </si>
  <si>
    <t>ME C3.3</t>
  </si>
  <si>
    <t xml:space="preserve">The facility has a system of periodic training of staff and conducts mock drills regularly for fire and other disaster situation </t>
  </si>
  <si>
    <t>Check for staff competencies for operating fire extinguisher and what to do in case of fire</t>
  </si>
  <si>
    <t xml:space="preserve">SI/RR </t>
  </si>
  <si>
    <t>Standard C4</t>
  </si>
  <si>
    <t xml:space="preserve">The facility has adequate qualified and trained staff,  required for providing the assured services to the current case load </t>
  </si>
  <si>
    <t>ME C4.1</t>
  </si>
  <si>
    <t xml:space="preserve">The facility has adequate specialist doctors as per service provision </t>
  </si>
  <si>
    <t>Availability of Radiologist</t>
  </si>
  <si>
    <t>100-200 -1
200-400- 2
&gt;400 - 3</t>
  </si>
  <si>
    <t>ME C4.2</t>
  </si>
  <si>
    <t xml:space="preserve">The facility has adequate general duty doctors as per service provision and work load </t>
  </si>
  <si>
    <t>ME C4.3</t>
  </si>
  <si>
    <t xml:space="preserve">The facility has adequate nursing staff as per service provision and work load </t>
  </si>
  <si>
    <t>ME C4.4</t>
  </si>
  <si>
    <t xml:space="preserve">The facility has adequate technicians/paramedics as per requirement </t>
  </si>
  <si>
    <t>Availability of Radiographer</t>
  </si>
  <si>
    <t>100-2, 200-3, 300-5, 400-7, 500-9</t>
  </si>
  <si>
    <t>ME C4.5</t>
  </si>
  <si>
    <t xml:space="preserve">The facility has adequate support / general staff </t>
  </si>
  <si>
    <r>
      <t xml:space="preserve"> Availability of </t>
    </r>
    <r>
      <rPr>
        <sz val="11"/>
        <color indexed="8"/>
        <rFont val="Calibri"/>
        <family val="2"/>
        <scheme val="minor"/>
      </rPr>
      <t xml:space="preserve">Darkroom Asset. </t>
    </r>
    <r>
      <rPr>
        <sz val="11"/>
        <rFont val="Calibri"/>
        <family val="2"/>
        <scheme val="minor"/>
      </rPr>
      <t xml:space="preserve"> </t>
    </r>
  </si>
  <si>
    <t>Availability of housekeeping staff</t>
  </si>
  <si>
    <t>Availability of security staff</t>
  </si>
  <si>
    <t>ME C4.6</t>
  </si>
  <si>
    <t>The staff has been provided required training / skill sets</t>
  </si>
  <si>
    <t>Training on radiation safety</t>
  </si>
  <si>
    <t xml:space="preserve">Training on infection control and hand hygiene </t>
  </si>
  <si>
    <t>Training on Bio Medical waste Management</t>
  </si>
  <si>
    <t>ME C4.7</t>
  </si>
  <si>
    <t>The Staff is skilled as per job description</t>
  </si>
  <si>
    <t xml:space="preserve">Radiographers are skilled to operating equipment </t>
  </si>
  <si>
    <t>Standard C5</t>
  </si>
  <si>
    <t>Facility provides drugs and consumables required for assured list of services.</t>
  </si>
  <si>
    <t>ME C5.1</t>
  </si>
  <si>
    <t xml:space="preserve">The departments have availability of adequate drugs at point of use </t>
  </si>
  <si>
    <t>ME C5.2</t>
  </si>
  <si>
    <t xml:space="preserve">The departments have adequate consumables at point of use </t>
  </si>
  <si>
    <t>Availability Consumables</t>
  </si>
  <si>
    <t>X ray films, Developer, Fixer, USG gel, printing paper</t>
  </si>
  <si>
    <t xml:space="preserve">Availability of personal protective equipments </t>
  </si>
  <si>
    <t>Lead apron with hanger, lead shield</t>
  </si>
  <si>
    <t>ME C5.3</t>
  </si>
  <si>
    <t xml:space="preserve">Emergency drug trays are maintained at every point of care, where ever it may be needed </t>
  </si>
  <si>
    <t>Emergency Drug Tray is maintained</t>
  </si>
  <si>
    <t>Standard C6</t>
  </si>
  <si>
    <t>The facility has equipment &amp; instruments required for assured list of services.</t>
  </si>
  <si>
    <t>ME C6.1</t>
  </si>
  <si>
    <t xml:space="preserve">Availability of equipment &amp; instruments for examination &amp; monitoring of patients </t>
  </si>
  <si>
    <t xml:space="preserve">Availability of functional Equipment  &amp;Instruments for examination &amp; Monitoring </t>
  </si>
  <si>
    <t>TLD badges</t>
  </si>
  <si>
    <t>ME C6.2</t>
  </si>
  <si>
    <t xml:space="preserve">Availability of equipment &amp; instruments for treatment procedures, being undertaken in the facility  </t>
  </si>
  <si>
    <t>ME C6.3</t>
  </si>
  <si>
    <t>Availability of equipment &amp; instruments for diagnostic procedures being undertaken in the facility</t>
  </si>
  <si>
    <t xml:space="preserve">Availability of  functional X-ray machines </t>
  </si>
  <si>
    <t>300 MA X ray machine &amp; 100 MA X ray machine</t>
  </si>
  <si>
    <t>Availability of functional Dental X-Ray Machine</t>
  </si>
  <si>
    <t>At least 1</t>
  </si>
  <si>
    <t>Availability of functional Ultrasonography</t>
  </si>
  <si>
    <t xml:space="preserve">2 one general purpose &amp; one for Obstetric purpose
</t>
  </si>
  <si>
    <t>Availability of functional Portable X-ray Machine</t>
  </si>
  <si>
    <t>60 MA X ray machine (Mobile)</t>
  </si>
  <si>
    <t>Availability of functional CT-scan machine</t>
  </si>
  <si>
    <t>Availability of Accessories for X ray</t>
  </si>
  <si>
    <t>Cassettes X ray, Intensifying screen X ray, Lead letter (A-Z),Letter  figures (0-9) and R &amp; L</t>
  </si>
  <si>
    <t>ME C6.4</t>
  </si>
  <si>
    <t>Availability of equipment and instruments for resuscitation of patients and for providing intensive and critical care to patients</t>
  </si>
  <si>
    <t>ME C6.5</t>
  </si>
  <si>
    <t>Availability of Equipment for Storage</t>
  </si>
  <si>
    <t>ME C6.6</t>
  </si>
  <si>
    <t>Availability of functional equipment and instruments for support services</t>
  </si>
  <si>
    <t>Availability of equipments for cleaning</t>
  </si>
  <si>
    <t xml:space="preserve">Buckets for mopping, mops, duster, waste trolley, Deck brush </t>
  </si>
  <si>
    <t>ME C6.7</t>
  </si>
  <si>
    <t xml:space="preserve">Departments have patient furniture and fixtures as per load and service provision </t>
  </si>
  <si>
    <t xml:space="preserve">Availability of attachment/ accessories </t>
  </si>
  <si>
    <t xml:space="preserve">X ray hangers, Bucky Stand </t>
  </si>
  <si>
    <t xml:space="preserve">Availability of fixtures at lab </t>
  </si>
  <si>
    <t xml:space="preserve">X-ray View box, Electrical fixture for equipments </t>
  </si>
  <si>
    <t xml:space="preserve">Availability of furniture </t>
  </si>
  <si>
    <t xml:space="preserve">  rack and cupboard , Chair table</t>
  </si>
  <si>
    <t xml:space="preserve">Area of Concern - D Support Services </t>
  </si>
  <si>
    <t>Standard D1</t>
  </si>
  <si>
    <t xml:space="preserve">The facility has established Programme for inspection, testing and maintenance and calibration of Equipment. </t>
  </si>
  <si>
    <t>ME D1.1</t>
  </si>
  <si>
    <t>The facility has established system for maintenance of critical Equipment</t>
  </si>
  <si>
    <t>All equipments are covered under AMC including preventive maintenance</t>
  </si>
  <si>
    <t>There is system of timely corrective  break down maintenance of the equipments</t>
  </si>
  <si>
    <t>There has system to label Defective/Out of order equipments and stored appropriately until it has been repaired</t>
  </si>
  <si>
    <t>Staff is skilled for trouble shooting in case equipment malfunction</t>
  </si>
  <si>
    <t>Periodic cleaning, inspection and  maintenance of the equipments is done by the operator</t>
  </si>
  <si>
    <t>ME D1.2</t>
  </si>
  <si>
    <t xml:space="preserve">The facility has established procedure for internal and external calibration of measuring Equipment </t>
  </si>
  <si>
    <t xml:space="preserve">All the measuring equipments/ instrument  are calibrated </t>
  </si>
  <si>
    <t>There is system to label/ code the equipment to indicate status of calibration/ verification when recalibration is due</t>
  </si>
  <si>
    <t>ME D1.3</t>
  </si>
  <si>
    <t>Operating and maintenance instructions are available with the users of equipment</t>
  </si>
  <si>
    <t xml:space="preserve">Operating instructions  and factor charts are available with the equipments </t>
  </si>
  <si>
    <t>Standard D2</t>
  </si>
  <si>
    <t>The facility has defined procedures for storage, inventory management and dispensing of drugs in pharmacy and patient care areas</t>
  </si>
  <si>
    <t>ME D2.1</t>
  </si>
  <si>
    <t xml:space="preserve">There is established procedure for forecasting and indenting drugs and consumables </t>
  </si>
  <si>
    <t xml:space="preserve">Stock level are daily updated
Requisition are timely placed                    
</t>
  </si>
  <si>
    <t>ME D2.2</t>
  </si>
  <si>
    <t>The facility has establish procedure for procurement of drugs</t>
  </si>
  <si>
    <t>ME D2.3</t>
  </si>
  <si>
    <t>The facility ensures proper storage of drugs and consumables</t>
  </si>
  <si>
    <t>Reagents label contain name, concentration, date of preparation/opening, date of expiry, storage conditions and warning</t>
  </si>
  <si>
    <t>ME D2.4</t>
  </si>
  <si>
    <t xml:space="preserve">The facility ensures management of expiry and near expiry drugs </t>
  </si>
  <si>
    <t>No expired Chemicals is found</t>
  </si>
  <si>
    <t xml:space="preserve">Records for expiry and near expiry chemicals are maintained </t>
  </si>
  <si>
    <t>ME D2.5</t>
  </si>
  <si>
    <t>The facility has established procedure for inventory management techniques</t>
  </si>
  <si>
    <t>There is practice of calculation and maintaining buffer stock chemicals and X-ray films</t>
  </si>
  <si>
    <t>Department maintained stock and expenditure register of chemicals and X-ray films</t>
  </si>
  <si>
    <t>ME D2.6</t>
  </si>
  <si>
    <t>There is a procedure for periodically replenishing the drugs in patient care areas</t>
  </si>
  <si>
    <t xml:space="preserve">There is procedure for replenishing drug tray /crash cart </t>
  </si>
  <si>
    <t>There is no stock out of x-ray films</t>
  </si>
  <si>
    <t>ME D2.7</t>
  </si>
  <si>
    <t xml:space="preserve">There is process for storage of vaccines and other drugs, requiring controlled temperature </t>
  </si>
  <si>
    <t>ME D2.8</t>
  </si>
  <si>
    <t xml:space="preserve">There is a procedure for secure storage of narcotic and psychotropic drugs </t>
  </si>
  <si>
    <t>Standard D3</t>
  </si>
  <si>
    <t xml:space="preserve">The facility provides safe, secure and comfortable environment to staff, patients and visitors. </t>
  </si>
  <si>
    <t>ME D3.1</t>
  </si>
  <si>
    <t xml:space="preserve">The facility provides adequate illumination level at patient care areas </t>
  </si>
  <si>
    <t>Adequate illumination at work station at X ray room</t>
  </si>
  <si>
    <t>Adequate illumination at workstation at USG</t>
  </si>
  <si>
    <t>ME D3.2</t>
  </si>
  <si>
    <t xml:space="preserve">The facility has provision of restriction of visitors in patient areas </t>
  </si>
  <si>
    <t>Only one patient is allowed one time at X room</t>
  </si>
  <si>
    <t>Warning light is provided outside X ray room and its been used when unit is functional</t>
  </si>
  <si>
    <t>ME D3.3</t>
  </si>
  <si>
    <t>The facility ensures safe and comfortable environment for patients and service providers</t>
  </si>
  <si>
    <t>Protective apron and gloves are being provided to relative of the child patient who escort the child for X ray examination/ immobilisation support is provided to children</t>
  </si>
  <si>
    <t>X ray room has been kept closed at the time of radiation exposure</t>
  </si>
  <si>
    <t>Lead apron and other protective equipments are available with radiation workers and they are using it</t>
  </si>
  <si>
    <t>TLD badges are available with all staff of X ray department and records of its regular assessment is done by  X ray department</t>
  </si>
  <si>
    <t>Temperature control and ventilation in X ray room</t>
  </si>
  <si>
    <t>Fans/ Air conditioning/Heating/Exhaust/Ventilators as per environment condition and requirement</t>
  </si>
  <si>
    <t>Temperature control and ventilation in dark room</t>
  </si>
  <si>
    <t>Exhaust in dark room</t>
  </si>
  <si>
    <t>Temperature control and ventilation  USG</t>
  </si>
  <si>
    <t>ME D3.4</t>
  </si>
  <si>
    <t xml:space="preserve">The facility has security system in place at patient care areas </t>
  </si>
  <si>
    <t>ME D3.5</t>
  </si>
  <si>
    <t>The facility has established measure for safety and security of female staff</t>
  </si>
  <si>
    <t>Ask female staff weather they feel secure at work place</t>
  </si>
  <si>
    <t>Standard D4</t>
  </si>
  <si>
    <t xml:space="preserve">The facility has established Programme for maintenance and upkeep of the facility </t>
  </si>
  <si>
    <t>ME D4.1</t>
  </si>
  <si>
    <t xml:space="preserve">Exterior of the  facility building is maintained appropriately </t>
  </si>
  <si>
    <t xml:space="preserve">Building is painted/whitewashed in uniform colour </t>
  </si>
  <si>
    <t xml:space="preserve">Interior of patient care areas are plastered &amp; painted </t>
  </si>
  <si>
    <t>ME D4.2</t>
  </si>
  <si>
    <t xml:space="preserve">Patient care areas are clean and hygienic </t>
  </si>
  <si>
    <t xml:space="preserve">Floors, walls, roof, roof topes, sinks patient care and circulation  areas are Clean </t>
  </si>
  <si>
    <t>All area are clean  with no dirt,grease,littering and cobwebs</t>
  </si>
  <si>
    <t>Surface of furniture and fixtures are clean</t>
  </si>
  <si>
    <t>Toilets are clean with functional flush and running water</t>
  </si>
  <si>
    <t>ME D4.3</t>
  </si>
  <si>
    <t xml:space="preserve">Hospital infrastructure is adequately maintained </t>
  </si>
  <si>
    <t xml:space="preserve">Check for there is no seepage , Cracks, chipping of plaster </t>
  </si>
  <si>
    <t>Window panes , doors and other fixtures are intact</t>
  </si>
  <si>
    <t>ME D4.4</t>
  </si>
  <si>
    <t xml:space="preserve">Hospital maintains the open area and landscaping of them </t>
  </si>
  <si>
    <t>ME D4.5</t>
  </si>
  <si>
    <t xml:space="preserve">The facility has policy of removal of condemned junk material </t>
  </si>
  <si>
    <t>ME D4.6</t>
  </si>
  <si>
    <t xml:space="preserve">The facility has established procedures for pest, rodent and animal control </t>
  </si>
  <si>
    <t>No stray animal/rodent/birds</t>
  </si>
  <si>
    <t>Standard D5</t>
  </si>
  <si>
    <t>The facility ensures 24X7 water and power backup as per requirement of service delivery, and support services norms</t>
  </si>
  <si>
    <t>ME D5.1</t>
  </si>
  <si>
    <t xml:space="preserve">The facility has adequate arrangement storage and supply for portable water in all functional areas  </t>
  </si>
  <si>
    <t xml:space="preserve">Availability of 24x7 running and potable water </t>
  </si>
  <si>
    <t>ME D5.2</t>
  </si>
  <si>
    <t>The facility ensures adequate power backup in all patient care areas as per load</t>
  </si>
  <si>
    <t>ME D5.3</t>
  </si>
  <si>
    <t>Critical areas of the facility ensures availability of oxygen, medical gases and vacuum supply</t>
  </si>
  <si>
    <t>StandardD6</t>
  </si>
  <si>
    <t xml:space="preserve">Dietary services are available as per service provision and nutritional requirement of the patients. </t>
  </si>
  <si>
    <t>ME D6.1</t>
  </si>
  <si>
    <t xml:space="preserve">The facility has provision of nutritional assessment of the patients </t>
  </si>
  <si>
    <t>ME D6.2</t>
  </si>
  <si>
    <t xml:space="preserve">The facility provides diets according to nutritional requirements of the patients </t>
  </si>
  <si>
    <t>ME D6.3</t>
  </si>
  <si>
    <t xml:space="preserve">Hospital has standard procedures for preparation, handling, storage and distribution of diets, as per requirement of patients </t>
  </si>
  <si>
    <t>Standard D7</t>
  </si>
  <si>
    <t xml:space="preserve">The facility ensures clean linen to the patients </t>
  </si>
  <si>
    <t>ME D7.1</t>
  </si>
  <si>
    <t>The facility has adequate sets of linen</t>
  </si>
  <si>
    <t>ME D7.2</t>
  </si>
  <si>
    <t xml:space="preserve">The facility has established procedures for changing of linen in patient care areas </t>
  </si>
  <si>
    <t>ME D7.3</t>
  </si>
  <si>
    <t>The facility has standard procedures for handling , collection, transportation and washing  of linen</t>
  </si>
  <si>
    <t>Standard D8</t>
  </si>
  <si>
    <t xml:space="preserve">The facility has defined and established procedures for promoting public participation in management of hospital transparency and accountability.  </t>
  </si>
  <si>
    <t>ME D8.1</t>
  </si>
  <si>
    <t xml:space="preserve">The facility has established procures for management of activities of Rogi Kalyan Samitis </t>
  </si>
  <si>
    <t>ME D8.2</t>
  </si>
  <si>
    <t>The facility has established procedures for community based monitoring of its services</t>
  </si>
  <si>
    <t>Standard D9</t>
  </si>
  <si>
    <t xml:space="preserve">Hospital has defined and established procedures for Financial Management  </t>
  </si>
  <si>
    <t>ME D9.1</t>
  </si>
  <si>
    <t xml:space="preserve">The facility ensures the proper utilization of fund provided to it </t>
  </si>
  <si>
    <t>ME D9.2</t>
  </si>
  <si>
    <t xml:space="preserve">The facility ensures proper planning and requisition of resources based on its need </t>
  </si>
  <si>
    <t>Standard D10</t>
  </si>
  <si>
    <t xml:space="preserve">Facility is compliant with all statutory and regulatory requirement imposed by local, state or central government  </t>
  </si>
  <si>
    <t>ME D10.1</t>
  </si>
  <si>
    <t xml:space="preserve">The facility has requisite licences and certificates for operation of hospital and different activities </t>
  </si>
  <si>
    <t>X ray department has registration from AERB.</t>
  </si>
  <si>
    <t xml:space="preserve">X ray department has layout approval </t>
  </si>
  <si>
    <t>X ray department has type approval of equipment with QA test report for X ray machine</t>
  </si>
  <si>
    <t xml:space="preserve">USG department has registration under PCPNDT </t>
  </si>
  <si>
    <t>Duplicate copy of Certificate of registration under  Form B is displayed inside the department</t>
  </si>
  <si>
    <t>ME D10.2</t>
  </si>
  <si>
    <t xml:space="preserve">Updated copies of relevant laws, regulations and government orders are available at the facility </t>
  </si>
  <si>
    <t>ME D10.3</t>
  </si>
  <si>
    <t>The facility ensure relevant processes are in compliance with statutory requirement</t>
  </si>
  <si>
    <t xml:space="preserve">USG is taken by person Qualified as per PCPNDT </t>
  </si>
  <si>
    <t>X ray department has Radiological  safety officer (RSO) approved by competent authority</t>
  </si>
  <si>
    <t>X ray department has certification from AERB for  any person discharging duties and functions of RSO.</t>
  </si>
  <si>
    <t>Records of submission of Form F to appropriate district authorities</t>
  </si>
  <si>
    <t>Standard D11</t>
  </si>
  <si>
    <t xml:space="preserve"> Roles &amp; Responsibilities of administrative and clinical staff are determined as per govt. regulations and standards operating procedures.  </t>
  </si>
  <si>
    <t>ME D11.1</t>
  </si>
  <si>
    <t xml:space="preserve">The facility has established job description as per govt guidelines </t>
  </si>
  <si>
    <t xml:space="preserve">Staff is aware of their role and responsibilities 
</t>
  </si>
  <si>
    <t>ME D11.2</t>
  </si>
  <si>
    <t xml:space="preserve">The facility has a established procedure for duty roster and deputation to different departments </t>
  </si>
  <si>
    <t>There is procedure to ensure that staff is available on duty as per duty roster</t>
  </si>
  <si>
    <t>Check for system for recording time of reporting and relieving (Attendance register/ Biometrics etc)</t>
  </si>
  <si>
    <t>There is designated  in charge for department</t>
  </si>
  <si>
    <t>SI</t>
  </si>
  <si>
    <t>ME D11.3</t>
  </si>
  <si>
    <t>The facility ensures the adherence to dress code as mandated by its administration / the health department</t>
  </si>
  <si>
    <t xml:space="preserve">Doctor, technician and support staff adhere to their respective dress code </t>
  </si>
  <si>
    <t>Standard D12</t>
  </si>
  <si>
    <t>Facility has established procedure for monitoring the quality of outsourced services and adheres to contractual obligations</t>
  </si>
  <si>
    <t>ME D12.1</t>
  </si>
  <si>
    <t>There is established system for contract management for out sourced services</t>
  </si>
  <si>
    <t>There is procedure to  monitor the quality and adequacy of  outsourced services on regular basis</t>
  </si>
  <si>
    <t>ME D12.2</t>
  </si>
  <si>
    <t>There is a system of periodic review of quality of out sourced services</t>
  </si>
  <si>
    <t xml:space="preserve">Area of Concern - E Clinical Services </t>
  </si>
  <si>
    <t>Standard E1</t>
  </si>
  <si>
    <t xml:space="preserve">The facility has defined procedures for registration,  consultation and admission of patients. </t>
  </si>
  <si>
    <t>ME E1.1</t>
  </si>
  <si>
    <t xml:space="preserve">The facility has established procedure for registration of patients </t>
  </si>
  <si>
    <t xml:space="preserve"> Unique  identification number  is given to each patient  </t>
  </si>
  <si>
    <t>Patient demographic details are recorded in radiology/USG records</t>
  </si>
  <si>
    <t>Check for that patient demographics like Name, age, Sex, Chief complaint, etc.</t>
  </si>
  <si>
    <t>ME E1.2</t>
  </si>
  <si>
    <t xml:space="preserve">The facility has a established procedure for OPD consultation </t>
  </si>
  <si>
    <t>ME E1.3</t>
  </si>
  <si>
    <t xml:space="preserve">There is established procedure for admission of patients </t>
  </si>
  <si>
    <t>ME E1.4</t>
  </si>
  <si>
    <t xml:space="preserve">There is established procedure for managing patients, in case beds are not available at the facility </t>
  </si>
  <si>
    <t>Standard E2</t>
  </si>
  <si>
    <t xml:space="preserve">The facility has defined and established procedures for clinical assessment and reassessment of the patients. </t>
  </si>
  <si>
    <t>ME E2.1</t>
  </si>
  <si>
    <t xml:space="preserve">There is established procedure for initial assessment of patients </t>
  </si>
  <si>
    <t>ME E2.2</t>
  </si>
  <si>
    <t xml:space="preserve">There is established procedure for follow-up/ reassessment of Patients </t>
  </si>
  <si>
    <t>Standard E3</t>
  </si>
  <si>
    <t>Facility has defined and established procedures for continuity of care of patient and referral</t>
  </si>
  <si>
    <t>ME E3.1</t>
  </si>
  <si>
    <t>Facility has established procedure for continuity of care during interdepartmental transfer</t>
  </si>
  <si>
    <t xml:space="preserve">Facility has established procedure for handing over of patients during transfer to X-Ray department   </t>
  </si>
  <si>
    <t>ME E3.2</t>
  </si>
  <si>
    <t>Facility provides appropriate referral linkages to the patients/Services  for transfer to other/higher facilities to assure their continuity of care.</t>
  </si>
  <si>
    <t>ME E3.3</t>
  </si>
  <si>
    <t xml:space="preserve">A person is identified for care during all steps of care </t>
  </si>
  <si>
    <t>ME E3.4</t>
  </si>
  <si>
    <t xml:space="preserve">Facility is connected to medical colleges through telemedicine services </t>
  </si>
  <si>
    <t>Standard E4</t>
  </si>
  <si>
    <t>The facility has defined and established procedures for nursing care</t>
  </si>
  <si>
    <t>ME E4.1</t>
  </si>
  <si>
    <t xml:space="preserve">Procedure for identification of patients is established at the facility </t>
  </si>
  <si>
    <t>ME E4.2</t>
  </si>
  <si>
    <t>Procedure for ensuring timely and accurate nursing care as per treatment plan is established at the facility</t>
  </si>
  <si>
    <t>ME E4.3</t>
  </si>
  <si>
    <t>There is established procedure of patient hand over, whenever staff duty change happens</t>
  </si>
  <si>
    <t>ME E4.4</t>
  </si>
  <si>
    <t xml:space="preserve">Nursing records are maintained </t>
  </si>
  <si>
    <t>ME E4.5</t>
  </si>
  <si>
    <t xml:space="preserve">There is procedure for periodic monitoring of patients </t>
  </si>
  <si>
    <t>Standard E5</t>
  </si>
  <si>
    <t xml:space="preserve">Facility has a procedure to identify high risk and vulnerable patients.  </t>
  </si>
  <si>
    <t>ME E5.1</t>
  </si>
  <si>
    <t xml:space="preserve">The facility identifies vulnerable patients and ensure their safe care </t>
  </si>
  <si>
    <t>Women in reproductive age are asked for pregnancy (LMP)before X-ray</t>
  </si>
  <si>
    <t>Notice in local language is displayed at entrance of  X ray department asking every female to inform radiographer/radiologist whether she is likely to be pregnant</t>
  </si>
  <si>
    <t>ME E5.2</t>
  </si>
  <si>
    <t>The facility identifies high risk  patients and ensure their care, as per their need</t>
  </si>
  <si>
    <t>Standard E6</t>
  </si>
  <si>
    <t xml:space="preserve"> Facility follows standard treatment guidelines defined by state/Central government for prescribing the generic drugs &amp; their rational use. </t>
  </si>
  <si>
    <t>ME E6.1</t>
  </si>
  <si>
    <t>Facility ensured that drugs are prescribed in generic name only</t>
  </si>
  <si>
    <t>ME E6.2</t>
  </si>
  <si>
    <t>There is procedure of rational use of drugs</t>
  </si>
  <si>
    <t>Standard E7</t>
  </si>
  <si>
    <t>Facility has defined procedures for safe drug administration</t>
  </si>
  <si>
    <t>ME E7.1</t>
  </si>
  <si>
    <t>There is process for identifying and cautious administration of high alert drugs  (to check)</t>
  </si>
  <si>
    <t>ME E7.2</t>
  </si>
  <si>
    <t>Medication orders are written legibly and adequately</t>
  </si>
  <si>
    <t>ME E7.3</t>
  </si>
  <si>
    <t xml:space="preserve">There is a procedure to check drug before administration/ dispensing </t>
  </si>
  <si>
    <t>ME E7.4</t>
  </si>
  <si>
    <t xml:space="preserve">There is a system to ensure right medicine is given to right patient </t>
  </si>
  <si>
    <t>ME E7.5</t>
  </si>
  <si>
    <t xml:space="preserve">Patient is counselled for self drug administration </t>
  </si>
  <si>
    <t>Standard E8</t>
  </si>
  <si>
    <t>Facility has defined and established procedures for maintaining, updating of patients’ clinical records and their storage</t>
  </si>
  <si>
    <t>ME E8.1</t>
  </si>
  <si>
    <t xml:space="preserve">All the assessments, re-assessment and investigations are recorded and updated </t>
  </si>
  <si>
    <t>ME E8.2</t>
  </si>
  <si>
    <t xml:space="preserve">All treatment plan prescription/orders are recorded in the patient records. </t>
  </si>
  <si>
    <t>ME E8.3</t>
  </si>
  <si>
    <t xml:space="preserve">Care provided to each patient is recorded in the patient records </t>
  </si>
  <si>
    <t>ME E8.4</t>
  </si>
  <si>
    <t xml:space="preserve">Procedures performed are written on patients records </t>
  </si>
  <si>
    <t>ME E8.5</t>
  </si>
  <si>
    <t xml:space="preserve">Adequate form and formats are available at point of use </t>
  </si>
  <si>
    <t>Standard Formats available</t>
  </si>
  <si>
    <t xml:space="preserve">Printed formats for requisition and reporting are available </t>
  </si>
  <si>
    <t>ME E8.6</t>
  </si>
  <si>
    <t xml:space="preserve">Register/records are maintained as per guidelines </t>
  </si>
  <si>
    <t xml:space="preserve">Radiology records are labelled and indexed </t>
  </si>
  <si>
    <t>Records are maintained for radiology</t>
  </si>
  <si>
    <t>ME E8.7</t>
  </si>
  <si>
    <t>The facility ensures safe and adequate storage and retrieval  of medical records</t>
  </si>
  <si>
    <t xml:space="preserve">Radiology has adequate facility for storage of records </t>
  </si>
  <si>
    <t>Standard E9</t>
  </si>
  <si>
    <t>The facility has defined and established procedures for discharge of patient.</t>
  </si>
  <si>
    <t>ME E9.1</t>
  </si>
  <si>
    <t xml:space="preserve">Discharge is done after assessing patient readiness </t>
  </si>
  <si>
    <t>ME E9.2</t>
  </si>
  <si>
    <t xml:space="preserve">Case summary and follow-up instructions are provided at the discharge  </t>
  </si>
  <si>
    <t>ME E9.3</t>
  </si>
  <si>
    <t xml:space="preserve">Counselling services are provided as during discharges wherever required </t>
  </si>
  <si>
    <t>ME E9.4</t>
  </si>
  <si>
    <t>The facility has established procedure for patients leaving the facility against medical advice, absconding, etc</t>
  </si>
  <si>
    <t>Standard E10</t>
  </si>
  <si>
    <t>The facility has defined and established procedures for intensive care.</t>
  </si>
  <si>
    <t>ME E10.1</t>
  </si>
  <si>
    <t>The facility has established procedure for shifting the patient to step-down/ward  based on explicit assessment criteria</t>
  </si>
  <si>
    <t>ME E10.2</t>
  </si>
  <si>
    <t>The facility has defined and established procedure for intensive care</t>
  </si>
  <si>
    <t>ME E10.3</t>
  </si>
  <si>
    <t xml:space="preserve">The facility has explicit clinical criteria for providing intubation &amp; extubation, and care of patients on ventilation and subsequently on its removal </t>
  </si>
  <si>
    <t>Standard E11</t>
  </si>
  <si>
    <t xml:space="preserve">The facility has defined and established procedures for Emergency Services and Disaster Management </t>
  </si>
  <si>
    <t>ME E11.1</t>
  </si>
  <si>
    <t xml:space="preserve">There is procedure for Receiving and triage of patients </t>
  </si>
  <si>
    <t>ME E11.2</t>
  </si>
  <si>
    <t>Emergency protocols are defined and implemented</t>
  </si>
  <si>
    <t>ME E11.3</t>
  </si>
  <si>
    <t xml:space="preserve">The facility has disaster management plan in place </t>
  </si>
  <si>
    <t>Staff is aware of disaster plan</t>
  </si>
  <si>
    <t>Role and responsibilities of staff in disaster is defined</t>
  </si>
  <si>
    <t>ME E11.4</t>
  </si>
  <si>
    <t>The facility ensures adequate and timely availability of ambulances services and mobilisation of resources, as per requirement</t>
  </si>
  <si>
    <t>ME E11.5</t>
  </si>
  <si>
    <t xml:space="preserve">There is procedure for handling medico legal cases </t>
  </si>
  <si>
    <t>Requisition and reports are marked with MLC and reports are handed over to authorize person</t>
  </si>
  <si>
    <t>Standard E12</t>
  </si>
  <si>
    <t xml:space="preserve">The facility has defined and established procedures of diagnostic services  </t>
  </si>
  <si>
    <t>ME E12.1</t>
  </si>
  <si>
    <t xml:space="preserve">There are established  procedures for Pre-testing Activities </t>
  </si>
  <si>
    <t>Requisition of all X ray examination  is done in request form</t>
  </si>
  <si>
    <t>Request form contain information: Name and identification number of patient, name of authorized requester, examination requested,  type of X ray, date and time of X ray taken and date and time of receipt of X ray from X ray department</t>
  </si>
  <si>
    <t xml:space="preserve">X ray has system to identify person from whom X ray is taken </t>
  </si>
  <si>
    <t>X ray department has system in place to label the X rays</t>
  </si>
  <si>
    <t>X ray has system to trace the X ray from requisition form</t>
  </si>
  <si>
    <t>X ray has system to record the identity of Radiographer  operating the X ray</t>
  </si>
  <si>
    <t>Records of type of X ray prescribed is made at the time of reception</t>
  </si>
  <si>
    <t>Requisition of all USG examination  is done in request form</t>
  </si>
  <si>
    <t xml:space="preserve">USG department has system in place to label the USGs </t>
  </si>
  <si>
    <t>Preparation of the patient is done as per requirement</t>
  </si>
  <si>
    <t xml:space="preserve">Instructions to be followed by patient for USG are displayed in local language at reception </t>
  </si>
  <si>
    <t>ME E12.2</t>
  </si>
  <si>
    <t xml:space="preserve">There are established  procedures for testing Activities </t>
  </si>
  <si>
    <t>X ray taking and processing procedure are readily available at work station and staff is aware of it</t>
  </si>
  <si>
    <t>Necessary Instruction for taking  X ray and its processing are displayed at work station in language understood by staff</t>
  </si>
  <si>
    <t>X ray department has system in place to take X ray of patients in case of Emergency.</t>
  </si>
  <si>
    <t>Radiographer is aware of operation of X ray machine</t>
  </si>
  <si>
    <t>Necessary Instruction for USG Examination are displayed at work station in language understood by staff</t>
  </si>
  <si>
    <t>USG of the patient is taken as per consultant requirement</t>
  </si>
  <si>
    <t>USG department has system in place to take sonograph of patients in case of Emergency.</t>
  </si>
  <si>
    <t>ME E12.3</t>
  </si>
  <si>
    <t xml:space="preserve">There are established  procedures for Post-testing Activities </t>
  </si>
  <si>
    <t>X ray department has format for reporting of results</t>
  </si>
  <si>
    <t>X ray department has system to provide the reports within defined time intervals</t>
  </si>
  <si>
    <t>USG department has format for reporting of results</t>
  </si>
  <si>
    <t xml:space="preserve">USG report is signed by Radiologist/Sonologist </t>
  </si>
  <si>
    <t>USG department has system to provide the reports within defined time intervals</t>
  </si>
  <si>
    <t>Standard E13</t>
  </si>
  <si>
    <t>The facility has defined and established procedures for Blood Bank/Storage Management and Transfusion.</t>
  </si>
  <si>
    <t>ME E13.1</t>
  </si>
  <si>
    <t xml:space="preserve">Blood bank has defined and implemented donor selection criteria </t>
  </si>
  <si>
    <t>ME E13.2</t>
  </si>
  <si>
    <t xml:space="preserve">There is established procedure for the collection of blood </t>
  </si>
  <si>
    <t>ME E13.3</t>
  </si>
  <si>
    <t xml:space="preserve">There is established procedure for the testing of blood </t>
  </si>
  <si>
    <t>ME E13.4</t>
  </si>
  <si>
    <t xml:space="preserve">There is established procedure for preparation of blood component </t>
  </si>
  <si>
    <t>ME E13.5</t>
  </si>
  <si>
    <t xml:space="preserve">There is establish procedure for labelling and identification of blood and its product </t>
  </si>
  <si>
    <t>ME E13.6</t>
  </si>
  <si>
    <t xml:space="preserve">There is established procedure for storage of blood </t>
  </si>
  <si>
    <t>ME E13.7</t>
  </si>
  <si>
    <t xml:space="preserve">There is established the compatibility testing </t>
  </si>
  <si>
    <t>ME E13.8</t>
  </si>
  <si>
    <t xml:space="preserve">There is established procedure for issuing blood </t>
  </si>
  <si>
    <t>ME E13.9</t>
  </si>
  <si>
    <t xml:space="preserve">There is established procedure for transfusion of blood </t>
  </si>
  <si>
    <t>ME E13.10</t>
  </si>
  <si>
    <t xml:space="preserve">There is a established procedure for monitoring and reporting Transfusion complication </t>
  </si>
  <si>
    <t>Standard E14</t>
  </si>
  <si>
    <t xml:space="preserve">Facility has established procedures for Anaesthetic Services </t>
  </si>
  <si>
    <t>ME E14.1</t>
  </si>
  <si>
    <t xml:space="preserve">Facility has established procedures for Pre Anaesthetic Check up </t>
  </si>
  <si>
    <t>ME E14.2</t>
  </si>
  <si>
    <t xml:space="preserve">Facility has established procedures for monitoring during anaesthesia </t>
  </si>
  <si>
    <t>ME E14.3</t>
  </si>
  <si>
    <t xml:space="preserve">Facility has established procedures for Post Anaesthesia care </t>
  </si>
  <si>
    <t>Standard E15</t>
  </si>
  <si>
    <t xml:space="preserve">Facility has defined and established procedures of Surgical Services </t>
  </si>
  <si>
    <t>ME E15.1</t>
  </si>
  <si>
    <t xml:space="preserve">Facility has established procedures OT Scheduling </t>
  </si>
  <si>
    <t>ME E15.2</t>
  </si>
  <si>
    <t xml:space="preserve">Facility has established procedures for Preoperative care </t>
  </si>
  <si>
    <t>ME E15.3</t>
  </si>
  <si>
    <t xml:space="preserve">Facility has established procedures for Surgical Safety </t>
  </si>
  <si>
    <t>ME E15.4</t>
  </si>
  <si>
    <t xml:space="preserve">Facility has established procedures for Post operative care </t>
  </si>
  <si>
    <t>Standard E16</t>
  </si>
  <si>
    <t>The facility has defined and established procedures for end of life care and death</t>
  </si>
  <si>
    <t>ME E16.1</t>
  </si>
  <si>
    <t xml:space="preserve">Death of admitted patient is adequately recorded and communicated </t>
  </si>
  <si>
    <t>ME E16.2</t>
  </si>
  <si>
    <t>The facility has standard procedures for handling the death in the hospital</t>
  </si>
  <si>
    <t>ME E16.3</t>
  </si>
  <si>
    <t>The facility has standard operating procedure for end of life support</t>
  </si>
  <si>
    <t>ME E16.4</t>
  </si>
  <si>
    <t>The facility has standard procedures for conducting post-mortem, its recording and meeting its obligation under the law</t>
  </si>
  <si>
    <t>Standard E17</t>
  </si>
  <si>
    <t xml:space="preserve">Facility has established procedures for Antenatal care as per  guidelines </t>
  </si>
  <si>
    <t>ME E17.1</t>
  </si>
  <si>
    <t>There is an established procedure for Registration and follow up of pregnant women.</t>
  </si>
  <si>
    <t>ME E17.2</t>
  </si>
  <si>
    <t>There is an established procedure for History taking, Physical examination, and counselling for each antenatal visit.</t>
  </si>
  <si>
    <t>ME E17.3</t>
  </si>
  <si>
    <t>Facility ensures availability of diagnostic and drugs during antenatal care of pregnant women</t>
  </si>
  <si>
    <t>ME E17.4</t>
  </si>
  <si>
    <t>There is an established procedure for identification of High risk pregnancy and appropriate treatment/referral as per scope of services.</t>
  </si>
  <si>
    <t>ME E17.5</t>
  </si>
  <si>
    <t xml:space="preserve">There is an established procedure for identification and management of moderate and severe anaemia </t>
  </si>
  <si>
    <t>ME E17.6</t>
  </si>
  <si>
    <t>Counselling of pregnant women is done as per standard protocol and gestational age</t>
  </si>
  <si>
    <t>Standard E18</t>
  </si>
  <si>
    <t xml:space="preserve">Facility has established procedures for Intranatal care as per guidelines </t>
  </si>
  <si>
    <t>ME E18.1</t>
  </si>
  <si>
    <t>Established procedure and standard protocols for management of different stages of labour including AMTSL (Active Management of third Stage of labour)</t>
  </si>
  <si>
    <t>ME E18.2</t>
  </si>
  <si>
    <t>There is an established procedure for assisted and C-section deliveries per scope of services.</t>
  </si>
  <si>
    <t>ME E18.3</t>
  </si>
  <si>
    <t>There is established procedure for management of Obstetrics Emergencies as per scope of services.</t>
  </si>
  <si>
    <t>ME E18.4</t>
  </si>
  <si>
    <t>There is an established procedure for new born resuscitation and newborn care.</t>
  </si>
  <si>
    <t>Standard E19</t>
  </si>
  <si>
    <t xml:space="preserve">Facility has established procedures for postnatal care as per guidelines </t>
  </si>
  <si>
    <t>ME E19.1</t>
  </si>
  <si>
    <t xml:space="preserve">Post partum Care is Provided to Mother </t>
  </si>
  <si>
    <t>ME E19.2</t>
  </si>
  <si>
    <t>Facility ensures adequate stay of Mother and newborn as per standard Protocols.</t>
  </si>
  <si>
    <t>ME E19.3</t>
  </si>
  <si>
    <t>There is an established procedure for Post partum counselling of mother</t>
  </si>
  <si>
    <t>ME E19.4</t>
  </si>
  <si>
    <t>Stabilization/treatment/referral of post natal complication</t>
  </si>
  <si>
    <t>ME E19.5</t>
  </si>
  <si>
    <t>There is established procedure for discharge and follow up of mother and newborn.</t>
  </si>
  <si>
    <t>Standard E20</t>
  </si>
  <si>
    <t xml:space="preserve">The facility has established procedures for care of new born, infant and child as per guidelines </t>
  </si>
  <si>
    <t>ME E20.1</t>
  </si>
  <si>
    <t xml:space="preserve">The facility provides immunization services as per guidelines </t>
  </si>
  <si>
    <t>ME E20.2</t>
  </si>
  <si>
    <t>Triage, Assessment &amp; Management of newborns having 
emergency signs are done as per guidelines</t>
  </si>
  <si>
    <t>ME E20.3</t>
  </si>
  <si>
    <t xml:space="preserve">Management of Low birth weight
newborns is done as per  guidelines </t>
  </si>
  <si>
    <t>ME E20.4</t>
  </si>
  <si>
    <t xml:space="preserve">Management of neonatal asphyxia, jaundice and sepsis is done as per guidelines </t>
  </si>
  <si>
    <t>ME E20.5</t>
  </si>
  <si>
    <t xml:space="preserve">Management of children presenting
with fever, cough/ breathlessness is done as per guidelines </t>
  </si>
  <si>
    <t>ME E20.6</t>
  </si>
  <si>
    <t xml:space="preserve">Management of children with severe
Acute Malnutrition is done as per  guidelines </t>
  </si>
  <si>
    <t>ME E20.7</t>
  </si>
  <si>
    <t xml:space="preserve">Management of children presenting
diarrhoea is done per  guidelines </t>
  </si>
  <si>
    <t>Standard E21</t>
  </si>
  <si>
    <t>Facility has established procedures for abortion and family planning as per government guidelines and law</t>
  </si>
  <si>
    <t>ME E21.1</t>
  </si>
  <si>
    <t xml:space="preserve">Family planning counselling services provided as per guidelines </t>
  </si>
  <si>
    <t>ME E21.2</t>
  </si>
  <si>
    <t>Facility provides spacing method of family planning as per guideline</t>
  </si>
  <si>
    <t>ME E21.3</t>
  </si>
  <si>
    <t>Facility provides limiting method of family planning as per guideline</t>
  </si>
  <si>
    <t>ME E21.4</t>
  </si>
  <si>
    <t>Facility provide counselling services for abortion as per guideline</t>
  </si>
  <si>
    <t>ME E21.5</t>
  </si>
  <si>
    <t>Facility provide abortion services for 1st trimester as per guideline</t>
  </si>
  <si>
    <t>ME E21.6</t>
  </si>
  <si>
    <t>Facility provide abortion services for 2nd trimester as per guideline</t>
  </si>
  <si>
    <t>Standard E22</t>
  </si>
  <si>
    <t xml:space="preserve">Facility provides Adolescent Reproductive and Sexual Health services as per guidelines  </t>
  </si>
  <si>
    <t>ME E22.1</t>
  </si>
  <si>
    <t>Facility provides Promotive ARSH Services</t>
  </si>
  <si>
    <t>ME E22.2</t>
  </si>
  <si>
    <t>Facility provides Preventive ARSH Services</t>
  </si>
  <si>
    <t>ME E22.3</t>
  </si>
  <si>
    <t>Facility Provides Curative ARSH Services</t>
  </si>
  <si>
    <t>ME E22.4</t>
  </si>
  <si>
    <t>Facility Provides Referral Services for ARSH</t>
  </si>
  <si>
    <t>Standard E23</t>
  </si>
  <si>
    <t xml:space="preserve">Facility provides National health program as per operational/Clinical Guidelines </t>
  </si>
  <si>
    <t>ME E23.1</t>
  </si>
  <si>
    <t xml:space="preserve">Facility provides service under National Vector Borne Disease Control Program as per guidelines </t>
  </si>
  <si>
    <t>ME E23.2</t>
  </si>
  <si>
    <t xml:space="preserve">Facility provides service under Revised National TB Control Program as per guidelines </t>
  </si>
  <si>
    <t>ME E23.3</t>
  </si>
  <si>
    <t>Facility provides service under National Leprosy Eradication Program as per guidelines</t>
  </si>
  <si>
    <t>ME E23.4</t>
  </si>
  <si>
    <t>Facility provides service under National AIDS Control program as per guidelines</t>
  </si>
  <si>
    <t>ME E23.5</t>
  </si>
  <si>
    <t xml:space="preserve">Facility provides service under National program for control of Blindness as per guidelines </t>
  </si>
  <si>
    <t>ME E23.6</t>
  </si>
  <si>
    <t xml:space="preserve">Facility provides service under Mental Health Program  as per guidelines </t>
  </si>
  <si>
    <t>ME E23.7</t>
  </si>
  <si>
    <t xml:space="preserve">Facility provides service under National programme for the health care of the elderly as per guidelines </t>
  </si>
  <si>
    <t>ME E23.8</t>
  </si>
  <si>
    <t xml:space="preserve">Facility provides service under National Programme for Prevention and Control of cancer, diabetes, cardiovascular diseases &amp; stroke (NPCDCS)  as per guidelines </t>
  </si>
  <si>
    <t>ME E23.9</t>
  </si>
  <si>
    <t>Facility provide service for Integrated disease surveillance program</t>
  </si>
  <si>
    <t>ME E23.10</t>
  </si>
  <si>
    <t>Facility provide services under National  program for prevention and control of  deafness</t>
  </si>
  <si>
    <t>Area of Concern - F Infection Control</t>
  </si>
  <si>
    <t>Standard F1</t>
  </si>
  <si>
    <t>Facility has infection control program and procedures in place for prevention and measurement of hospital associated infection</t>
  </si>
  <si>
    <t>ME F1.1</t>
  </si>
  <si>
    <t xml:space="preserve">Facility has functional infection control committee </t>
  </si>
  <si>
    <t>ME F1.2</t>
  </si>
  <si>
    <t>Facility  has provision for Passive  and active culture surveillance of critical &amp; high risk areas</t>
  </si>
  <si>
    <t>ME F1.3</t>
  </si>
  <si>
    <t xml:space="preserve">Facility measures hospital associated infection rates </t>
  </si>
  <si>
    <t>ME F1.4</t>
  </si>
  <si>
    <t xml:space="preserve">There is Provision of Periodic Medical Checkups and immunization of staff </t>
  </si>
  <si>
    <t>There is procedure for immunization of the staff</t>
  </si>
  <si>
    <t>Hepatitis B, Tetanus Toxid etc</t>
  </si>
  <si>
    <t>Periodic medical checkups of the staff</t>
  </si>
  <si>
    <t>ME F1.5</t>
  </si>
  <si>
    <t xml:space="preserve">Facility has established procedures for regular monitoring of infection control practicices </t>
  </si>
  <si>
    <t xml:space="preserve">Regular monitoring of infection control practices </t>
  </si>
  <si>
    <t xml:space="preserve">Hand washing and infection control audits done at periodic intervals </t>
  </si>
  <si>
    <t>ME F1.6</t>
  </si>
  <si>
    <t>Facility has defined and established antibiotic policy</t>
  </si>
  <si>
    <t>Standard F2</t>
  </si>
  <si>
    <t>Facility has defined and Implemented procedures for ensuring hand hygiene practices and antisepsis</t>
  </si>
  <si>
    <t>ME F2.1</t>
  </si>
  <si>
    <t xml:space="preserve">Hand washing facilities are provided at point of use </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</si>
  <si>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</si>
  <si>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</si>
  <si>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</si>
  <si>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</si>
  <si>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Availability of antiseptic soap with soap dish/ liquid antiseptic with dispenser.</t>
  </si>
  <si>
    <t>Check for availability/ Ask staff if the supply is adequate and uninterrupted</t>
  </si>
  <si>
    <t xml:space="preserve">Availability of Alcohol based Hand rub </t>
  </si>
  <si>
    <t>Check for availability/  Ask staff for regular supply.</t>
  </si>
  <si>
    <t xml:space="preserve">Display of Hand washing Instruction at Point of Use </t>
  </si>
  <si>
    <t>Prominently displayed above the hand washing facility , preferably in Local language</t>
  </si>
  <si>
    <t>ME F2.2</t>
  </si>
  <si>
    <t xml:space="preserve">Staff is trained and adhere to standard hand washing practices </t>
  </si>
  <si>
    <t xml:space="preserve">Adherence to 6 steps of Hand washing </t>
  </si>
  <si>
    <t xml:space="preserve">Ask of demonstration </t>
  </si>
  <si>
    <t xml:space="preserve">Staff aware of when to hand wash </t>
  </si>
  <si>
    <t>ME F2.3</t>
  </si>
  <si>
    <t>Facility ensures standard practices and materials for antisepsis</t>
  </si>
  <si>
    <t>Standard F3</t>
  </si>
  <si>
    <t xml:space="preserve">Facility ensures standard practices and materials for Personal protection </t>
  </si>
  <si>
    <t>ME F3.1</t>
  </si>
  <si>
    <t xml:space="preserve">Facility ensures adequate personal protection equipments as per requirements </t>
  </si>
  <si>
    <t xml:space="preserve">Clean gloves are available at point of use </t>
  </si>
  <si>
    <t xml:space="preserve">Availability of Masks </t>
  </si>
  <si>
    <t>ME F3.2</t>
  </si>
  <si>
    <t xml:space="preserve">Staff is adhere to standard personal protection practices </t>
  </si>
  <si>
    <t>No reuse of disposable gloves and Masks.</t>
  </si>
  <si>
    <t>Standard F4</t>
  </si>
  <si>
    <t xml:space="preserve">Facility has standard Procedures for processing of equipments and instruments </t>
  </si>
  <si>
    <t>ME F4.1</t>
  </si>
  <si>
    <t xml:space="preserve">Facility ensures standard practices and materials for decontamination and clean ing of instruments and  procedures areas </t>
  </si>
  <si>
    <t>Decontamination of operating &amp; Procedure surfaces</t>
  </si>
  <si>
    <t>Ask stff about how they decontaminate the procedure surface stretcher/Trolleys  etc. 
(Wiping with .5% Chlorine solution</t>
  </si>
  <si>
    <t>Staff know how to make chlorine solution</t>
  </si>
  <si>
    <t>ME F4.2</t>
  </si>
  <si>
    <t xml:space="preserve">Facility ensures standard practices and materials for disinfection and sterilization of instruments and equipments </t>
  </si>
  <si>
    <t>Standard F5</t>
  </si>
  <si>
    <t xml:space="preserve">Physical layout and environmental control of the patient care areas ensures infection prevention </t>
  </si>
  <si>
    <t>ME F5.1</t>
  </si>
  <si>
    <t xml:space="preserve">Layout of the department is conducive for the infection control practices </t>
  </si>
  <si>
    <t>ME F5.2</t>
  </si>
  <si>
    <t xml:space="preserve">Facility ensures availability of  standard materials for cleaning and disinfection of patient care areas </t>
  </si>
  <si>
    <t>Availability of disinfectant as per requirement</t>
  </si>
  <si>
    <t xml:space="preserve">Chlorine solution, Gluteraldehye, carbolic acid </t>
  </si>
  <si>
    <t>Availability of cleaning agent as per requirement</t>
  </si>
  <si>
    <t>Hospital grade phenyl, disinfectant detergent solution</t>
  </si>
  <si>
    <t>ME F5.3</t>
  </si>
  <si>
    <t xml:space="preserve">Facility ensures standard practices followed for cleaning and disinfection of patient care areas </t>
  </si>
  <si>
    <t xml:space="preserve">Staff is trained for spill management </t>
  </si>
  <si>
    <t>Cleaning of patient care area with detergent solution</t>
  </si>
  <si>
    <t>Staff is trained for preparing cleaning solution as per standard procedure</t>
  </si>
  <si>
    <t>Standard practice of mopping and scrubbing are followed</t>
  </si>
  <si>
    <t>Unidirectional mopping from inside out</t>
  </si>
  <si>
    <t>Cleaning equipments like broom are not used in patient care areas</t>
  </si>
  <si>
    <t>Any cleaning equipment leading to dispersion of dust particles in air should be avoided</t>
  </si>
  <si>
    <t>ME F5.4</t>
  </si>
  <si>
    <t xml:space="preserve">Facility ensures segregation infectious patients </t>
  </si>
  <si>
    <t>ME F5.5</t>
  </si>
  <si>
    <t xml:space="preserve">Facility ensures air quality of high risk area </t>
  </si>
  <si>
    <t>Standard F6</t>
  </si>
  <si>
    <t xml:space="preserve">Facility has defined and established procedures for segregation, collection, treatment and disposal of Bio Medical and hazardous Waste. </t>
  </si>
  <si>
    <t>ME F6.1</t>
  </si>
  <si>
    <t>Facility Ensures segregation of Bio Medical Waste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</si>
  <si>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</si>
  <si>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</si>
  <si>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</si>
  <si>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</si>
  <si>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There is no mixing of infectious and general waste</t>
  </si>
  <si>
    <t>ME F6.2</t>
  </si>
  <si>
    <t xml:space="preserve">Facility ensures management of sharps as per guidelines </t>
  </si>
  <si>
    <t>ME F6.3</t>
  </si>
  <si>
    <t xml:space="preserve">Facility ensures transportation and disposal of waste as per guidelines </t>
  </si>
  <si>
    <t>Disposal of Fixer and Developer</t>
  </si>
  <si>
    <t>Area of Concern - G Quality Management</t>
  </si>
  <si>
    <t>Standard G1</t>
  </si>
  <si>
    <t xml:space="preserve">The facility has established organizational framework for quality improvement </t>
  </si>
  <si>
    <t>ME G1.1</t>
  </si>
  <si>
    <t xml:space="preserve">The facility has a quality team in place </t>
  </si>
  <si>
    <t xml:space="preserve">There is a designated departmental  nodal person for coordinating Quality Assurance activities </t>
  </si>
  <si>
    <t>ME G1.2</t>
  </si>
  <si>
    <t>The facility reviews quality of its services at periodic intervals</t>
  </si>
  <si>
    <t>Standard G2</t>
  </si>
  <si>
    <t>Facility has established system for patient and employee satisfaction</t>
  </si>
  <si>
    <t>ME G2.1</t>
  </si>
  <si>
    <t>Patient Satisfaction surveys are conducted at periodic intervals</t>
  </si>
  <si>
    <t>There is system to take feed back from clinician about quality of services</t>
  </si>
  <si>
    <t xml:space="preserve">Patient satisfaction survey done on monthly basis </t>
  </si>
  <si>
    <t>ME G2.2</t>
  </si>
  <si>
    <t xml:space="preserve">Facility analyses the patient feed back and do root cause analysis </t>
  </si>
  <si>
    <t>ME G2.3</t>
  </si>
  <si>
    <t xml:space="preserve">Facility prepares the action plans for the areas of low satisfaction </t>
  </si>
  <si>
    <t>Standard G3</t>
  </si>
  <si>
    <t xml:space="preserve">Facility have established internal and external quality assurance programs wherever it is critical to quality. </t>
  </si>
  <si>
    <t>ME G3.1</t>
  </si>
  <si>
    <t xml:space="preserve">Facility has established internal quality assurance program at relevant departments </t>
  </si>
  <si>
    <t xml:space="preserve">Internal quality Assurance program is established in Radiology </t>
  </si>
  <si>
    <t>ME G3.2</t>
  </si>
  <si>
    <t xml:space="preserve">Facility has established external assurance programs at relevant departments </t>
  </si>
  <si>
    <t>ME G3.3</t>
  </si>
  <si>
    <t>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</si>
  <si>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</si>
  <si>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</si>
  <si>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Standard G4</t>
  </si>
  <si>
    <t xml:space="preserve">Facility has established, documented implemented and maintained Standard Operating Procedures for all key processes and support services. </t>
  </si>
  <si>
    <t>ME G4.1</t>
  </si>
  <si>
    <t xml:space="preserve">Departmental standard operating procedures are available </t>
  </si>
  <si>
    <t>Standard operating procedure for department has been prepared and approved</t>
  </si>
  <si>
    <t>Current version of SOP are available with  process owner</t>
  </si>
  <si>
    <t>ME G4.2</t>
  </si>
  <si>
    <t xml:space="preserve">Standard Operating Procedures adequately describes process and procedures </t>
  </si>
  <si>
    <t>Department has documented procedure for process of taking and handling X ray</t>
  </si>
  <si>
    <t>Department has documented procedure for acceptance and rejection of X ray taken</t>
  </si>
  <si>
    <t xml:space="preserve">Department has documented procedure for receipt, labelling , Processing and reporting of X ray </t>
  </si>
  <si>
    <t>Department has documented procedure for taking X ray in emergency conditions</t>
  </si>
  <si>
    <t>Department has documented procedure for quality control system to verify the quality of results</t>
  </si>
  <si>
    <t>Radiology has documented system for repeat X ray.</t>
  </si>
  <si>
    <t xml:space="preserve">Department has documented procedure for storage, retaining and retrieval of department records, and reports of results. </t>
  </si>
  <si>
    <t>Department has documented procedure preventive and break down maintenance</t>
  </si>
  <si>
    <t>Department has documented procedure for purchase of External  services and supplies</t>
  </si>
  <si>
    <t>Department has documented procedure for inventory management</t>
  </si>
  <si>
    <t>Department has documented procedure for upkeep management of department</t>
  </si>
  <si>
    <t>Department has documented procedure for radiation safety of staff , patients and visitors</t>
  </si>
  <si>
    <t>ME G4.3</t>
  </si>
  <si>
    <t xml:space="preserve">Staff is trained and aware of the standard procedures written in SOPs </t>
  </si>
  <si>
    <t xml:space="preserve">Check staff is a aware of relevant part of SOPs </t>
  </si>
  <si>
    <t>ME G4.4</t>
  </si>
  <si>
    <t xml:space="preserve">Work instructions are displayed at Point of use </t>
  </si>
  <si>
    <t xml:space="preserve">Work Instructions are displayed for radiation safety </t>
  </si>
  <si>
    <t>Factor chart, radiation safety, development for x-ray films</t>
  </si>
  <si>
    <t>Standard G 5</t>
  </si>
  <si>
    <t xml:space="preserve">Facility maps its key processes and seeks to make them more efficient by reducing non value adding activities and wastages </t>
  </si>
  <si>
    <t>ME G5.1</t>
  </si>
  <si>
    <t xml:space="preserve">Facility maps its critical processes </t>
  </si>
  <si>
    <t>Process mapping of critical processes done</t>
  </si>
  <si>
    <t>ME G5.2</t>
  </si>
  <si>
    <t xml:space="preserve">Facility identifies non value adding activities / waste / redundant activities </t>
  </si>
  <si>
    <t xml:space="preserve">Non value adding activities are identified </t>
  </si>
  <si>
    <t>ME G5.3</t>
  </si>
  <si>
    <t xml:space="preserve">Facility takes corrective action to improve the processes </t>
  </si>
  <si>
    <t xml:space="preserve">Processes are rearranged as per requirement </t>
  </si>
  <si>
    <t>Standard G6</t>
  </si>
  <si>
    <t>The facility has established system of periodic review as internal  assessment , medical &amp; death audit and prescription audit</t>
  </si>
  <si>
    <t>ME G6.1</t>
  </si>
  <si>
    <t xml:space="preserve">The facility conducts periodic internal assessment </t>
  </si>
  <si>
    <t xml:space="preserve">Internal assessment is done at periodic interval </t>
  </si>
  <si>
    <t>ME G6.2</t>
  </si>
  <si>
    <t xml:space="preserve">The facility conducts the periodic prescription/ medical/death audits </t>
  </si>
  <si>
    <t>ME G6.3</t>
  </si>
  <si>
    <t>The facility ensures non compliances are enumerated and recorded adequately</t>
  </si>
  <si>
    <t xml:space="preserve">Non Compliance are enumerated and recorded </t>
  </si>
  <si>
    <t>ME G6.4</t>
  </si>
  <si>
    <t xml:space="preserve">Action plan is made on the gaps found in the assessment / audit process </t>
  </si>
  <si>
    <t xml:space="preserve">Action plan prepared </t>
  </si>
  <si>
    <t>ME G6.5</t>
  </si>
  <si>
    <t xml:space="preserve">Corrective and preventive actions are taken to address issues, observed in the assessment &amp; audit </t>
  </si>
  <si>
    <t xml:space="preserve">Corrective and preventive  action taken </t>
  </si>
  <si>
    <t>Standard G7</t>
  </si>
  <si>
    <t xml:space="preserve">The facility has defined and established Quality Policy &amp; Quality Objectives </t>
  </si>
  <si>
    <t>ME G7.1</t>
  </si>
  <si>
    <t xml:space="preserve">The facility defines its quality policy </t>
  </si>
  <si>
    <t>ME G7.2</t>
  </si>
  <si>
    <t>The facility periodically defines its quality objectives and key departments have their own objectives</t>
  </si>
  <si>
    <t>Quality objectives for Radiology are defined</t>
  </si>
  <si>
    <t>ME G7.3</t>
  </si>
  <si>
    <t xml:space="preserve">Quality policy and objectives are disseminated and staff is aware of that </t>
  </si>
  <si>
    <t xml:space="preserve">Check of staff is aware of quality policy and objectives </t>
  </si>
  <si>
    <t>ME G7.4</t>
  </si>
  <si>
    <t xml:space="preserve">Progress towards quality objectives is monitored periodically </t>
  </si>
  <si>
    <t>Quality objectives are monitored and reviewed periodically</t>
  </si>
  <si>
    <t>Standard G8</t>
  </si>
  <si>
    <t>Facility seeks continually improvement by practicing Quality method and tools.</t>
  </si>
  <si>
    <t>ME G8.1</t>
  </si>
  <si>
    <t xml:space="preserve">Facility uses method for quality improvement in services </t>
  </si>
  <si>
    <t>PDCA</t>
  </si>
  <si>
    <t>5S</t>
  </si>
  <si>
    <t>Mistake proofing</t>
  </si>
  <si>
    <t>Six Sigma</t>
  </si>
  <si>
    <t>ME G8.2</t>
  </si>
  <si>
    <t xml:space="preserve">Facility uses tools for quality improvement in services </t>
  </si>
  <si>
    <t>6 basic tools of Quality</t>
  </si>
  <si>
    <t xml:space="preserve">Pareto / Prioritization </t>
  </si>
  <si>
    <t xml:space="preserve">Area of Concern - H Outcome </t>
  </si>
  <si>
    <t xml:space="preserve">Standard H1 </t>
  </si>
  <si>
    <t xml:space="preserve">The facility measures Productivity Indicators and ensures compliance with State/National benchmarks </t>
  </si>
  <si>
    <t>ME H1.1</t>
  </si>
  <si>
    <t xml:space="preserve">Facility measures productivity Indicators on monthly basis </t>
  </si>
  <si>
    <t xml:space="preserve">X ray done per 1000 OPD patient </t>
  </si>
  <si>
    <t xml:space="preserve">X ray done per 1000 IPD patient </t>
  </si>
  <si>
    <t>Ultrasound done per 1000 OPD patient</t>
  </si>
  <si>
    <t>Proporation of X ray done at night</t>
  </si>
  <si>
    <t>No. of dental X ray per 1000 dental OPD</t>
  </si>
  <si>
    <t>ME H1.2</t>
  </si>
  <si>
    <t>The Facility measures equity indicators periodically</t>
  </si>
  <si>
    <t>Proportion of BPL Patients screened</t>
  </si>
  <si>
    <t>ME H1.3</t>
  </si>
  <si>
    <t xml:space="preserve">Facility ensures compliance of key productivity indicators with national/state benchmarks </t>
  </si>
  <si>
    <t xml:space="preserve">Standard H2 </t>
  </si>
  <si>
    <t>The facility measures Efficiency Indicators and ensure to reach State/National Benchmark</t>
  </si>
  <si>
    <t>ME H2.1</t>
  </si>
  <si>
    <t xml:space="preserve">Facility measures efficiency Indicators on monthly basis </t>
  </si>
  <si>
    <t xml:space="preserve">Downtime for  critical equipments </t>
  </si>
  <si>
    <t xml:space="preserve">Turn around time for X-Ray film development </t>
  </si>
  <si>
    <t xml:space="preserve">Proportion of waste of films </t>
  </si>
  <si>
    <t>Proportion of X ray rejected/repeated</t>
  </si>
  <si>
    <t>X ray done per radiographer</t>
  </si>
  <si>
    <t>ME H2.2</t>
  </si>
  <si>
    <t xml:space="preserve">Facility ensures compliance of key efficiency indicators with national/state benchmarks </t>
  </si>
  <si>
    <t>Standard H3</t>
  </si>
  <si>
    <t>The facility measures Clinical Care &amp; Safety Indicators and tries to reach State/National benchmark</t>
  </si>
  <si>
    <t>ME H3.1</t>
  </si>
  <si>
    <t xml:space="preserve">Facility measures Clinical Care &amp; Safety Indicators on monthly basis </t>
  </si>
  <si>
    <t>Proportion of X rays for which report is signed by radiologist</t>
  </si>
  <si>
    <t>Proportion of scans for which F form is filled out of pregnant women scanned</t>
  </si>
  <si>
    <t>Examination Demography</t>
  </si>
  <si>
    <t>Proportion of General, Chest examination and specialised examination</t>
  </si>
  <si>
    <t xml:space="preserve">Report correlation rate </t>
  </si>
  <si>
    <t>Proportion of radiology report co related with clinical examination/laboratory reports out of Total X ray reported</t>
  </si>
  <si>
    <t xml:space="preserve">No of adverse events per thousand patients </t>
  </si>
  <si>
    <t xml:space="preserve">No of events of over limit of radiation exposure </t>
  </si>
  <si>
    <t>ME H3.2</t>
  </si>
  <si>
    <t xml:space="preserve">Facility ensures compliance of key Clinical Care &amp; Safety with national/state benchmarks </t>
  </si>
  <si>
    <t>Standard H4</t>
  </si>
  <si>
    <t xml:space="preserve">The facility measures Service Quality Indicators and endeavours to reach State/National benchmark </t>
  </si>
  <si>
    <t>ME H4.1</t>
  </si>
  <si>
    <t xml:space="preserve">Facility measures Service Quality Indicators on monthly basis </t>
  </si>
  <si>
    <t>Average waiting time at radiology</t>
  </si>
  <si>
    <t>Average waiting time at USG</t>
  </si>
  <si>
    <t>Number of stock out incidences of x ray films</t>
  </si>
  <si>
    <t>ME H4.2</t>
  </si>
  <si>
    <t xml:space="preserve">Facility ensures compliance of key Service Quality with national/state benchmarks </t>
  </si>
  <si>
    <t xml:space="preserve">OB/ RR </t>
  </si>
  <si>
    <t>OB/SI/RR</t>
  </si>
  <si>
    <t>RR/OB</t>
  </si>
  <si>
    <t>SI/OB/RR</t>
  </si>
  <si>
    <t>Check the availability of ramp in OPD/ X ray room</t>
  </si>
  <si>
    <t>There is established system of timely  indenting of X ray films, fixer and developers etc</t>
  </si>
  <si>
    <t xml:space="preserve">Fixers, developer and X ray films/ consumables are kept away from water and sources of  heat,
direct sunlight </t>
  </si>
  <si>
    <t>Fixers and  developer are labelled appropriately</t>
  </si>
  <si>
    <t>No condemned/Junk material in the X-ray and USG</t>
  </si>
  <si>
    <t>Availability of power back up in Radiology and USG room</t>
  </si>
  <si>
    <t>Verification of outsourced services (cleaning/Laundry/Security/Maintenance)  provided are done by designated in-house staff</t>
  </si>
  <si>
    <t xml:space="preserve">There is procedure for referral of patient for which services can not be provided  at the facility  </t>
  </si>
  <si>
    <t xml:space="preserve">Procedure for handling of  MLC </t>
  </si>
  <si>
    <t>Reference no.</t>
  </si>
  <si>
    <t xml:space="preserve">Assessment Method </t>
  </si>
  <si>
    <t xml:space="preserve">The facility provides services under National Programme for prevention and control of Blindness as per guidelines </t>
  </si>
  <si>
    <t>Services are delivered in a manner that is sensitive to gender, religious and cultural needs, and there are no barrier on account of physical  economic, cultural or social reasons</t>
  </si>
  <si>
    <t xml:space="preserve">Area of Concern wise Score </t>
  </si>
  <si>
    <t>A</t>
  </si>
  <si>
    <t xml:space="preserve">Service Provision </t>
  </si>
  <si>
    <t>B</t>
  </si>
  <si>
    <t xml:space="preserve">Patient Rights </t>
  </si>
  <si>
    <t>C</t>
  </si>
  <si>
    <t xml:space="preserve">Inputs </t>
  </si>
  <si>
    <t>D</t>
  </si>
  <si>
    <t xml:space="preserve">Support Services </t>
  </si>
  <si>
    <t>E</t>
  </si>
  <si>
    <t xml:space="preserve">Clinical Services </t>
  </si>
  <si>
    <t>F</t>
  </si>
  <si>
    <t>Infection Control</t>
  </si>
  <si>
    <t>G</t>
  </si>
  <si>
    <t xml:space="preserve">Quality Management </t>
  </si>
  <si>
    <t>H</t>
  </si>
  <si>
    <t xml:space="preserve">Outcome </t>
  </si>
  <si>
    <t xml:space="preserve">Radiology Score Card </t>
  </si>
  <si>
    <t>Radiology Score</t>
  </si>
  <si>
    <t xml:space="preserve">Obtained </t>
  </si>
  <si>
    <t>Maximum</t>
  </si>
  <si>
    <t>Percent</t>
  </si>
  <si>
    <t xml:space="preserve">Total </t>
  </si>
</sst>
</file>

<file path=xl/styles.xml><?xml version="1.0" encoding="utf-8"?>
<styleSheet xmlns="http://schemas.openxmlformats.org/spreadsheetml/2006/main">
  <fonts count="22">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b/>
      <sz val="20"/>
      <color theme="1"/>
      <name val="Calibri"/>
      <family val="2"/>
      <scheme val="minor"/>
    </font>
    <font>
      <b/>
      <sz val="12"/>
      <color theme="1"/>
      <name val="Calibri"/>
      <family val="2"/>
      <scheme val="minor"/>
    </font>
    <font>
      <b/>
      <sz val="16"/>
      <color theme="0"/>
      <name val="Calibri"/>
      <family val="2"/>
      <scheme val="minor"/>
    </font>
    <font>
      <b/>
      <sz val="14"/>
      <color theme="1"/>
      <name val="Calibri"/>
      <family val="2"/>
      <scheme val="minor"/>
    </font>
    <font>
      <sz val="12"/>
      <name val="Calibri"/>
      <family val="2"/>
      <scheme val="minor"/>
    </font>
    <font>
      <sz val="12"/>
      <color theme="1"/>
      <name val="Calibri"/>
      <family val="2"/>
      <scheme val="minor"/>
    </font>
    <font>
      <sz val="11"/>
      <name val="Calibri"/>
      <family val="2"/>
      <scheme val="minor"/>
    </font>
    <font>
      <b/>
      <sz val="14"/>
      <name val="Calibri"/>
      <family val="2"/>
      <scheme val="minor"/>
    </font>
    <font>
      <sz val="12"/>
      <color rgb="FF000000"/>
      <name val="Calibri"/>
      <family val="2"/>
      <scheme val="minor"/>
    </font>
    <font>
      <sz val="11"/>
      <color rgb="FF000000"/>
      <name val="Calibri"/>
      <family val="2"/>
      <scheme val="minor"/>
    </font>
    <font>
      <sz val="11"/>
      <color indexed="8"/>
      <name val="Calibri"/>
      <family val="2"/>
      <scheme val="minor"/>
    </font>
    <font>
      <b/>
      <sz val="11"/>
      <name val="Calibri"/>
      <family val="2"/>
      <scheme val="minor"/>
    </font>
    <font>
      <b/>
      <sz val="36"/>
      <color theme="0"/>
      <name val="Calibri"/>
      <family val="2"/>
      <scheme val="minor"/>
    </font>
    <font>
      <b/>
      <sz val="24"/>
      <color theme="1"/>
      <name val="Calibri"/>
      <family val="2"/>
      <scheme val="minor"/>
    </font>
    <font>
      <b/>
      <sz val="36"/>
      <name val="Calibri"/>
      <family val="2"/>
      <scheme val="minor"/>
    </font>
    <font>
      <sz val="20"/>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4">
    <xf numFmtId="0" fontId="0" fillId="0" borderId="0" xfId="0"/>
    <xf numFmtId="0" fontId="0" fillId="0" borderId="0" xfId="0" applyAlignment="1">
      <alignment horizontal="left" vertical="top"/>
    </xf>
    <xf numFmtId="0" fontId="6"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2" borderId="1" xfId="0" applyFill="1" applyBorder="1" applyAlignment="1">
      <alignment horizontal="left" vertical="top"/>
    </xf>
    <xf numFmtId="0" fontId="2" fillId="4" borderId="1" xfId="0" applyFont="1" applyFill="1" applyBorder="1" applyAlignment="1">
      <alignment horizontal="left" vertical="top"/>
    </xf>
    <xf numFmtId="0" fontId="9" fillId="0" borderId="1" xfId="0" applyFont="1"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Fill="1" applyBorder="1" applyAlignment="1">
      <alignment wrapText="1"/>
    </xf>
    <xf numFmtId="0" fontId="1" fillId="4" borderId="1" xfId="0" applyFont="1" applyFill="1" applyBorder="1" applyAlignment="1">
      <alignment horizontal="left" vertical="top"/>
    </xf>
    <xf numFmtId="0" fontId="10"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xf numFmtId="0" fontId="0" fillId="0" borderId="0" xfId="0" applyAlignment="1">
      <alignment wrapText="1"/>
    </xf>
    <xf numFmtId="0" fontId="0" fillId="0" borderId="6" xfId="0" applyFill="1" applyBorder="1" applyAlignment="1">
      <alignment wrapText="1"/>
    </xf>
    <xf numFmtId="0" fontId="0" fillId="0" borderId="1" xfId="0" applyFont="1" applyBorder="1" applyAlignment="1">
      <alignment horizontal="left" vertical="top"/>
    </xf>
    <xf numFmtId="0" fontId="11" fillId="0" borderId="1" xfId="0" applyFont="1" applyBorder="1" applyAlignment="1">
      <alignment horizontal="left" vertical="top" wrapText="1"/>
    </xf>
    <xf numFmtId="0" fontId="9" fillId="0" borderId="1" xfId="0" applyFont="1" applyFill="1" applyBorder="1" applyAlignment="1">
      <alignment horizontal="left" vertical="top" wrapText="1"/>
    </xf>
    <xf numFmtId="0" fontId="1" fillId="2" borderId="5" xfId="0" applyFont="1" applyFill="1" applyBorder="1" applyAlignment="1">
      <alignment vertical="top" wrapText="1"/>
    </xf>
    <xf numFmtId="0" fontId="9" fillId="6" borderId="1" xfId="0" applyFont="1" applyFill="1" applyBorder="1" applyAlignment="1">
      <alignment horizontal="left" vertical="center" wrapText="1"/>
    </xf>
    <xf numFmtId="0" fontId="0" fillId="0" borderId="2" xfId="0" applyBorder="1" applyAlignment="1">
      <alignment horizontal="left" vertical="top" wrapText="1"/>
    </xf>
    <xf numFmtId="0" fontId="0" fillId="6" borderId="1" xfId="0" applyFill="1" applyBorder="1" applyAlignment="1">
      <alignment horizontal="left" vertical="top" wrapText="1"/>
    </xf>
    <xf numFmtId="0" fontId="0" fillId="0" borderId="1" xfId="0" applyFill="1" applyBorder="1" applyAlignment="1">
      <alignment horizontal="left" vertical="top" wrapText="1"/>
    </xf>
    <xf numFmtId="0" fontId="11" fillId="0" borderId="2" xfId="0" applyFont="1" applyBorder="1" applyAlignment="1">
      <alignment horizontal="left" vertical="top" wrapText="1"/>
    </xf>
    <xf numFmtId="0" fontId="0" fillId="0" borderId="2" xfId="0" applyFill="1" applyBorder="1" applyAlignment="1">
      <alignment horizontal="left" vertical="top" wrapText="1"/>
    </xf>
    <xf numFmtId="0" fontId="1" fillId="2" borderId="1" xfId="0" applyFont="1" applyFill="1" applyBorder="1" applyAlignment="1">
      <alignment horizontal="left" vertical="top"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applyAlignment="1">
      <alignment vertical="center" wrapText="1"/>
    </xf>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11" fillId="0" borderId="1" xfId="0" applyFont="1" applyBorder="1" applyAlignment="1">
      <alignment wrapText="1"/>
    </xf>
    <xf numFmtId="0" fontId="10" fillId="6" borderId="1" xfId="0" applyFont="1" applyFill="1" applyBorder="1" applyAlignment="1">
      <alignment horizontal="left" vertical="top" wrapText="1"/>
    </xf>
    <xf numFmtId="0" fontId="11" fillId="0" borderId="1" xfId="0" applyFont="1" applyBorder="1" applyAlignment="1">
      <alignment horizontal="left" vertical="top"/>
    </xf>
    <xf numFmtId="0" fontId="1" fillId="2" borderId="5" xfId="0" applyFont="1" applyFill="1" applyBorder="1" applyAlignment="1">
      <alignment horizontal="left" vertical="top"/>
    </xf>
    <xf numFmtId="0" fontId="9" fillId="0" borderId="2" xfId="0" applyFont="1" applyBorder="1" applyAlignment="1">
      <alignment horizontal="left" vertical="top" wrapText="1"/>
    </xf>
    <xf numFmtId="0" fontId="9" fillId="6" borderId="2" xfId="0" applyFont="1" applyFill="1" applyBorder="1" applyAlignment="1">
      <alignment horizontal="left" vertical="top" wrapText="1"/>
    </xf>
    <xf numFmtId="0" fontId="14" fillId="0" borderId="1" xfId="0" applyFont="1" applyBorder="1" applyAlignment="1">
      <alignment wrapText="1"/>
    </xf>
    <xf numFmtId="0" fontId="0" fillId="0" borderId="5" xfId="0" applyBorder="1"/>
    <xf numFmtId="0" fontId="9" fillId="0" borderId="2" xfId="0" applyFont="1" applyFill="1" applyBorder="1" applyAlignment="1">
      <alignment horizontal="left" vertical="top" wrapText="1"/>
    </xf>
    <xf numFmtId="0" fontId="10" fillId="6" borderId="2" xfId="0" applyFont="1" applyFill="1" applyBorder="1" applyAlignment="1">
      <alignment horizontal="left" vertical="top" wrapText="1"/>
    </xf>
    <xf numFmtId="0" fontId="0" fillId="0" borderId="2" xfId="0" applyBorder="1" applyAlignment="1">
      <alignment wrapText="1"/>
    </xf>
    <xf numFmtId="0" fontId="9" fillId="6" borderId="7" xfId="0" applyFont="1" applyFill="1" applyBorder="1" applyAlignment="1">
      <alignment horizontal="left" vertical="top" wrapText="1"/>
    </xf>
    <xf numFmtId="0" fontId="0" fillId="0" borderId="1" xfId="0" applyBorder="1" applyAlignment="1">
      <alignment vertical="center" wrapText="1"/>
    </xf>
    <xf numFmtId="0" fontId="0" fillId="6" borderId="1" xfId="0" applyFill="1" applyBorder="1" applyAlignment="1">
      <alignment wrapText="1"/>
    </xf>
    <xf numFmtId="0" fontId="10" fillId="6" borderId="8" xfId="0" applyFont="1" applyFill="1"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xf>
    <xf numFmtId="0" fontId="0" fillId="0" borderId="1" xfId="0" applyFill="1" applyBorder="1" applyAlignment="1">
      <alignment vertical="center" wrapText="1"/>
    </xf>
    <xf numFmtId="0" fontId="10" fillId="6" borderId="9" xfId="0" applyFont="1" applyFill="1" applyBorder="1" applyAlignment="1">
      <alignment horizontal="left" vertical="top" wrapText="1"/>
    </xf>
    <xf numFmtId="0" fontId="0" fillId="0" borderId="1" xfId="0" applyBorder="1" applyAlignment="1">
      <alignment horizontal="left" wrapText="1"/>
    </xf>
    <xf numFmtId="0" fontId="10" fillId="0" borderId="2" xfId="0" applyFont="1" applyBorder="1" applyAlignment="1">
      <alignment horizontal="left" vertical="top" wrapText="1"/>
    </xf>
    <xf numFmtId="0" fontId="11" fillId="0" borderId="1" xfId="0" applyFont="1" applyBorder="1"/>
    <xf numFmtId="0" fontId="11" fillId="0" borderId="1" xfId="0" applyNumberFormat="1" applyFont="1" applyFill="1" applyBorder="1" applyAlignment="1" applyProtection="1">
      <alignment wrapText="1"/>
    </xf>
    <xf numFmtId="0" fontId="10" fillId="0" borderId="2" xfId="0" applyFont="1" applyFill="1" applyBorder="1" applyAlignment="1">
      <alignment horizontal="left" vertical="top" wrapText="1"/>
    </xf>
    <xf numFmtId="0" fontId="0" fillId="0" borderId="3" xfId="0" applyBorder="1" applyAlignment="1">
      <alignment horizontal="left" vertical="top"/>
    </xf>
    <xf numFmtId="0" fontId="11" fillId="0" borderId="6" xfId="0" applyFont="1" applyFill="1" applyBorder="1" applyAlignment="1">
      <alignment wrapText="1"/>
    </xf>
    <xf numFmtId="0" fontId="0" fillId="0" borderId="2" xfId="0" applyFill="1" applyBorder="1" applyAlignment="1">
      <alignment horizontal="left" wrapText="1"/>
    </xf>
    <xf numFmtId="0" fontId="0" fillId="0" borderId="1" xfId="0" applyBorder="1" applyAlignment="1">
      <alignment vertical="top" wrapText="1"/>
    </xf>
    <xf numFmtId="0" fontId="1" fillId="2" borderId="1" xfId="0" applyFont="1" applyFill="1" applyBorder="1" applyAlignment="1">
      <alignment horizontal="center" vertical="top" wrapText="1"/>
    </xf>
    <xf numFmtId="0" fontId="9" fillId="6" borderId="1" xfId="0" applyFont="1" applyFill="1" applyBorder="1" applyAlignment="1">
      <alignment horizontal="left" vertical="top" wrapText="1"/>
    </xf>
    <xf numFmtId="0" fontId="11" fillId="0" borderId="6" xfId="0" applyFont="1" applyFill="1" applyBorder="1" applyAlignment="1">
      <alignment horizontal="left" vertical="top" wrapText="1"/>
    </xf>
    <xf numFmtId="0" fontId="1" fillId="4"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1" fillId="4" borderId="5" xfId="0" applyFont="1" applyFill="1" applyBorder="1" applyAlignment="1">
      <alignment horizontal="left" vertical="top" wrapText="1"/>
    </xf>
    <xf numFmtId="0" fontId="0" fillId="0" borderId="8" xfId="0" applyBorder="1" applyAlignment="1">
      <alignment horizontal="left" vertical="top"/>
    </xf>
    <xf numFmtId="0" fontId="11"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2" fillId="2" borderId="1" xfId="0" applyFont="1" applyFill="1" applyBorder="1" applyAlignment="1">
      <alignment horizontal="left" vertical="top"/>
    </xf>
    <xf numFmtId="0" fontId="0" fillId="6" borderId="1" xfId="0" applyFill="1" applyBorder="1" applyAlignment="1">
      <alignment horizontal="left" vertical="top"/>
    </xf>
    <xf numFmtId="0" fontId="0" fillId="0" borderId="6" xfId="0" applyFill="1" applyBorder="1" applyAlignment="1">
      <alignment horizontal="left" vertical="top" wrapText="1"/>
    </xf>
    <xf numFmtId="0" fontId="0" fillId="2" borderId="1" xfId="0" applyFill="1" applyBorder="1"/>
    <xf numFmtId="0" fontId="2" fillId="4" borderId="1" xfId="0" applyFont="1" applyFill="1" applyBorder="1"/>
    <xf numFmtId="0" fontId="1" fillId="2" borderId="1" xfId="0" applyFont="1" applyFill="1" applyBorder="1"/>
    <xf numFmtId="0" fontId="11" fillId="0" borderId="0" xfId="0" applyFont="1" applyAlignment="1">
      <alignment wrapText="1"/>
    </xf>
    <xf numFmtId="0" fontId="10" fillId="0" borderId="6" xfId="0" applyFont="1" applyFill="1" applyBorder="1" applyAlignment="1">
      <alignment horizontal="left" vertical="top" wrapText="1"/>
    </xf>
    <xf numFmtId="0" fontId="1" fillId="2" borderId="1" xfId="0" applyFont="1" applyFill="1" applyBorder="1" applyAlignment="1">
      <alignment wrapText="1"/>
    </xf>
    <xf numFmtId="0" fontId="2" fillId="4" borderId="8" xfId="0" applyFont="1" applyFill="1" applyBorder="1"/>
    <xf numFmtId="0" fontId="10" fillId="0" borderId="8" xfId="0" applyFont="1" applyBorder="1" applyAlignment="1">
      <alignment horizontal="left" vertical="top" wrapText="1"/>
    </xf>
    <xf numFmtId="0" fontId="0" fillId="0" borderId="8" xfId="0" applyBorder="1"/>
    <xf numFmtId="0" fontId="1" fillId="2" borderId="5" xfId="0" applyFont="1" applyFill="1" applyBorder="1" applyAlignment="1">
      <alignment wrapText="1"/>
    </xf>
    <xf numFmtId="0" fontId="10" fillId="0" borderId="1" xfId="0" applyFont="1" applyBorder="1" applyAlignment="1">
      <alignment vertical="top" wrapText="1"/>
    </xf>
    <xf numFmtId="0" fontId="11" fillId="0" borderId="5" xfId="0" applyFont="1" applyBorder="1" applyAlignment="1">
      <alignment wrapText="1"/>
    </xf>
    <xf numFmtId="0" fontId="1" fillId="2" borderId="1" xfId="0" applyFont="1" applyFill="1" applyBorder="1" applyAlignment="1">
      <alignment horizontal="center" wrapText="1"/>
    </xf>
    <xf numFmtId="0" fontId="1" fillId="2" borderId="1" xfId="0" applyFont="1" applyFill="1" applyBorder="1" applyAlignment="1">
      <alignment horizontal="left" wrapText="1"/>
    </xf>
    <xf numFmtId="0" fontId="9" fillId="0" borderId="1" xfId="0" applyFont="1" applyBorder="1" applyAlignment="1">
      <alignment vertical="top" wrapText="1"/>
    </xf>
    <xf numFmtId="0" fontId="10" fillId="0" borderId="1" xfId="0" applyFont="1" applyFill="1" applyBorder="1" applyAlignment="1">
      <alignment vertical="top" wrapText="1"/>
    </xf>
    <xf numFmtId="0" fontId="3" fillId="2" borderId="1" xfId="0" applyFont="1" applyFill="1" applyBorder="1" applyAlignment="1">
      <alignment horizontal="left" vertical="top"/>
    </xf>
    <xf numFmtId="0" fontId="0" fillId="0" borderId="0" xfId="0" applyFont="1" applyAlignment="1">
      <alignment horizontal="left" vertical="top"/>
    </xf>
    <xf numFmtId="0" fontId="16" fillId="0" borderId="1" xfId="0" applyFont="1" applyBorder="1" applyAlignment="1">
      <alignment horizontal="center" vertical="center" wrapText="1"/>
    </xf>
    <xf numFmtId="0" fontId="11" fillId="0" borderId="0" xfId="0" applyFont="1"/>
    <xf numFmtId="0" fontId="11" fillId="6" borderId="1" xfId="0" applyFont="1" applyFill="1" applyBorder="1" applyAlignment="1">
      <alignment horizontal="left" vertical="top"/>
    </xf>
    <xf numFmtId="0" fontId="11" fillId="0" borderId="0" xfId="0" applyFont="1" applyAlignment="1">
      <alignment horizontal="left" vertical="top"/>
    </xf>
    <xf numFmtId="0" fontId="11" fillId="0" borderId="8" xfId="0" applyFont="1" applyBorder="1" applyAlignment="1">
      <alignment horizontal="left" vertical="top"/>
    </xf>
    <xf numFmtId="0" fontId="11" fillId="0" borderId="8" xfId="0" applyFont="1" applyBorder="1"/>
    <xf numFmtId="0" fontId="0" fillId="0" borderId="0" xfId="0" applyFill="1" applyBorder="1"/>
    <xf numFmtId="0" fontId="8"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7" fillId="3" borderId="2" xfId="0" applyFont="1" applyFill="1" applyBorder="1" applyAlignment="1">
      <alignment horizontal="center" vertical="top"/>
    </xf>
    <xf numFmtId="0" fontId="7" fillId="3" borderId="3" xfId="0" applyFont="1" applyFill="1" applyBorder="1" applyAlignment="1">
      <alignment horizontal="center" vertical="top"/>
    </xf>
    <xf numFmtId="0" fontId="7" fillId="3" borderId="4" xfId="0" applyFont="1" applyFill="1" applyBorder="1" applyAlignment="1">
      <alignment horizontal="center" vertical="top"/>
    </xf>
    <xf numFmtId="0" fontId="8" fillId="5" borderId="9"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4" fillId="0" borderId="1" xfId="0" applyFont="1" applyBorder="1" applyAlignment="1">
      <alignment horizontal="center" vertical="top"/>
    </xf>
    <xf numFmtId="0" fontId="5" fillId="0" borderId="2" xfId="0" applyFont="1" applyBorder="1" applyAlignment="1">
      <alignment horizontal="center" vertical="top"/>
    </xf>
    <xf numFmtId="0" fontId="5" fillId="0" borderId="3" xfId="0" applyFont="1" applyBorder="1" applyAlignment="1">
      <alignment horizontal="center" vertical="top"/>
    </xf>
    <xf numFmtId="0" fontId="5" fillId="0" borderId="4" xfId="0" applyFont="1" applyBorder="1" applyAlignment="1">
      <alignment horizontal="center" vertical="top"/>
    </xf>
    <xf numFmtId="0" fontId="17" fillId="2" borderId="1" xfId="0" applyFont="1" applyFill="1" applyBorder="1" applyAlignment="1">
      <alignment horizontal="center" vertical="top" wrapText="1"/>
    </xf>
    <xf numFmtId="0" fontId="0" fillId="2" borderId="0" xfId="0" applyFill="1" applyAlignment="1">
      <alignment horizontal="left" vertical="top"/>
    </xf>
    <xf numFmtId="0" fontId="18" fillId="0" borderId="2" xfId="0" applyFont="1" applyBorder="1" applyAlignment="1">
      <alignment vertical="top" wrapText="1"/>
    </xf>
    <xf numFmtId="0" fontId="19" fillId="5" borderId="1" xfId="0" applyFont="1" applyFill="1" applyBorder="1" applyAlignment="1">
      <alignment horizontal="center" vertical="center" wrapText="1"/>
    </xf>
    <xf numFmtId="0" fontId="20" fillId="6" borderId="2" xfId="0" applyFont="1" applyFill="1" applyBorder="1" applyAlignment="1">
      <alignment horizontal="center" vertical="top" wrapText="1"/>
    </xf>
    <xf numFmtId="0" fontId="20" fillId="6" borderId="4" xfId="0" applyFont="1" applyFill="1" applyBorder="1" applyAlignment="1">
      <alignment horizontal="center" vertical="top" wrapText="1"/>
    </xf>
    <xf numFmtId="0" fontId="21" fillId="0" borderId="1" xfId="0" applyFont="1" applyBorder="1" applyAlignment="1">
      <alignment horizontal="left" vertical="top" wrapText="1"/>
    </xf>
    <xf numFmtId="0" fontId="16" fillId="6" borderId="1" xfId="0" applyFont="1" applyFill="1" applyBorder="1" applyAlignment="1">
      <alignment horizontal="center" vertical="center" wrapText="1"/>
    </xf>
  </cellXfs>
  <cellStyles count="1">
    <cellStyle name="Normal" xfId="0" builtinId="0"/>
  </cellStyles>
  <dxfs count="1">
    <dxf>
      <fill>
        <patternFill patternType="solid">
          <fgColor rgb="FF0070C0"/>
          <bgColor rgb="FF0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562"/>
  <sheetViews>
    <sheetView tabSelected="1" topLeftCell="A536" zoomScale="80" zoomScaleNormal="80" zoomScalePageLayoutView="60" workbookViewId="0">
      <selection activeCell="G547" sqref="G547"/>
    </sheetView>
  </sheetViews>
  <sheetFormatPr defaultColWidth="9.109375" defaultRowHeight="14.4"/>
  <cols>
    <col min="1" max="1" width="17.109375" style="1" customWidth="1"/>
    <col min="2" max="2" width="36.6640625" style="1" customWidth="1"/>
    <col min="3" max="3" width="27.5546875" style="1" customWidth="1"/>
    <col min="4" max="4" width="12.5546875" style="1" customWidth="1"/>
    <col min="5" max="5" width="12.44140625" style="96" customWidth="1"/>
    <col min="6" max="6" width="20.6640625" style="1" customWidth="1"/>
    <col min="7" max="7" width="17.88671875" style="1" customWidth="1"/>
    <col min="8" max="8" width="9.109375" style="1"/>
    <col min="9" max="9" width="13" style="1" bestFit="1" customWidth="1"/>
    <col min="10" max="16384" width="9.109375" style="1"/>
  </cols>
  <sheetData>
    <row r="1" spans="1:9" ht="33.6">
      <c r="A1" s="112" t="s">
        <v>0</v>
      </c>
      <c r="B1" s="112"/>
      <c r="C1" s="112"/>
      <c r="D1" s="112"/>
      <c r="E1" s="112"/>
      <c r="F1" s="112"/>
      <c r="G1" s="112"/>
    </row>
    <row r="2" spans="1:9" ht="25.8">
      <c r="A2" s="113" t="s">
        <v>1</v>
      </c>
      <c r="B2" s="114"/>
      <c r="C2" s="114"/>
      <c r="D2" s="114"/>
      <c r="E2" s="114"/>
      <c r="F2" s="114"/>
      <c r="G2" s="115"/>
    </row>
    <row r="3" spans="1:9" ht="43.2">
      <c r="A3" s="2" t="s">
        <v>1111</v>
      </c>
      <c r="B3" s="3" t="s">
        <v>2</v>
      </c>
      <c r="C3" s="4" t="s">
        <v>3</v>
      </c>
      <c r="D3" s="4" t="s">
        <v>4</v>
      </c>
      <c r="E3" s="93" t="s">
        <v>1112</v>
      </c>
      <c r="F3" s="4" t="s">
        <v>5</v>
      </c>
      <c r="G3" s="4" t="s">
        <v>6</v>
      </c>
    </row>
    <row r="4" spans="1:9" ht="21">
      <c r="A4" s="5"/>
      <c r="B4" s="106" t="s">
        <v>7</v>
      </c>
      <c r="C4" s="107"/>
      <c r="D4" s="107"/>
      <c r="E4" s="107"/>
      <c r="F4" s="107"/>
      <c r="G4" s="108"/>
      <c r="H4" s="1">
        <f>H5+H25+H31</f>
        <v>8</v>
      </c>
      <c r="I4" s="1">
        <f>I5+I25+I31</f>
        <v>16</v>
      </c>
    </row>
    <row r="5" spans="1:9" ht="39.9" customHeight="1">
      <c r="A5" s="5" t="s">
        <v>8</v>
      </c>
      <c r="B5" s="100" t="s">
        <v>9</v>
      </c>
      <c r="C5" s="101"/>
      <c r="D5" s="101"/>
      <c r="E5" s="101"/>
      <c r="F5" s="101"/>
      <c r="G5" s="102"/>
      <c r="H5" s="1">
        <f>SUM(D19:D20)</f>
        <v>2</v>
      </c>
      <c r="I5" s="1">
        <f>COUNT(D19:D20)*2</f>
        <v>4</v>
      </c>
    </row>
    <row r="6" spans="1:9" ht="31.2" hidden="1">
      <c r="A6" s="6" t="s">
        <v>10</v>
      </c>
      <c r="B6" s="7" t="s">
        <v>11</v>
      </c>
      <c r="C6" s="8"/>
      <c r="D6" s="8"/>
      <c r="E6" s="36"/>
      <c r="F6" s="8"/>
      <c r="G6" s="8"/>
    </row>
    <row r="7" spans="1:9" ht="31.2" hidden="1">
      <c r="A7" s="6" t="s">
        <v>12</v>
      </c>
      <c r="B7" s="7" t="s">
        <v>13</v>
      </c>
      <c r="C7" s="8"/>
      <c r="D7" s="8"/>
      <c r="E7" s="36"/>
      <c r="F7" s="8"/>
      <c r="G7" s="8"/>
    </row>
    <row r="8" spans="1:9" ht="31.2" hidden="1">
      <c r="A8" s="6" t="s">
        <v>14</v>
      </c>
      <c r="B8" s="7" t="s">
        <v>15</v>
      </c>
      <c r="C8" s="8"/>
      <c r="D8" s="8"/>
      <c r="E8" s="36"/>
      <c r="F8" s="8"/>
      <c r="G8" s="8"/>
    </row>
    <row r="9" spans="1:9" ht="31.2" hidden="1">
      <c r="A9" s="6" t="s">
        <v>16</v>
      </c>
      <c r="B9" s="7" t="s">
        <v>17</v>
      </c>
      <c r="C9" s="8"/>
      <c r="D9" s="8"/>
      <c r="E9" s="36"/>
      <c r="F9" s="8"/>
      <c r="G9" s="8"/>
    </row>
    <row r="10" spans="1:9" ht="31.2" hidden="1">
      <c r="A10" s="6" t="s">
        <v>18</v>
      </c>
      <c r="B10" s="7" t="s">
        <v>19</v>
      </c>
      <c r="C10" s="8"/>
      <c r="D10" s="8"/>
      <c r="E10" s="36"/>
      <c r="F10" s="8"/>
      <c r="G10" s="8"/>
    </row>
    <row r="11" spans="1:9" ht="15.6" hidden="1">
      <c r="A11" s="6" t="s">
        <v>20</v>
      </c>
      <c r="B11" s="7" t="s">
        <v>21</v>
      </c>
      <c r="C11" s="8"/>
      <c r="D11" s="8"/>
      <c r="E11" s="36"/>
      <c r="F11" s="8"/>
      <c r="G11" s="8"/>
    </row>
    <row r="12" spans="1:9" ht="31.2" hidden="1">
      <c r="A12" s="6" t="s">
        <v>22</v>
      </c>
      <c r="B12" s="7" t="s">
        <v>23</v>
      </c>
      <c r="C12" s="8"/>
      <c r="D12" s="8"/>
      <c r="E12" s="36"/>
      <c r="F12" s="8"/>
      <c r="G12" s="8"/>
    </row>
    <row r="13" spans="1:9" ht="31.2" hidden="1">
      <c r="A13" s="6" t="s">
        <v>24</v>
      </c>
      <c r="B13" s="7" t="s">
        <v>25</v>
      </c>
      <c r="C13" s="8"/>
      <c r="D13" s="8"/>
      <c r="E13" s="36"/>
      <c r="F13" s="8"/>
      <c r="G13" s="8"/>
    </row>
    <row r="14" spans="1:9" ht="31.2" hidden="1">
      <c r="A14" s="6" t="s">
        <v>26</v>
      </c>
      <c r="B14" s="7" t="s">
        <v>27</v>
      </c>
      <c r="C14" s="8"/>
      <c r="D14" s="8"/>
      <c r="E14" s="36"/>
      <c r="F14" s="8"/>
      <c r="G14" s="8"/>
    </row>
    <row r="15" spans="1:9" ht="31.2" hidden="1">
      <c r="A15" s="6" t="s">
        <v>28</v>
      </c>
      <c r="B15" s="7" t="s">
        <v>29</v>
      </c>
      <c r="C15" s="8"/>
      <c r="D15" s="8"/>
      <c r="E15" s="36"/>
      <c r="F15" s="8"/>
      <c r="G15" s="8"/>
    </row>
    <row r="16" spans="1:9" ht="15.6" hidden="1">
      <c r="A16" s="6" t="s">
        <v>30</v>
      </c>
      <c r="B16" s="7" t="s">
        <v>31</v>
      </c>
      <c r="C16" s="8"/>
      <c r="D16" s="8"/>
      <c r="E16" s="36"/>
      <c r="F16" s="8"/>
      <c r="G16" s="8"/>
    </row>
    <row r="17" spans="1:9" ht="31.2" hidden="1">
      <c r="A17" s="6" t="s">
        <v>32</v>
      </c>
      <c r="B17" s="7" t="s">
        <v>33</v>
      </c>
      <c r="C17" s="8"/>
      <c r="D17" s="8"/>
      <c r="E17" s="36"/>
      <c r="F17" s="8"/>
      <c r="G17" s="8"/>
    </row>
    <row r="18" spans="1:9" ht="31.2" hidden="1">
      <c r="A18" s="6" t="s">
        <v>34</v>
      </c>
      <c r="B18" s="7" t="s">
        <v>35</v>
      </c>
      <c r="C18" s="8"/>
      <c r="D18" s="8"/>
      <c r="E18" s="36"/>
      <c r="F18" s="8"/>
      <c r="G18" s="8"/>
    </row>
    <row r="19" spans="1:9" ht="43.2">
      <c r="A19" s="9" t="s">
        <v>36</v>
      </c>
      <c r="B19" s="7" t="s">
        <v>37</v>
      </c>
      <c r="C19" s="10" t="s">
        <v>38</v>
      </c>
      <c r="D19" s="8">
        <v>1</v>
      </c>
      <c r="E19" s="36" t="s">
        <v>39</v>
      </c>
      <c r="F19" s="8"/>
      <c r="G19" s="8"/>
    </row>
    <row r="20" spans="1:9" ht="43.2">
      <c r="A20" s="9"/>
      <c r="B20" s="7"/>
      <c r="C20" s="10" t="s">
        <v>40</v>
      </c>
      <c r="D20" s="8">
        <v>1</v>
      </c>
      <c r="E20" s="36" t="s">
        <v>39</v>
      </c>
      <c r="F20" s="8"/>
      <c r="G20" s="8"/>
    </row>
    <row r="21" spans="1:9" ht="30" hidden="1" customHeight="1">
      <c r="A21" s="6" t="s">
        <v>41</v>
      </c>
      <c r="B21" s="7" t="s">
        <v>42</v>
      </c>
      <c r="C21" s="8"/>
      <c r="D21" s="8"/>
      <c r="E21" s="36"/>
      <c r="F21" s="8"/>
      <c r="G21" s="8"/>
    </row>
    <row r="22" spans="1:9" ht="31.2" hidden="1">
      <c r="A22" s="6" t="s">
        <v>43</v>
      </c>
      <c r="B22" s="7" t="s">
        <v>44</v>
      </c>
      <c r="C22" s="8"/>
      <c r="D22" s="8"/>
      <c r="E22" s="36"/>
      <c r="F22" s="8"/>
      <c r="G22" s="8"/>
    </row>
    <row r="23" spans="1:9" ht="31.2" hidden="1">
      <c r="A23" s="6" t="s">
        <v>45</v>
      </c>
      <c r="B23" s="7" t="s">
        <v>46</v>
      </c>
      <c r="C23" s="8"/>
      <c r="D23" s="8"/>
      <c r="E23" s="36"/>
      <c r="F23" s="8"/>
      <c r="G23" s="8"/>
    </row>
    <row r="24" spans="1:9" ht="31.2" hidden="1">
      <c r="A24" s="6" t="s">
        <v>47</v>
      </c>
      <c r="B24" s="7" t="s">
        <v>48</v>
      </c>
      <c r="C24" s="8"/>
      <c r="D24" s="8"/>
      <c r="E24" s="36"/>
      <c r="F24" s="8"/>
      <c r="G24" s="8"/>
    </row>
    <row r="25" spans="1:9" ht="39.9" customHeight="1">
      <c r="A25" s="9" t="s">
        <v>49</v>
      </c>
      <c r="B25" s="100" t="s">
        <v>50</v>
      </c>
      <c r="C25" s="101"/>
      <c r="D25" s="101"/>
      <c r="E25" s="101"/>
      <c r="F25" s="101"/>
      <c r="G25" s="102"/>
      <c r="H25" s="1">
        <f>SUM(D27)</f>
        <v>1</v>
      </c>
      <c r="I25" s="1">
        <f>COUNT(D27)*2</f>
        <v>2</v>
      </c>
    </row>
    <row r="26" spans="1:9" ht="31.2" hidden="1">
      <c r="A26" s="6" t="s">
        <v>51</v>
      </c>
      <c r="B26" s="12" t="s">
        <v>52</v>
      </c>
      <c r="C26" s="8"/>
      <c r="D26" s="8"/>
      <c r="E26" s="36"/>
      <c r="F26" s="8"/>
      <c r="G26" s="8"/>
    </row>
    <row r="27" spans="1:9" ht="31.2">
      <c r="A27" s="9" t="s">
        <v>53</v>
      </c>
      <c r="B27" s="12" t="s">
        <v>54</v>
      </c>
      <c r="C27" s="13" t="s">
        <v>55</v>
      </c>
      <c r="D27" s="8">
        <v>1</v>
      </c>
      <c r="E27" s="36" t="s">
        <v>56</v>
      </c>
      <c r="F27" s="8"/>
      <c r="G27" s="8"/>
    </row>
    <row r="28" spans="1:9" ht="31.2" hidden="1">
      <c r="A28" s="6" t="s">
        <v>57</v>
      </c>
      <c r="B28" s="12" t="s">
        <v>58</v>
      </c>
      <c r="C28" s="8"/>
      <c r="D28" s="8"/>
      <c r="E28" s="36"/>
      <c r="F28" s="8"/>
      <c r="G28" s="8"/>
    </row>
    <row r="29" spans="1:9" ht="31.2" hidden="1">
      <c r="A29" s="6" t="s">
        <v>59</v>
      </c>
      <c r="B29" s="12" t="s">
        <v>60</v>
      </c>
      <c r="C29" s="8"/>
      <c r="D29" s="8"/>
      <c r="E29" s="36"/>
      <c r="F29" s="8"/>
      <c r="G29" s="8"/>
    </row>
    <row r="30" spans="1:9" ht="31.2" hidden="1">
      <c r="A30" s="6" t="s">
        <v>61</v>
      </c>
      <c r="B30" s="12" t="s">
        <v>62</v>
      </c>
      <c r="C30" s="8"/>
      <c r="D30" s="8"/>
      <c r="E30" s="36"/>
      <c r="F30" s="8"/>
      <c r="G30" s="8"/>
    </row>
    <row r="31" spans="1:9" ht="39.9" customHeight="1">
      <c r="A31" s="9" t="s">
        <v>63</v>
      </c>
      <c r="B31" s="100" t="s">
        <v>64</v>
      </c>
      <c r="C31" s="101"/>
      <c r="D31" s="101"/>
      <c r="E31" s="101"/>
      <c r="F31" s="101"/>
      <c r="G31" s="102"/>
      <c r="H31" s="1">
        <f>SUM(D32:D36)</f>
        <v>5</v>
      </c>
      <c r="I31" s="1">
        <f>COUNT(D32:D36)*2</f>
        <v>10</v>
      </c>
    </row>
    <row r="32" spans="1:9" ht="31.2">
      <c r="A32" s="9" t="s">
        <v>65</v>
      </c>
      <c r="B32" s="12" t="s">
        <v>66</v>
      </c>
      <c r="C32" s="14" t="s">
        <v>67</v>
      </c>
      <c r="D32" s="14">
        <v>1</v>
      </c>
      <c r="E32" s="55" t="s">
        <v>56</v>
      </c>
      <c r="F32" s="16" t="s">
        <v>68</v>
      </c>
      <c r="G32" s="8"/>
    </row>
    <row r="33" spans="1:7" ht="72">
      <c r="A33" s="9"/>
      <c r="B33" s="12"/>
      <c r="C33" s="14" t="s">
        <v>69</v>
      </c>
      <c r="D33" s="14">
        <v>1</v>
      </c>
      <c r="E33" s="55" t="s">
        <v>56</v>
      </c>
      <c r="F33" s="10" t="s">
        <v>70</v>
      </c>
      <c r="G33" s="8"/>
    </row>
    <row r="34" spans="1:7" ht="28.8">
      <c r="A34" s="9"/>
      <c r="B34" s="12"/>
      <c r="C34" s="14" t="s">
        <v>71</v>
      </c>
      <c r="D34" s="14">
        <v>1</v>
      </c>
      <c r="E34" s="55" t="s">
        <v>56</v>
      </c>
      <c r="F34" s="14" t="s">
        <v>72</v>
      </c>
      <c r="G34" s="8"/>
    </row>
    <row r="35" spans="1:7" ht="57.6">
      <c r="A35" s="9"/>
      <c r="B35" s="12"/>
      <c r="C35" s="17" t="s">
        <v>73</v>
      </c>
      <c r="D35" s="14">
        <v>1</v>
      </c>
      <c r="E35" s="55" t="s">
        <v>56</v>
      </c>
      <c r="F35" s="14" t="s">
        <v>74</v>
      </c>
      <c r="G35" s="8"/>
    </row>
    <row r="36" spans="1:7" ht="15.6">
      <c r="A36" s="9"/>
      <c r="B36" s="12"/>
      <c r="C36" s="14" t="s">
        <v>75</v>
      </c>
      <c r="D36" s="14">
        <v>1</v>
      </c>
      <c r="E36" s="55" t="s">
        <v>56</v>
      </c>
      <c r="F36" s="15"/>
      <c r="G36" s="8"/>
    </row>
    <row r="37" spans="1:7" ht="31.2" hidden="1">
      <c r="A37" s="6" t="s">
        <v>76</v>
      </c>
      <c r="B37" s="12" t="s">
        <v>77</v>
      </c>
      <c r="D37" s="14"/>
      <c r="E37" s="55"/>
      <c r="F37" s="15"/>
      <c r="G37" s="8"/>
    </row>
    <row r="38" spans="1:7" ht="31.2" hidden="1">
      <c r="A38" s="6" t="s">
        <v>78</v>
      </c>
      <c r="B38" s="12" t="s">
        <v>79</v>
      </c>
      <c r="C38" s="8"/>
      <c r="D38" s="8"/>
      <c r="E38" s="36"/>
      <c r="F38" s="8"/>
      <c r="G38" s="8"/>
    </row>
    <row r="39" spans="1:7" ht="39.9" hidden="1" customHeight="1">
      <c r="A39" s="11" t="s">
        <v>80</v>
      </c>
      <c r="B39" s="100" t="s">
        <v>81</v>
      </c>
      <c r="C39" s="101"/>
      <c r="D39" s="101"/>
      <c r="E39" s="101"/>
      <c r="F39" s="101"/>
      <c r="G39" s="102"/>
    </row>
    <row r="40" spans="1:7" ht="46.8" hidden="1">
      <c r="A40" s="6" t="s">
        <v>82</v>
      </c>
      <c r="B40" s="7" t="s">
        <v>83</v>
      </c>
      <c r="C40" s="8"/>
      <c r="D40" s="8"/>
      <c r="E40" s="36"/>
      <c r="F40" s="8"/>
      <c r="G40" s="8"/>
    </row>
    <row r="41" spans="1:7" ht="46.8" hidden="1">
      <c r="A41" s="6" t="s">
        <v>84</v>
      </c>
      <c r="B41" s="7" t="s">
        <v>85</v>
      </c>
      <c r="C41" s="8"/>
      <c r="D41" s="8"/>
      <c r="E41" s="36"/>
      <c r="F41" s="8"/>
      <c r="G41" s="8"/>
    </row>
    <row r="42" spans="1:7" ht="46.8" hidden="1">
      <c r="A42" s="6" t="s">
        <v>86</v>
      </c>
      <c r="B42" s="7" t="s">
        <v>87</v>
      </c>
      <c r="C42" s="8"/>
      <c r="D42" s="8"/>
      <c r="E42" s="36"/>
      <c r="F42" s="8"/>
      <c r="G42" s="8"/>
    </row>
    <row r="43" spans="1:7" ht="46.8" hidden="1">
      <c r="A43" s="6" t="s">
        <v>88</v>
      </c>
      <c r="B43" s="7" t="s">
        <v>89</v>
      </c>
      <c r="C43" s="8"/>
      <c r="D43" s="8"/>
      <c r="E43" s="36"/>
      <c r="F43" s="8"/>
      <c r="G43" s="8"/>
    </row>
    <row r="44" spans="1:7" ht="62.4" hidden="1">
      <c r="A44" s="6" t="s">
        <v>90</v>
      </c>
      <c r="B44" s="7" t="s">
        <v>1113</v>
      </c>
      <c r="C44" s="8"/>
      <c r="D44" s="8"/>
      <c r="E44" s="36"/>
      <c r="F44" s="8"/>
      <c r="G44" s="8"/>
    </row>
    <row r="45" spans="1:7" ht="46.8" hidden="1">
      <c r="A45" s="6" t="s">
        <v>91</v>
      </c>
      <c r="B45" s="7" t="s">
        <v>92</v>
      </c>
      <c r="C45" s="8"/>
      <c r="D45" s="8"/>
      <c r="E45" s="36"/>
      <c r="F45" s="8"/>
      <c r="G45" s="8"/>
    </row>
    <row r="46" spans="1:7" ht="46.8" hidden="1">
      <c r="A46" s="6" t="s">
        <v>93</v>
      </c>
      <c r="B46" s="7" t="s">
        <v>94</v>
      </c>
      <c r="C46" s="8"/>
      <c r="D46" s="8"/>
      <c r="E46" s="36"/>
      <c r="F46" s="8"/>
      <c r="G46" s="8"/>
    </row>
    <row r="47" spans="1:7" ht="78" hidden="1">
      <c r="A47" s="6" t="s">
        <v>95</v>
      </c>
      <c r="B47" s="7" t="s">
        <v>96</v>
      </c>
      <c r="C47" s="18"/>
      <c r="D47" s="8"/>
      <c r="E47" s="36"/>
      <c r="F47" s="18"/>
      <c r="G47" s="8"/>
    </row>
    <row r="48" spans="1:7" ht="46.8" hidden="1">
      <c r="A48" s="6" t="s">
        <v>97</v>
      </c>
      <c r="B48" s="7" t="s">
        <v>98</v>
      </c>
      <c r="C48" s="18"/>
      <c r="D48" s="8"/>
      <c r="E48" s="36"/>
      <c r="F48" s="18"/>
      <c r="G48" s="8"/>
    </row>
    <row r="49" spans="1:9" ht="46.8" hidden="1">
      <c r="A49" s="6" t="s">
        <v>99</v>
      </c>
      <c r="B49" s="7" t="s">
        <v>100</v>
      </c>
      <c r="C49" s="18"/>
      <c r="D49" s="8"/>
      <c r="E49" s="36"/>
      <c r="F49" s="18"/>
      <c r="G49" s="8"/>
    </row>
    <row r="50" spans="1:9" ht="28.8" hidden="1">
      <c r="A50" s="6" t="s">
        <v>101</v>
      </c>
      <c r="B50" s="19" t="s">
        <v>102</v>
      </c>
      <c r="C50" s="18"/>
      <c r="D50" s="8"/>
      <c r="E50" s="36"/>
      <c r="F50" s="18"/>
      <c r="G50" s="8"/>
    </row>
    <row r="51" spans="1:9" ht="18" hidden="1">
      <c r="A51" s="11" t="s">
        <v>103</v>
      </c>
      <c r="B51" s="100" t="s">
        <v>104</v>
      </c>
      <c r="C51" s="101"/>
      <c r="D51" s="101"/>
      <c r="E51" s="101"/>
      <c r="F51" s="101"/>
      <c r="G51" s="102"/>
    </row>
    <row r="52" spans="1:9" ht="15.6" hidden="1">
      <c r="A52" s="6" t="s">
        <v>105</v>
      </c>
      <c r="B52" s="20" t="s">
        <v>106</v>
      </c>
      <c r="C52" s="8"/>
      <c r="D52" s="8"/>
      <c r="E52" s="36"/>
      <c r="F52" s="8"/>
      <c r="G52" s="8"/>
    </row>
    <row r="53" spans="1:9" ht="15.6" hidden="1">
      <c r="A53" s="6" t="s">
        <v>107</v>
      </c>
      <c r="B53" s="20" t="s">
        <v>108</v>
      </c>
      <c r="C53" s="8"/>
      <c r="D53" s="8"/>
      <c r="E53" s="36"/>
      <c r="F53" s="8"/>
      <c r="G53" s="8"/>
    </row>
    <row r="54" spans="1:9" ht="15.6" hidden="1">
      <c r="A54" s="6" t="s">
        <v>109</v>
      </c>
      <c r="B54" s="20" t="s">
        <v>110</v>
      </c>
      <c r="C54" s="8"/>
      <c r="D54" s="8"/>
      <c r="E54" s="36"/>
      <c r="F54" s="8"/>
      <c r="G54" s="8"/>
    </row>
    <row r="55" spans="1:9" ht="31.2" hidden="1">
      <c r="A55" s="6" t="s">
        <v>111</v>
      </c>
      <c r="B55" s="20" t="s">
        <v>112</v>
      </c>
      <c r="C55" s="8"/>
      <c r="D55" s="8"/>
      <c r="E55" s="36"/>
      <c r="F55" s="8"/>
      <c r="G55" s="8"/>
    </row>
    <row r="56" spans="1:9" ht="31.2" hidden="1">
      <c r="A56" s="6" t="s">
        <v>113</v>
      </c>
      <c r="B56" s="20" t="s">
        <v>114</v>
      </c>
      <c r="C56" s="8"/>
      <c r="D56" s="8"/>
      <c r="E56" s="36"/>
      <c r="F56" s="8"/>
      <c r="G56" s="8"/>
    </row>
    <row r="57" spans="1:9" ht="31.2" hidden="1">
      <c r="A57" s="6" t="s">
        <v>115</v>
      </c>
      <c r="B57" s="20" t="s">
        <v>116</v>
      </c>
      <c r="C57" s="8"/>
      <c r="D57" s="8"/>
      <c r="E57" s="36"/>
      <c r="F57" s="8"/>
      <c r="G57" s="8"/>
    </row>
    <row r="58" spans="1:9" ht="31.2" hidden="1">
      <c r="A58" s="6" t="s">
        <v>117</v>
      </c>
      <c r="B58" s="20" t="s">
        <v>118</v>
      </c>
      <c r="C58" s="8"/>
      <c r="D58" s="8"/>
      <c r="E58" s="36"/>
      <c r="F58" s="8"/>
      <c r="G58" s="8"/>
    </row>
    <row r="59" spans="1:9" ht="39.9" hidden="1" customHeight="1">
      <c r="A59" s="11" t="s">
        <v>119</v>
      </c>
      <c r="B59" s="103" t="s">
        <v>120</v>
      </c>
      <c r="C59" s="104"/>
      <c r="D59" s="104"/>
      <c r="E59" s="104"/>
      <c r="F59" s="104"/>
      <c r="G59" s="105"/>
    </row>
    <row r="60" spans="1:9" ht="62.4" hidden="1">
      <c r="A60" s="6" t="s">
        <v>121</v>
      </c>
      <c r="B60" s="20" t="s">
        <v>122</v>
      </c>
      <c r="C60" s="8"/>
      <c r="D60" s="8"/>
      <c r="E60" s="36"/>
      <c r="F60" s="8"/>
      <c r="G60" s="8"/>
    </row>
    <row r="61" spans="1:9" ht="62.4" hidden="1">
      <c r="A61" s="6" t="s">
        <v>123</v>
      </c>
      <c r="B61" s="20" t="s">
        <v>124</v>
      </c>
      <c r="C61" s="8"/>
      <c r="D61" s="8"/>
      <c r="E61" s="36"/>
      <c r="F61" s="8"/>
      <c r="G61" s="8"/>
    </row>
    <row r="62" spans="1:9" ht="21">
      <c r="A62" s="5"/>
      <c r="B62" s="106" t="s">
        <v>125</v>
      </c>
      <c r="C62" s="107"/>
      <c r="D62" s="107"/>
      <c r="E62" s="107"/>
      <c r="F62" s="107"/>
      <c r="G62" s="107"/>
      <c r="H62" s="1">
        <f>H63+H75+H81+H87+H93</f>
        <v>20</v>
      </c>
      <c r="I62" s="1">
        <f>I63+I75+I81+I87+I93</f>
        <v>40</v>
      </c>
    </row>
    <row r="63" spans="1:9" ht="39.9" customHeight="1">
      <c r="A63" s="21" t="s">
        <v>126</v>
      </c>
      <c r="B63" s="100" t="s">
        <v>127</v>
      </c>
      <c r="C63" s="101"/>
      <c r="D63" s="101"/>
      <c r="E63" s="101"/>
      <c r="F63" s="101"/>
      <c r="G63" s="102"/>
      <c r="H63" s="1">
        <f>SUM(D64:D74)</f>
        <v>8</v>
      </c>
      <c r="I63" s="1">
        <f>COUNT(D64:D74)*2</f>
        <v>16</v>
      </c>
    </row>
    <row r="64" spans="1:9" ht="57.6">
      <c r="A64" s="9" t="s">
        <v>128</v>
      </c>
      <c r="B64" s="22" t="s">
        <v>129</v>
      </c>
      <c r="C64" s="23" t="s">
        <v>130</v>
      </c>
      <c r="D64" s="8">
        <v>1</v>
      </c>
      <c r="E64" s="36" t="s">
        <v>131</v>
      </c>
      <c r="F64" s="13" t="s">
        <v>132</v>
      </c>
      <c r="G64" s="8"/>
    </row>
    <row r="65" spans="1:9" ht="187.2">
      <c r="A65" s="9"/>
      <c r="B65" s="22"/>
      <c r="C65" s="16" t="s">
        <v>133</v>
      </c>
      <c r="D65" s="8">
        <v>1</v>
      </c>
      <c r="E65" s="36" t="s">
        <v>131</v>
      </c>
      <c r="F65" s="13" t="s">
        <v>134</v>
      </c>
      <c r="G65" s="8"/>
    </row>
    <row r="66" spans="1:9" ht="61.95" customHeight="1">
      <c r="A66" s="9"/>
      <c r="B66" s="22"/>
      <c r="C66" s="24" t="s">
        <v>135</v>
      </c>
      <c r="D66" s="8">
        <v>1</v>
      </c>
      <c r="E66" s="36" t="s">
        <v>131</v>
      </c>
      <c r="F66" s="13" t="s">
        <v>136</v>
      </c>
      <c r="G66" s="8"/>
    </row>
    <row r="67" spans="1:9" ht="46.8">
      <c r="A67" s="9" t="s">
        <v>137</v>
      </c>
      <c r="B67" s="22" t="s">
        <v>138</v>
      </c>
      <c r="C67" s="13" t="s">
        <v>139</v>
      </c>
      <c r="D67" s="8">
        <v>1</v>
      </c>
      <c r="E67" s="36" t="s">
        <v>131</v>
      </c>
      <c r="F67" s="8"/>
      <c r="G67" s="8"/>
    </row>
    <row r="68" spans="1:9" ht="57.6">
      <c r="A68" s="9"/>
      <c r="B68" s="22"/>
      <c r="C68" s="25" t="s">
        <v>140</v>
      </c>
      <c r="D68" s="8">
        <v>1</v>
      </c>
      <c r="E68" s="36" t="s">
        <v>131</v>
      </c>
      <c r="F68" s="8"/>
      <c r="G68" s="8"/>
    </row>
    <row r="69" spans="1:9" ht="31.2" hidden="1">
      <c r="A69" s="6" t="s">
        <v>141</v>
      </c>
      <c r="B69" s="22" t="s">
        <v>142</v>
      </c>
      <c r="D69" s="8"/>
      <c r="E69" s="36"/>
      <c r="F69" s="8"/>
      <c r="G69" s="8"/>
    </row>
    <row r="70" spans="1:9" ht="43.2">
      <c r="A70" s="9" t="s">
        <v>143</v>
      </c>
      <c r="B70" s="22" t="s">
        <v>144</v>
      </c>
      <c r="C70" s="13" t="s">
        <v>145</v>
      </c>
      <c r="D70" s="8">
        <v>1</v>
      </c>
      <c r="E70" s="36" t="s">
        <v>131</v>
      </c>
      <c r="F70" s="8"/>
      <c r="G70" s="8"/>
    </row>
    <row r="71" spans="1:9" ht="46.8" hidden="1">
      <c r="A71" s="6" t="s">
        <v>146</v>
      </c>
      <c r="B71" s="22" t="s">
        <v>147</v>
      </c>
      <c r="C71" s="8"/>
      <c r="D71" s="8"/>
      <c r="E71" s="36"/>
      <c r="F71" s="8"/>
      <c r="G71" s="8"/>
    </row>
    <row r="72" spans="1:9" ht="31.2">
      <c r="A72" s="9" t="s">
        <v>148</v>
      </c>
      <c r="B72" s="22" t="s">
        <v>149</v>
      </c>
      <c r="C72" s="26" t="s">
        <v>150</v>
      </c>
      <c r="D72" s="8">
        <v>1</v>
      </c>
      <c r="E72" s="36" t="s">
        <v>131</v>
      </c>
      <c r="F72" s="8"/>
      <c r="G72" s="8"/>
    </row>
    <row r="73" spans="1:9" ht="46.8" hidden="1">
      <c r="A73" s="6" t="s">
        <v>151</v>
      </c>
      <c r="B73" s="22" t="s">
        <v>152</v>
      </c>
      <c r="C73" s="8"/>
      <c r="D73" s="8"/>
      <c r="E73" s="36"/>
      <c r="F73" s="8"/>
      <c r="G73" s="8"/>
    </row>
    <row r="74" spans="1:9" ht="46.8">
      <c r="A74" s="9" t="s">
        <v>153</v>
      </c>
      <c r="B74" s="22" t="s">
        <v>154</v>
      </c>
      <c r="C74" s="27" t="s">
        <v>155</v>
      </c>
      <c r="D74" s="8">
        <v>1</v>
      </c>
      <c r="E74" s="36" t="s">
        <v>131</v>
      </c>
      <c r="F74" s="8"/>
      <c r="G74" s="8"/>
    </row>
    <row r="75" spans="1:9" ht="39.9" customHeight="1">
      <c r="A75" s="28" t="s">
        <v>156</v>
      </c>
      <c r="B75" s="103" t="s">
        <v>1114</v>
      </c>
      <c r="C75" s="104"/>
      <c r="D75" s="104"/>
      <c r="E75" s="104"/>
      <c r="F75" s="104"/>
      <c r="G75" s="105"/>
      <c r="H75" s="1">
        <f>SUM(D76:D78)</f>
        <v>2</v>
      </c>
      <c r="I75" s="1">
        <f>COUNT(D76:D78)*2</f>
        <v>4</v>
      </c>
    </row>
    <row r="76" spans="1:9" ht="43.2">
      <c r="A76" s="9" t="s">
        <v>157</v>
      </c>
      <c r="B76" s="29" t="s">
        <v>158</v>
      </c>
      <c r="C76" s="13" t="s">
        <v>159</v>
      </c>
      <c r="D76" s="8">
        <v>1</v>
      </c>
      <c r="E76" s="36" t="s">
        <v>160</v>
      </c>
      <c r="G76" s="8"/>
    </row>
    <row r="77" spans="1:9" ht="62.4" hidden="1">
      <c r="A77" s="6" t="s">
        <v>161</v>
      </c>
      <c r="B77" s="29" t="s">
        <v>162</v>
      </c>
      <c r="C77" s="8"/>
      <c r="D77" s="8"/>
      <c r="E77" s="36"/>
      <c r="F77" s="8"/>
      <c r="G77" s="8"/>
    </row>
    <row r="78" spans="1:9" ht="46.8">
      <c r="A78" s="9" t="s">
        <v>163</v>
      </c>
      <c r="B78" s="30" t="s">
        <v>164</v>
      </c>
      <c r="C78" s="13" t="s">
        <v>1102</v>
      </c>
      <c r="D78" s="8">
        <v>1</v>
      </c>
      <c r="E78" s="36" t="s">
        <v>131</v>
      </c>
      <c r="F78" s="8"/>
      <c r="G78" s="8"/>
    </row>
    <row r="79" spans="1:9" ht="46.8" hidden="1">
      <c r="A79" s="6" t="s">
        <v>165</v>
      </c>
      <c r="B79" s="29" t="s">
        <v>166</v>
      </c>
      <c r="C79" s="8"/>
      <c r="D79" s="8"/>
      <c r="E79" s="36"/>
      <c r="F79" s="8"/>
      <c r="G79" s="8"/>
    </row>
    <row r="80" spans="1:9" ht="46.8" hidden="1">
      <c r="A80" s="6" t="s">
        <v>167</v>
      </c>
      <c r="B80" s="31" t="s">
        <v>168</v>
      </c>
      <c r="C80" s="8"/>
      <c r="D80" s="8"/>
      <c r="E80" s="36"/>
      <c r="F80" s="8"/>
      <c r="G80" s="8"/>
    </row>
    <row r="81" spans="1:9" ht="39.9" customHeight="1">
      <c r="A81" s="28" t="s">
        <v>169</v>
      </c>
      <c r="B81" s="100" t="s">
        <v>170</v>
      </c>
      <c r="C81" s="101"/>
      <c r="D81" s="101"/>
      <c r="E81" s="101"/>
      <c r="F81" s="101"/>
      <c r="G81" s="102"/>
      <c r="H81" s="1">
        <f>SUM(D82:D85)</f>
        <v>4</v>
      </c>
      <c r="I81" s="1">
        <f>COUNT(D82:D85)*2</f>
        <v>8</v>
      </c>
    </row>
    <row r="82" spans="1:9" ht="31.2">
      <c r="A82" s="9" t="s">
        <v>171</v>
      </c>
      <c r="B82" s="29" t="s">
        <v>172</v>
      </c>
      <c r="C82" s="13" t="s">
        <v>173</v>
      </c>
      <c r="D82" s="8">
        <v>1</v>
      </c>
      <c r="E82" s="36" t="s">
        <v>131</v>
      </c>
      <c r="F82" s="8"/>
      <c r="G82" s="8"/>
    </row>
    <row r="83" spans="1:9" ht="43.2">
      <c r="A83" s="9"/>
      <c r="B83" s="29"/>
      <c r="C83" s="13" t="s">
        <v>174</v>
      </c>
      <c r="D83" s="8">
        <v>1</v>
      </c>
      <c r="E83" s="36" t="s">
        <v>131</v>
      </c>
      <c r="F83" s="8" t="s">
        <v>175</v>
      </c>
      <c r="G83" s="8"/>
    </row>
    <row r="84" spans="1:9" ht="57.6">
      <c r="A84" s="9" t="s">
        <v>176</v>
      </c>
      <c r="B84" s="29" t="s">
        <v>177</v>
      </c>
      <c r="C84" s="13" t="s">
        <v>178</v>
      </c>
      <c r="D84" s="8">
        <v>1</v>
      </c>
      <c r="E84" s="36" t="s">
        <v>179</v>
      </c>
      <c r="F84" s="13" t="s">
        <v>180</v>
      </c>
      <c r="G84" s="8"/>
    </row>
    <row r="85" spans="1:9" ht="46.8">
      <c r="A85" s="9" t="s">
        <v>181</v>
      </c>
      <c r="B85" s="29" t="s">
        <v>182</v>
      </c>
      <c r="C85" s="19" t="s">
        <v>183</v>
      </c>
      <c r="D85" s="8">
        <v>1</v>
      </c>
      <c r="E85" s="36" t="s">
        <v>184</v>
      </c>
      <c r="F85" s="8"/>
      <c r="G85" s="8"/>
    </row>
    <row r="86" spans="1:9" ht="78" hidden="1">
      <c r="A86" s="6" t="s">
        <v>185</v>
      </c>
      <c r="B86" s="29" t="s">
        <v>186</v>
      </c>
      <c r="C86" s="8"/>
      <c r="D86" s="8"/>
      <c r="E86" s="36"/>
      <c r="F86" s="8"/>
      <c r="G86" s="8"/>
    </row>
    <row r="87" spans="1:9" ht="39.9" customHeight="1">
      <c r="A87" s="28" t="s">
        <v>187</v>
      </c>
      <c r="B87" s="100" t="s">
        <v>188</v>
      </c>
      <c r="C87" s="101"/>
      <c r="D87" s="101"/>
      <c r="E87" s="101"/>
      <c r="F87" s="101"/>
      <c r="G87" s="102"/>
      <c r="H87" s="1">
        <f>SUM(D88:D92)</f>
        <v>2</v>
      </c>
      <c r="I87" s="1">
        <f>COUNT(D88:D92)*2</f>
        <v>4</v>
      </c>
    </row>
    <row r="88" spans="1:9" ht="46.8">
      <c r="A88" s="9" t="s">
        <v>189</v>
      </c>
      <c r="B88" s="32" t="s">
        <v>190</v>
      </c>
      <c r="C88" s="13" t="s">
        <v>191</v>
      </c>
      <c r="D88" s="8">
        <v>1</v>
      </c>
      <c r="E88" s="36" t="s">
        <v>192</v>
      </c>
      <c r="F88" s="8"/>
      <c r="G88" s="8"/>
    </row>
    <row r="89" spans="1:9" ht="31.2" hidden="1">
      <c r="A89" s="6" t="s">
        <v>193</v>
      </c>
      <c r="B89" s="32" t="s">
        <v>194</v>
      </c>
      <c r="C89" s="8"/>
      <c r="D89" s="8"/>
      <c r="E89" s="36"/>
      <c r="F89" s="8"/>
      <c r="G89" s="8"/>
    </row>
    <row r="90" spans="1:9" ht="31.2" hidden="1">
      <c r="A90" s="6" t="s">
        <v>195</v>
      </c>
      <c r="B90" s="32" t="s">
        <v>196</v>
      </c>
      <c r="C90" s="8"/>
      <c r="D90" s="8"/>
      <c r="E90" s="36"/>
      <c r="F90" s="8"/>
      <c r="G90" s="8"/>
    </row>
    <row r="91" spans="1:9" ht="46.8" hidden="1">
      <c r="A91" s="6" t="s">
        <v>197</v>
      </c>
      <c r="B91" s="32" t="s">
        <v>198</v>
      </c>
      <c r="C91" s="8"/>
      <c r="D91" s="8"/>
      <c r="E91" s="36"/>
      <c r="F91" s="8"/>
      <c r="G91" s="8"/>
    </row>
    <row r="92" spans="1:9" ht="57.6">
      <c r="A92" s="9" t="s">
        <v>199</v>
      </c>
      <c r="B92" s="33" t="s">
        <v>200</v>
      </c>
      <c r="C92" s="34" t="s">
        <v>201</v>
      </c>
      <c r="D92" s="8">
        <v>1</v>
      </c>
      <c r="E92" s="36" t="s">
        <v>131</v>
      </c>
      <c r="F92" s="8"/>
      <c r="G92" s="8"/>
    </row>
    <row r="93" spans="1:9" ht="39.9" customHeight="1">
      <c r="A93" s="28" t="s">
        <v>202</v>
      </c>
      <c r="B93" s="100" t="s">
        <v>203</v>
      </c>
      <c r="C93" s="101"/>
      <c r="D93" s="101"/>
      <c r="E93" s="101"/>
      <c r="F93" s="101"/>
      <c r="G93" s="102"/>
      <c r="H93" s="1">
        <f>SUM(D94:D98)</f>
        <v>4</v>
      </c>
      <c r="I93" s="1">
        <f>COUNT(D94:D98)*2</f>
        <v>8</v>
      </c>
    </row>
    <row r="94" spans="1:9" ht="62.4">
      <c r="A94" s="9" t="s">
        <v>204</v>
      </c>
      <c r="B94" s="29" t="s">
        <v>205</v>
      </c>
      <c r="C94" s="27" t="s">
        <v>206</v>
      </c>
      <c r="D94" s="8">
        <v>1</v>
      </c>
      <c r="E94" s="36" t="s">
        <v>207</v>
      </c>
      <c r="F94" s="8"/>
      <c r="G94" s="8"/>
    </row>
    <row r="95" spans="1:9" ht="46.8" hidden="1">
      <c r="A95" s="6" t="s">
        <v>208</v>
      </c>
      <c r="B95" s="29" t="s">
        <v>209</v>
      </c>
      <c r="C95" s="13"/>
      <c r="D95" s="8"/>
      <c r="E95" s="36"/>
      <c r="F95" s="8"/>
      <c r="G95" s="8"/>
    </row>
    <row r="96" spans="1:9" ht="46.8">
      <c r="A96" s="9" t="s">
        <v>210</v>
      </c>
      <c r="B96" s="29" t="s">
        <v>211</v>
      </c>
      <c r="C96" s="19" t="s">
        <v>212</v>
      </c>
      <c r="D96" s="8">
        <v>1</v>
      </c>
      <c r="E96" s="36" t="s">
        <v>207</v>
      </c>
      <c r="F96" s="8"/>
      <c r="G96" s="8"/>
    </row>
    <row r="97" spans="1:9" ht="62.4">
      <c r="A97" s="9" t="s">
        <v>213</v>
      </c>
      <c r="B97" s="29" t="s">
        <v>214</v>
      </c>
      <c r="C97" s="27" t="s">
        <v>215</v>
      </c>
      <c r="D97" s="8">
        <v>1</v>
      </c>
      <c r="E97" s="36" t="s">
        <v>207</v>
      </c>
      <c r="F97" s="8"/>
      <c r="G97" s="8"/>
    </row>
    <row r="98" spans="1:9" ht="62.4">
      <c r="A98" s="9" t="s">
        <v>216</v>
      </c>
      <c r="B98" s="29" t="s">
        <v>217</v>
      </c>
      <c r="C98" s="23" t="s">
        <v>218</v>
      </c>
      <c r="D98" s="8">
        <v>1</v>
      </c>
      <c r="E98" s="36" t="s">
        <v>219</v>
      </c>
      <c r="F98" s="8"/>
      <c r="G98" s="8"/>
    </row>
    <row r="99" spans="1:9" ht="46.8" hidden="1">
      <c r="A99" s="6" t="s">
        <v>220</v>
      </c>
      <c r="B99" s="35" t="s">
        <v>221</v>
      </c>
      <c r="C99" s="36"/>
      <c r="D99" s="8"/>
      <c r="E99" s="36"/>
      <c r="F99" s="8"/>
      <c r="G99" s="8"/>
    </row>
    <row r="100" spans="1:9" ht="21">
      <c r="A100" s="5"/>
      <c r="B100" s="106" t="s">
        <v>222</v>
      </c>
      <c r="C100" s="107"/>
      <c r="D100" s="107"/>
      <c r="E100" s="107"/>
      <c r="F100" s="107"/>
      <c r="G100" s="107"/>
      <c r="H100" s="1">
        <f>H101+H117+H126+H132+H144+H149</f>
        <v>50</v>
      </c>
      <c r="I100" s="1">
        <f>I101+I117+I126+I132+I144+I149</f>
        <v>100</v>
      </c>
    </row>
    <row r="101" spans="1:9" ht="39.9" customHeight="1">
      <c r="A101" s="37" t="s">
        <v>223</v>
      </c>
      <c r="B101" s="103" t="s">
        <v>224</v>
      </c>
      <c r="C101" s="104"/>
      <c r="D101" s="104"/>
      <c r="E101" s="104"/>
      <c r="F101" s="104"/>
      <c r="G101" s="105"/>
      <c r="H101" s="1">
        <f>SUM(D102:D116)</f>
        <v>15</v>
      </c>
      <c r="I101" s="1">
        <f>COUNT(D102:D116)*2</f>
        <v>30</v>
      </c>
    </row>
    <row r="102" spans="1:9" ht="57.6">
      <c r="A102" s="9" t="s">
        <v>225</v>
      </c>
      <c r="B102" s="38" t="s">
        <v>226</v>
      </c>
      <c r="C102" s="14" t="s">
        <v>227</v>
      </c>
      <c r="D102" s="15">
        <v>1</v>
      </c>
      <c r="E102" s="55" t="s">
        <v>131</v>
      </c>
      <c r="F102" s="14" t="s">
        <v>228</v>
      </c>
      <c r="G102" s="8"/>
    </row>
    <row r="103" spans="1:9" ht="28.8">
      <c r="A103" s="9"/>
      <c r="B103" s="38"/>
      <c r="C103" s="13" t="s">
        <v>229</v>
      </c>
      <c r="D103" s="15">
        <v>1</v>
      </c>
      <c r="E103" s="55" t="s">
        <v>131</v>
      </c>
      <c r="F103" s="14"/>
      <c r="G103" s="8"/>
    </row>
    <row r="104" spans="1:9" ht="31.2">
      <c r="A104" s="9" t="s">
        <v>230</v>
      </c>
      <c r="B104" s="39" t="s">
        <v>231</v>
      </c>
      <c r="C104" s="40" t="s">
        <v>232</v>
      </c>
      <c r="D104" s="15">
        <v>1</v>
      </c>
      <c r="E104" s="55" t="s">
        <v>131</v>
      </c>
      <c r="F104" s="14" t="s">
        <v>233</v>
      </c>
      <c r="G104" s="8"/>
    </row>
    <row r="105" spans="1:9" ht="15.6">
      <c r="A105" s="9"/>
      <c r="B105" s="39"/>
      <c r="C105" s="14" t="s">
        <v>234</v>
      </c>
      <c r="D105" s="15">
        <v>1</v>
      </c>
      <c r="E105" s="55" t="s">
        <v>131</v>
      </c>
      <c r="F105" s="14"/>
      <c r="G105" s="8"/>
    </row>
    <row r="106" spans="1:9" ht="86.4">
      <c r="A106" s="9" t="s">
        <v>235</v>
      </c>
      <c r="B106" s="38" t="s">
        <v>236</v>
      </c>
      <c r="C106" s="14" t="s">
        <v>237</v>
      </c>
      <c r="D106" s="15">
        <v>1</v>
      </c>
      <c r="E106" s="55" t="s">
        <v>131</v>
      </c>
      <c r="F106" s="14" t="s">
        <v>238</v>
      </c>
      <c r="G106" s="8"/>
    </row>
    <row r="107" spans="1:9" ht="144">
      <c r="A107" s="9"/>
      <c r="B107" s="38"/>
      <c r="C107" s="14" t="s">
        <v>239</v>
      </c>
      <c r="D107" s="15">
        <v>1</v>
      </c>
      <c r="E107" s="55" t="s">
        <v>131</v>
      </c>
      <c r="F107" s="14" t="s">
        <v>240</v>
      </c>
      <c r="G107" s="8"/>
    </row>
    <row r="108" spans="1:9" ht="57.6">
      <c r="A108" s="9"/>
      <c r="B108" s="38"/>
      <c r="C108" s="14" t="s">
        <v>241</v>
      </c>
      <c r="D108" s="15">
        <v>1</v>
      </c>
      <c r="E108" s="94" t="s">
        <v>131</v>
      </c>
      <c r="F108" s="14" t="s">
        <v>242</v>
      </c>
      <c r="G108" s="8"/>
    </row>
    <row r="109" spans="1:9" ht="72">
      <c r="A109" s="9"/>
      <c r="B109" s="38"/>
      <c r="C109" s="14" t="s">
        <v>243</v>
      </c>
      <c r="D109" s="15">
        <v>1</v>
      </c>
      <c r="E109" s="55" t="s">
        <v>131</v>
      </c>
      <c r="F109" s="14" t="s">
        <v>244</v>
      </c>
      <c r="G109" s="8"/>
    </row>
    <row r="110" spans="1:9" ht="57.6">
      <c r="A110" s="9"/>
      <c r="B110" s="38"/>
      <c r="C110" s="14" t="s">
        <v>245</v>
      </c>
      <c r="D110" s="15">
        <v>1</v>
      </c>
      <c r="E110" s="55" t="s">
        <v>131</v>
      </c>
      <c r="F110" s="14" t="s">
        <v>246</v>
      </c>
      <c r="G110" s="8"/>
    </row>
    <row r="111" spans="1:9" ht="28.8">
      <c r="A111" s="9"/>
      <c r="B111" s="38"/>
      <c r="C111" s="14" t="s">
        <v>247</v>
      </c>
      <c r="D111" s="15">
        <v>1</v>
      </c>
      <c r="E111" s="55" t="s">
        <v>131</v>
      </c>
      <c r="F111" s="14"/>
      <c r="G111" s="8"/>
    </row>
    <row r="112" spans="1:9" ht="72">
      <c r="A112" s="9"/>
      <c r="B112" s="38"/>
      <c r="C112" s="14" t="s">
        <v>248</v>
      </c>
      <c r="D112" s="15">
        <v>1</v>
      </c>
      <c r="E112" s="55" t="s">
        <v>131</v>
      </c>
      <c r="F112" s="14"/>
      <c r="G112" s="8"/>
    </row>
    <row r="113" spans="1:9" ht="46.8">
      <c r="A113" s="9" t="s">
        <v>249</v>
      </c>
      <c r="B113" s="7" t="s">
        <v>250</v>
      </c>
      <c r="C113" s="13" t="s">
        <v>251</v>
      </c>
      <c r="D113" s="15">
        <v>1</v>
      </c>
      <c r="E113" s="55" t="s">
        <v>131</v>
      </c>
      <c r="F113" s="14" t="s">
        <v>252</v>
      </c>
      <c r="G113" s="8"/>
    </row>
    <row r="114" spans="1:9" ht="46.8">
      <c r="A114" s="9" t="s">
        <v>253</v>
      </c>
      <c r="B114" s="38" t="s">
        <v>254</v>
      </c>
      <c r="C114" s="14" t="s">
        <v>255</v>
      </c>
      <c r="D114" s="15">
        <v>1</v>
      </c>
      <c r="E114" s="55" t="s">
        <v>131</v>
      </c>
      <c r="F114" s="41"/>
      <c r="G114" s="8"/>
    </row>
    <row r="115" spans="1:9" ht="43.2">
      <c r="A115" s="9" t="s">
        <v>256</v>
      </c>
      <c r="B115" s="38" t="s">
        <v>257</v>
      </c>
      <c r="C115" s="14" t="s">
        <v>258</v>
      </c>
      <c r="D115" s="15">
        <v>1</v>
      </c>
      <c r="E115" s="55" t="s">
        <v>131</v>
      </c>
      <c r="F115" s="14" t="s">
        <v>259</v>
      </c>
      <c r="G115" s="8"/>
    </row>
    <row r="116" spans="1:9" ht="78">
      <c r="A116" s="9" t="s">
        <v>260</v>
      </c>
      <c r="B116" s="42" t="s">
        <v>261</v>
      </c>
      <c r="C116" s="14" t="s">
        <v>262</v>
      </c>
      <c r="D116" s="15">
        <v>1</v>
      </c>
      <c r="E116" s="55" t="s">
        <v>131</v>
      </c>
      <c r="F116" s="14" t="s">
        <v>263</v>
      </c>
      <c r="G116" s="8"/>
    </row>
    <row r="117" spans="1:9" ht="39.9" customHeight="1">
      <c r="A117" s="9" t="s">
        <v>264</v>
      </c>
      <c r="B117" s="100" t="s">
        <v>265</v>
      </c>
      <c r="C117" s="101"/>
      <c r="D117" s="101"/>
      <c r="E117" s="101"/>
      <c r="F117" s="101"/>
      <c r="G117" s="102"/>
      <c r="H117" s="1">
        <f>SUM(D118:D125)</f>
        <v>7</v>
      </c>
      <c r="I117" s="1">
        <f>COUNT(D118:D125)*2</f>
        <v>14</v>
      </c>
    </row>
    <row r="118" spans="1:9" ht="100.8">
      <c r="A118" s="9" t="s">
        <v>266</v>
      </c>
      <c r="B118" s="43" t="s">
        <v>267</v>
      </c>
      <c r="C118" s="19" t="s">
        <v>268</v>
      </c>
      <c r="D118" s="36">
        <v>1</v>
      </c>
      <c r="E118" s="36" t="s">
        <v>131</v>
      </c>
      <c r="F118" s="19" t="s">
        <v>269</v>
      </c>
      <c r="G118" s="8"/>
    </row>
    <row r="119" spans="1:9" ht="46.8" hidden="1">
      <c r="A119" s="6" t="s">
        <v>270</v>
      </c>
      <c r="B119" s="39" t="s">
        <v>271</v>
      </c>
      <c r="C119" s="8"/>
      <c r="D119" s="8"/>
      <c r="E119" s="36"/>
      <c r="F119" s="8"/>
      <c r="G119" s="8"/>
    </row>
    <row r="120" spans="1:9" ht="43.2">
      <c r="A120" s="9" t="s">
        <v>272</v>
      </c>
      <c r="B120" s="39" t="s">
        <v>273</v>
      </c>
      <c r="C120" s="44" t="s">
        <v>274</v>
      </c>
      <c r="D120" s="36">
        <v>1</v>
      </c>
      <c r="E120" s="55" t="s">
        <v>131</v>
      </c>
      <c r="F120" s="14" t="s">
        <v>275</v>
      </c>
      <c r="G120" s="8"/>
    </row>
    <row r="121" spans="1:9" ht="28.8">
      <c r="A121" s="9"/>
      <c r="B121" s="45"/>
      <c r="C121" s="46" t="s">
        <v>276</v>
      </c>
      <c r="D121" s="36">
        <v>1</v>
      </c>
      <c r="E121" s="55" t="s">
        <v>131</v>
      </c>
      <c r="F121" s="14"/>
      <c r="G121" s="8"/>
    </row>
    <row r="122" spans="1:9" ht="43.2">
      <c r="A122" s="9" t="s">
        <v>277</v>
      </c>
      <c r="B122" s="35" t="s">
        <v>278</v>
      </c>
      <c r="C122" s="47" t="s">
        <v>279</v>
      </c>
      <c r="D122" s="36">
        <v>1</v>
      </c>
      <c r="E122" s="55" t="s">
        <v>131</v>
      </c>
      <c r="F122" s="46"/>
      <c r="G122" s="8"/>
    </row>
    <row r="123" spans="1:9" ht="43.2">
      <c r="A123" s="9"/>
      <c r="B123" s="48"/>
      <c r="C123" s="49" t="s">
        <v>280</v>
      </c>
      <c r="D123" s="36">
        <v>1</v>
      </c>
      <c r="E123" s="55" t="s">
        <v>131</v>
      </c>
      <c r="F123" s="8"/>
      <c r="G123" s="8"/>
    </row>
    <row r="124" spans="1:9" ht="28.8">
      <c r="A124" s="9"/>
      <c r="B124" s="35"/>
      <c r="C124" s="13" t="s">
        <v>281</v>
      </c>
      <c r="D124" s="36">
        <v>1</v>
      </c>
      <c r="E124" s="55" t="s">
        <v>131</v>
      </c>
      <c r="F124" s="8"/>
      <c r="G124" s="50"/>
    </row>
    <row r="125" spans="1:9" ht="43.2">
      <c r="A125" s="9"/>
      <c r="B125" s="35"/>
      <c r="C125" s="13" t="s">
        <v>282</v>
      </c>
      <c r="D125" s="36">
        <v>1</v>
      </c>
      <c r="E125" s="55" t="s">
        <v>131</v>
      </c>
      <c r="F125" s="8"/>
      <c r="G125" s="50"/>
    </row>
    <row r="126" spans="1:9" ht="39.9" customHeight="1">
      <c r="A126" s="9" t="s">
        <v>283</v>
      </c>
      <c r="B126" s="100" t="s">
        <v>284</v>
      </c>
      <c r="C126" s="101"/>
      <c r="D126" s="101"/>
      <c r="E126" s="101"/>
      <c r="F126" s="101"/>
      <c r="G126" s="102"/>
      <c r="H126" s="1">
        <f>SUM(D127:D131)</f>
        <v>5</v>
      </c>
      <c r="I126" s="1">
        <f>COUNT(D127:D131)*2</f>
        <v>10</v>
      </c>
    </row>
    <row r="127" spans="1:9" ht="43.2">
      <c r="A127" s="9" t="s">
        <v>285</v>
      </c>
      <c r="B127" s="43" t="s">
        <v>286</v>
      </c>
      <c r="C127" s="51" t="s">
        <v>287</v>
      </c>
      <c r="D127" s="8">
        <v>1</v>
      </c>
      <c r="E127" s="36" t="s">
        <v>288</v>
      </c>
      <c r="F127" s="8"/>
      <c r="G127" s="8"/>
    </row>
    <row r="128" spans="1:9" ht="43.2">
      <c r="A128" s="9"/>
      <c r="B128" s="52"/>
      <c r="C128" s="51" t="s">
        <v>289</v>
      </c>
      <c r="D128" s="8">
        <v>1</v>
      </c>
      <c r="E128" s="36" t="s">
        <v>131</v>
      </c>
      <c r="F128" s="8"/>
      <c r="G128" s="8"/>
    </row>
    <row r="129" spans="1:9" ht="57.6">
      <c r="A129" s="9" t="s">
        <v>290</v>
      </c>
      <c r="B129" s="52" t="s">
        <v>291</v>
      </c>
      <c r="C129" s="51" t="s">
        <v>292</v>
      </c>
      <c r="D129" s="8">
        <v>1</v>
      </c>
      <c r="E129" s="36" t="s">
        <v>131</v>
      </c>
      <c r="F129" s="8"/>
      <c r="G129" s="8"/>
    </row>
    <row r="130" spans="1:9" ht="72">
      <c r="A130" s="9"/>
      <c r="B130" s="52"/>
      <c r="C130" s="53" t="s">
        <v>293</v>
      </c>
      <c r="D130" s="8">
        <v>1</v>
      </c>
      <c r="E130" s="36" t="s">
        <v>294</v>
      </c>
      <c r="F130" s="8"/>
      <c r="G130" s="8"/>
    </row>
    <row r="131" spans="1:9" ht="62.4">
      <c r="A131" s="9" t="s">
        <v>295</v>
      </c>
      <c r="B131" s="43" t="s">
        <v>296</v>
      </c>
      <c r="C131" s="19" t="s">
        <v>297</v>
      </c>
      <c r="D131" s="8">
        <v>1</v>
      </c>
      <c r="E131" s="36" t="s">
        <v>298</v>
      </c>
      <c r="F131" s="8"/>
      <c r="G131" s="8"/>
    </row>
    <row r="132" spans="1:9" ht="39.9" customHeight="1">
      <c r="A132" s="9" t="s">
        <v>299</v>
      </c>
      <c r="B132" s="103" t="s">
        <v>300</v>
      </c>
      <c r="C132" s="104"/>
      <c r="D132" s="104"/>
      <c r="E132" s="104"/>
      <c r="F132" s="104"/>
      <c r="G132" s="105"/>
      <c r="H132" s="1">
        <f>SUM(D133:D143)</f>
        <v>9</v>
      </c>
      <c r="I132" s="1">
        <f>COUNT(D133:D143)*2</f>
        <v>18</v>
      </c>
    </row>
    <row r="133" spans="1:9" ht="43.2">
      <c r="A133" s="9" t="s">
        <v>301</v>
      </c>
      <c r="B133" s="54" t="s">
        <v>302</v>
      </c>
      <c r="C133" s="14" t="s">
        <v>303</v>
      </c>
      <c r="D133" s="15">
        <v>1</v>
      </c>
      <c r="E133" s="55" t="s">
        <v>294</v>
      </c>
      <c r="F133" s="14" t="s">
        <v>304</v>
      </c>
      <c r="G133" s="8"/>
    </row>
    <row r="134" spans="1:9" ht="46.8" hidden="1">
      <c r="A134" s="6" t="s">
        <v>305</v>
      </c>
      <c r="B134" s="54" t="s">
        <v>306</v>
      </c>
      <c r="C134" s="8"/>
      <c r="D134" s="8"/>
      <c r="E134" s="36"/>
      <c r="F134" s="8"/>
      <c r="G134" s="8"/>
    </row>
    <row r="135" spans="1:9" ht="46.8" hidden="1">
      <c r="A135" s="6" t="s">
        <v>307</v>
      </c>
      <c r="B135" s="54" t="s">
        <v>308</v>
      </c>
      <c r="C135" s="8"/>
      <c r="D135" s="8"/>
      <c r="E135" s="36"/>
      <c r="F135" s="8"/>
      <c r="G135" s="8"/>
    </row>
    <row r="136" spans="1:9" ht="46.8">
      <c r="A136" s="9" t="s">
        <v>309</v>
      </c>
      <c r="B136" s="54" t="s">
        <v>310</v>
      </c>
      <c r="C136" s="14" t="s">
        <v>311</v>
      </c>
      <c r="D136" s="15">
        <v>1</v>
      </c>
      <c r="E136" s="55" t="s">
        <v>39</v>
      </c>
      <c r="F136" s="14" t="s">
        <v>312</v>
      </c>
      <c r="G136" s="8"/>
    </row>
    <row r="137" spans="1:9" ht="31.2">
      <c r="A137" s="9" t="s">
        <v>313</v>
      </c>
      <c r="B137" s="54" t="s">
        <v>314</v>
      </c>
      <c r="C137" s="56" t="s">
        <v>315</v>
      </c>
      <c r="D137" s="15">
        <v>1</v>
      </c>
      <c r="E137" s="55" t="s">
        <v>39</v>
      </c>
      <c r="F137" s="8"/>
      <c r="G137" s="8"/>
    </row>
    <row r="138" spans="1:9" ht="28.8">
      <c r="A138" s="9"/>
      <c r="B138" s="54"/>
      <c r="C138" s="13" t="s">
        <v>316</v>
      </c>
      <c r="D138" s="15">
        <v>1</v>
      </c>
      <c r="E138" s="55" t="s">
        <v>39</v>
      </c>
      <c r="F138" s="8"/>
      <c r="G138" s="8"/>
    </row>
    <row r="139" spans="1:9" ht="15.6">
      <c r="A139" s="9"/>
      <c r="B139" s="54"/>
      <c r="C139" s="13" t="s">
        <v>317</v>
      </c>
      <c r="D139" s="15">
        <v>1</v>
      </c>
      <c r="E139" s="55" t="s">
        <v>39</v>
      </c>
      <c r="F139" s="8"/>
      <c r="G139" s="8"/>
    </row>
    <row r="140" spans="1:9" ht="31.2">
      <c r="A140" s="9" t="s">
        <v>318</v>
      </c>
      <c r="B140" s="54" t="s">
        <v>319</v>
      </c>
      <c r="C140" s="10" t="s">
        <v>320</v>
      </c>
      <c r="D140" s="15">
        <v>1</v>
      </c>
      <c r="E140" s="55" t="s">
        <v>39</v>
      </c>
      <c r="F140" s="8"/>
      <c r="G140" s="8"/>
    </row>
    <row r="141" spans="1:9" ht="28.8">
      <c r="A141" s="9"/>
      <c r="B141" s="54"/>
      <c r="C141" s="10" t="s">
        <v>321</v>
      </c>
      <c r="D141" s="15">
        <v>1</v>
      </c>
      <c r="E141" s="55" t="s">
        <v>39</v>
      </c>
      <c r="F141" s="8"/>
      <c r="G141" s="8"/>
    </row>
    <row r="142" spans="1:9" ht="28.8">
      <c r="A142" s="9"/>
      <c r="B142" s="54"/>
      <c r="C142" s="25" t="s">
        <v>322</v>
      </c>
      <c r="D142" s="15">
        <v>1</v>
      </c>
      <c r="E142" s="55" t="s">
        <v>39</v>
      </c>
      <c r="F142" s="8"/>
      <c r="G142" s="8"/>
    </row>
    <row r="143" spans="1:9" ht="31.2">
      <c r="A143" s="9" t="s">
        <v>323</v>
      </c>
      <c r="B143" s="54" t="s">
        <v>324</v>
      </c>
      <c r="C143" s="13" t="s">
        <v>325</v>
      </c>
      <c r="D143" s="15">
        <v>1</v>
      </c>
      <c r="E143" s="55" t="s">
        <v>39</v>
      </c>
      <c r="F143" s="8"/>
      <c r="G143" s="8"/>
    </row>
    <row r="144" spans="1:9" ht="39.9" customHeight="1">
      <c r="A144" s="9" t="s">
        <v>326</v>
      </c>
      <c r="B144" s="100" t="s">
        <v>327</v>
      </c>
      <c r="C144" s="101"/>
      <c r="D144" s="101"/>
      <c r="E144" s="101"/>
      <c r="F144" s="101"/>
      <c r="G144" s="102"/>
      <c r="H144" s="1">
        <f>SUM(D146:D148)</f>
        <v>3</v>
      </c>
      <c r="I144" s="1">
        <f>COUNT(D146:D148)*2</f>
        <v>6</v>
      </c>
    </row>
    <row r="145" spans="1:9" ht="31.2" hidden="1">
      <c r="A145" s="6" t="s">
        <v>328</v>
      </c>
      <c r="B145" s="54" t="s">
        <v>329</v>
      </c>
      <c r="C145" s="8"/>
      <c r="D145" s="8"/>
      <c r="E145" s="36"/>
      <c r="F145" s="8"/>
      <c r="G145" s="8"/>
    </row>
    <row r="146" spans="1:9" ht="43.2">
      <c r="A146" s="9" t="s">
        <v>330</v>
      </c>
      <c r="B146" s="54" t="s">
        <v>331</v>
      </c>
      <c r="C146" s="14" t="s">
        <v>332</v>
      </c>
      <c r="D146" s="15">
        <v>1</v>
      </c>
      <c r="E146" s="55" t="s">
        <v>294</v>
      </c>
      <c r="F146" s="14" t="s">
        <v>333</v>
      </c>
      <c r="G146" s="8"/>
    </row>
    <row r="147" spans="1:9" ht="28.8">
      <c r="A147" s="9"/>
      <c r="B147" s="54"/>
      <c r="C147" s="14" t="s">
        <v>334</v>
      </c>
      <c r="D147" s="15">
        <v>1</v>
      </c>
      <c r="E147" s="55" t="s">
        <v>294</v>
      </c>
      <c r="F147" s="10" t="s">
        <v>335</v>
      </c>
      <c r="G147" s="8"/>
    </row>
    <row r="148" spans="1:9" ht="46.8">
      <c r="A148" s="9" t="s">
        <v>336</v>
      </c>
      <c r="B148" s="39" t="s">
        <v>337</v>
      </c>
      <c r="C148" s="13" t="s">
        <v>338</v>
      </c>
      <c r="D148" s="15">
        <v>1</v>
      </c>
      <c r="E148" s="55" t="s">
        <v>294</v>
      </c>
      <c r="F148" s="8"/>
      <c r="G148" s="8"/>
    </row>
    <row r="149" spans="1:9" ht="39.9" customHeight="1">
      <c r="A149" s="9" t="s">
        <v>339</v>
      </c>
      <c r="B149" s="100" t="s">
        <v>340</v>
      </c>
      <c r="C149" s="101"/>
      <c r="D149" s="101"/>
      <c r="E149" s="101"/>
      <c r="F149" s="101"/>
      <c r="G149" s="102"/>
      <c r="H149" s="1">
        <f>SUM(D150:D163)</f>
        <v>11</v>
      </c>
      <c r="I149" s="1">
        <f>COUNT(D150:D163)*2</f>
        <v>22</v>
      </c>
    </row>
    <row r="150" spans="1:9" ht="62.4">
      <c r="A150" s="9" t="s">
        <v>341</v>
      </c>
      <c r="B150" s="54" t="s">
        <v>342</v>
      </c>
      <c r="C150" s="7" t="s">
        <v>343</v>
      </c>
      <c r="D150" s="15">
        <v>1</v>
      </c>
      <c r="E150" s="55" t="s">
        <v>131</v>
      </c>
      <c r="F150" s="14" t="s">
        <v>344</v>
      </c>
      <c r="G150" s="8"/>
    </row>
    <row r="151" spans="1:9" ht="62.4" hidden="1">
      <c r="A151" s="6" t="s">
        <v>345</v>
      </c>
      <c r="B151" s="54" t="s">
        <v>346</v>
      </c>
      <c r="C151" s="8"/>
      <c r="D151" s="8"/>
      <c r="E151" s="36"/>
      <c r="F151" s="8"/>
      <c r="G151" s="8"/>
    </row>
    <row r="152" spans="1:9" ht="62.4">
      <c r="A152" s="9" t="s">
        <v>347</v>
      </c>
      <c r="B152" s="33" t="s">
        <v>348</v>
      </c>
      <c r="C152" s="33" t="s">
        <v>349</v>
      </c>
      <c r="D152" s="15">
        <v>1</v>
      </c>
      <c r="E152" s="55" t="s">
        <v>131</v>
      </c>
      <c r="F152" s="14" t="s">
        <v>350</v>
      </c>
      <c r="G152" s="8"/>
    </row>
    <row r="153" spans="1:9" ht="31.2">
      <c r="A153" s="9"/>
      <c r="B153" s="33"/>
      <c r="C153" s="33" t="s">
        <v>351</v>
      </c>
      <c r="D153" s="15">
        <v>1</v>
      </c>
      <c r="E153" s="55" t="s">
        <v>131</v>
      </c>
      <c r="F153" s="14" t="s">
        <v>352</v>
      </c>
      <c r="G153" s="8"/>
    </row>
    <row r="154" spans="1:9" ht="57.6">
      <c r="A154" s="9"/>
      <c r="B154" s="33"/>
      <c r="C154" s="33" t="s">
        <v>353</v>
      </c>
      <c r="D154" s="15">
        <v>1</v>
      </c>
      <c r="E154" s="55" t="s">
        <v>131</v>
      </c>
      <c r="F154" s="14" t="s">
        <v>354</v>
      </c>
      <c r="G154" s="8"/>
    </row>
    <row r="155" spans="1:9" ht="31.2">
      <c r="A155" s="9"/>
      <c r="B155" s="33"/>
      <c r="C155" s="33" t="s">
        <v>355</v>
      </c>
      <c r="D155" s="15">
        <v>1</v>
      </c>
      <c r="E155" s="55" t="s">
        <v>131</v>
      </c>
      <c r="F155" s="14" t="s">
        <v>356</v>
      </c>
      <c r="G155" s="8"/>
    </row>
    <row r="156" spans="1:9" ht="31.2">
      <c r="A156" s="9"/>
      <c r="B156" s="33"/>
      <c r="C156" s="33" t="s">
        <v>357</v>
      </c>
      <c r="D156" s="15">
        <v>1</v>
      </c>
      <c r="E156" s="55" t="s">
        <v>131</v>
      </c>
      <c r="F156" s="14"/>
      <c r="G156" s="8"/>
    </row>
    <row r="157" spans="1:9" ht="72">
      <c r="A157" s="9"/>
      <c r="B157" s="33"/>
      <c r="C157" s="33" t="s">
        <v>358</v>
      </c>
      <c r="D157" s="15">
        <v>1</v>
      </c>
      <c r="E157" s="55" t="s">
        <v>131</v>
      </c>
      <c r="F157" s="14" t="s">
        <v>359</v>
      </c>
      <c r="G157" s="8"/>
    </row>
    <row r="158" spans="1:9" ht="62.4" hidden="1">
      <c r="A158" s="6" t="s">
        <v>360</v>
      </c>
      <c r="B158" s="57" t="s">
        <v>361</v>
      </c>
      <c r="C158" s="8"/>
      <c r="D158" s="8"/>
      <c r="E158" s="36"/>
      <c r="F158" s="8"/>
      <c r="G158" s="8"/>
    </row>
    <row r="159" spans="1:9" ht="15.6" hidden="1">
      <c r="A159" s="6" t="s">
        <v>362</v>
      </c>
      <c r="B159" s="54" t="s">
        <v>363</v>
      </c>
      <c r="C159" s="8"/>
      <c r="D159" s="8"/>
      <c r="E159" s="36"/>
      <c r="F159" s="8"/>
      <c r="G159" s="8"/>
    </row>
    <row r="160" spans="1:9" ht="43.2">
      <c r="A160" s="9" t="s">
        <v>364</v>
      </c>
      <c r="B160" s="57" t="s">
        <v>365</v>
      </c>
      <c r="C160" s="20" t="s">
        <v>366</v>
      </c>
      <c r="D160" s="15">
        <v>1</v>
      </c>
      <c r="E160" s="36" t="s">
        <v>131</v>
      </c>
      <c r="F160" s="19" t="s">
        <v>367</v>
      </c>
      <c r="G160" s="8"/>
    </row>
    <row r="161" spans="1:9" ht="46.8">
      <c r="A161" s="9" t="s">
        <v>368</v>
      </c>
      <c r="B161" s="54" t="s">
        <v>369</v>
      </c>
      <c r="C161" s="34" t="s">
        <v>370</v>
      </c>
      <c r="D161" s="15">
        <v>1</v>
      </c>
      <c r="E161" s="36" t="s">
        <v>131</v>
      </c>
      <c r="F161" s="14" t="s">
        <v>371</v>
      </c>
      <c r="G161" s="8"/>
    </row>
    <row r="162" spans="1:9" ht="43.2">
      <c r="A162" s="9"/>
      <c r="B162" s="54"/>
      <c r="C162" s="14" t="s">
        <v>372</v>
      </c>
      <c r="D162" s="15">
        <v>1</v>
      </c>
      <c r="E162" s="36" t="s">
        <v>131</v>
      </c>
      <c r="F162" s="14" t="s">
        <v>373</v>
      </c>
      <c r="G162" s="58"/>
    </row>
    <row r="163" spans="1:9" ht="28.8">
      <c r="A163" s="9"/>
      <c r="B163" s="33"/>
      <c r="C163" s="14" t="s">
        <v>374</v>
      </c>
      <c r="D163" s="15">
        <v>1</v>
      </c>
      <c r="E163" s="36" t="s">
        <v>131</v>
      </c>
      <c r="F163" s="14" t="s">
        <v>375</v>
      </c>
      <c r="G163" s="58"/>
    </row>
    <row r="164" spans="1:9" ht="21">
      <c r="A164" s="5"/>
      <c r="B164" s="106" t="s">
        <v>376</v>
      </c>
      <c r="C164" s="107"/>
      <c r="D164" s="107"/>
      <c r="E164" s="107"/>
      <c r="F164" s="107"/>
      <c r="G164" s="107"/>
      <c r="H164" s="1">
        <f>H165+H174+H187+H201+H212+H230+H241+H246</f>
        <v>53</v>
      </c>
      <c r="I164" s="1">
        <f>I165+I174+I187+I201+I212+I230+I241+I246</f>
        <v>106</v>
      </c>
    </row>
    <row r="165" spans="1:9" ht="39.9" customHeight="1">
      <c r="A165" s="28" t="s">
        <v>377</v>
      </c>
      <c r="B165" s="100" t="s">
        <v>378</v>
      </c>
      <c r="C165" s="101"/>
      <c r="D165" s="101"/>
      <c r="E165" s="101"/>
      <c r="F165" s="101"/>
      <c r="G165" s="102"/>
      <c r="H165" s="1">
        <f>SUM(D166:D173)</f>
        <v>8</v>
      </c>
      <c r="I165" s="1">
        <f>COUNT(D166:D173)*2</f>
        <v>16</v>
      </c>
    </row>
    <row r="166" spans="1:9" ht="46.8">
      <c r="A166" s="9" t="s">
        <v>379</v>
      </c>
      <c r="B166" s="35" t="s">
        <v>380</v>
      </c>
      <c r="C166" s="19" t="s">
        <v>381</v>
      </c>
      <c r="D166" s="8">
        <v>1</v>
      </c>
      <c r="E166" s="36" t="s">
        <v>39</v>
      </c>
      <c r="F166" s="8"/>
      <c r="G166" s="8"/>
    </row>
    <row r="167" spans="1:9" ht="43.2">
      <c r="A167" s="9"/>
      <c r="B167" s="35"/>
      <c r="C167" s="34" t="s">
        <v>382</v>
      </c>
      <c r="D167" s="8">
        <v>1</v>
      </c>
      <c r="E167" s="36" t="s">
        <v>39</v>
      </c>
      <c r="F167" s="8"/>
      <c r="G167" s="8"/>
    </row>
    <row r="168" spans="1:9" ht="72">
      <c r="A168" s="9"/>
      <c r="B168" s="35"/>
      <c r="C168" s="13" t="s">
        <v>383</v>
      </c>
      <c r="D168" s="8">
        <v>1</v>
      </c>
      <c r="E168" s="55" t="s">
        <v>294</v>
      </c>
      <c r="F168" s="8"/>
      <c r="G168" s="8"/>
    </row>
    <row r="169" spans="1:9" ht="43.2">
      <c r="A169" s="9"/>
      <c r="B169" s="35"/>
      <c r="C169" s="66" t="s">
        <v>384</v>
      </c>
      <c r="D169" s="8">
        <v>1</v>
      </c>
      <c r="E169" s="95" t="s">
        <v>39</v>
      </c>
      <c r="F169" s="73"/>
      <c r="G169" s="8"/>
    </row>
    <row r="170" spans="1:9" ht="57.6">
      <c r="A170" s="9"/>
      <c r="B170" s="35"/>
      <c r="C170" s="13" t="s">
        <v>385</v>
      </c>
      <c r="D170" s="8">
        <v>1</v>
      </c>
      <c r="E170" s="36" t="s">
        <v>39</v>
      </c>
      <c r="F170" s="8"/>
      <c r="G170" s="8"/>
    </row>
    <row r="171" spans="1:9" ht="46.8">
      <c r="A171" s="9" t="s">
        <v>386</v>
      </c>
      <c r="B171" s="33" t="s">
        <v>387</v>
      </c>
      <c r="C171" s="19" t="s">
        <v>388</v>
      </c>
      <c r="D171" s="8">
        <v>1</v>
      </c>
      <c r="E171" s="36" t="s">
        <v>1098</v>
      </c>
      <c r="F171" s="8"/>
      <c r="G171" s="8"/>
    </row>
    <row r="172" spans="1:9" ht="72">
      <c r="A172" s="9"/>
      <c r="B172" s="33"/>
      <c r="C172" s="14" t="s">
        <v>389</v>
      </c>
      <c r="D172" s="8">
        <v>1</v>
      </c>
      <c r="E172" s="36" t="s">
        <v>1098</v>
      </c>
      <c r="F172" s="8"/>
      <c r="G172" s="8"/>
    </row>
    <row r="173" spans="1:9" ht="46.8">
      <c r="A173" s="9" t="s">
        <v>390</v>
      </c>
      <c r="B173" s="33" t="s">
        <v>391</v>
      </c>
      <c r="C173" s="13" t="s">
        <v>392</v>
      </c>
      <c r="D173" s="8">
        <v>1</v>
      </c>
      <c r="E173" s="36" t="s">
        <v>288</v>
      </c>
      <c r="F173" s="8"/>
      <c r="G173" s="8"/>
    </row>
    <row r="174" spans="1:9" ht="39.9" customHeight="1">
      <c r="A174" s="28" t="s">
        <v>393</v>
      </c>
      <c r="B174" s="100" t="s">
        <v>394</v>
      </c>
      <c r="C174" s="101"/>
      <c r="D174" s="101"/>
      <c r="E174" s="101"/>
      <c r="F174" s="101"/>
      <c r="G174" s="102"/>
      <c r="H174" s="1">
        <f>SUM(D175:D184)</f>
        <v>9</v>
      </c>
      <c r="I174" s="1">
        <f>COUNT(D175:D184)*2</f>
        <v>18</v>
      </c>
    </row>
    <row r="175" spans="1:9" ht="72">
      <c r="A175" s="9" t="s">
        <v>395</v>
      </c>
      <c r="B175" s="33" t="s">
        <v>396</v>
      </c>
      <c r="C175" s="14" t="s">
        <v>1103</v>
      </c>
      <c r="D175" s="36">
        <v>1</v>
      </c>
      <c r="E175" s="36" t="s">
        <v>39</v>
      </c>
      <c r="F175" s="14" t="s">
        <v>397</v>
      </c>
      <c r="G175" s="8"/>
    </row>
    <row r="176" spans="1:9" ht="31.2" hidden="1">
      <c r="A176" s="6" t="s">
        <v>398</v>
      </c>
      <c r="B176" s="35" t="s">
        <v>399</v>
      </c>
      <c r="C176" s="8"/>
      <c r="D176" s="8"/>
      <c r="E176" s="36"/>
      <c r="F176" s="8"/>
      <c r="G176" s="8"/>
    </row>
    <row r="177" spans="1:9" ht="72">
      <c r="A177" s="9" t="s">
        <v>400</v>
      </c>
      <c r="B177" s="33" t="s">
        <v>401</v>
      </c>
      <c r="C177" s="13" t="s">
        <v>1104</v>
      </c>
      <c r="D177" s="36">
        <v>1</v>
      </c>
      <c r="E177" s="55" t="s">
        <v>294</v>
      </c>
      <c r="F177" s="8"/>
      <c r="G177" s="8"/>
    </row>
    <row r="178" spans="1:9" ht="86.4">
      <c r="A178" s="9"/>
      <c r="B178" s="33"/>
      <c r="C178" s="13" t="s">
        <v>1105</v>
      </c>
      <c r="D178" s="36">
        <v>1</v>
      </c>
      <c r="E178" s="55" t="s">
        <v>294</v>
      </c>
      <c r="F178" s="13" t="s">
        <v>402</v>
      </c>
      <c r="G178" s="8"/>
    </row>
    <row r="179" spans="1:9" ht="31.2">
      <c r="A179" s="9" t="s">
        <v>403</v>
      </c>
      <c r="B179" s="33" t="s">
        <v>404</v>
      </c>
      <c r="C179" s="34" t="s">
        <v>405</v>
      </c>
      <c r="D179" s="36">
        <v>1</v>
      </c>
      <c r="E179" s="36" t="s">
        <v>294</v>
      </c>
      <c r="F179" s="8"/>
      <c r="G179" s="8"/>
    </row>
    <row r="180" spans="1:9" ht="28.8">
      <c r="A180" s="9"/>
      <c r="B180" s="33"/>
      <c r="C180" s="59" t="s">
        <v>406</v>
      </c>
      <c r="D180" s="36">
        <v>1</v>
      </c>
      <c r="E180" s="55" t="s">
        <v>192</v>
      </c>
      <c r="F180" s="8"/>
      <c r="G180" s="8"/>
    </row>
    <row r="181" spans="1:9" ht="46.8">
      <c r="A181" s="9" t="s">
        <v>407</v>
      </c>
      <c r="B181" s="35" t="s">
        <v>408</v>
      </c>
      <c r="C181" s="13" t="s">
        <v>409</v>
      </c>
      <c r="D181" s="36">
        <v>1</v>
      </c>
      <c r="E181" s="96" t="s">
        <v>39</v>
      </c>
      <c r="F181" s="8"/>
      <c r="G181" s="8"/>
    </row>
    <row r="182" spans="1:9" ht="43.2">
      <c r="A182" s="9"/>
      <c r="B182" s="35"/>
      <c r="C182" s="13" t="s">
        <v>410</v>
      </c>
      <c r="D182" s="36">
        <v>1</v>
      </c>
      <c r="E182" s="36" t="s">
        <v>179</v>
      </c>
      <c r="F182" s="8"/>
      <c r="G182" s="8"/>
    </row>
    <row r="183" spans="1:9" ht="43.2">
      <c r="A183" s="9" t="s">
        <v>411</v>
      </c>
      <c r="B183" s="13" t="s">
        <v>412</v>
      </c>
      <c r="C183" s="19" t="s">
        <v>413</v>
      </c>
      <c r="D183" s="36">
        <v>1</v>
      </c>
      <c r="E183" s="36" t="s">
        <v>39</v>
      </c>
      <c r="F183" s="8"/>
      <c r="G183" s="8"/>
    </row>
    <row r="184" spans="1:9" ht="28.8">
      <c r="A184" s="9"/>
      <c r="B184" s="13"/>
      <c r="C184" s="14" t="s">
        <v>414</v>
      </c>
      <c r="D184" s="36">
        <v>1</v>
      </c>
      <c r="E184" s="36" t="s">
        <v>160</v>
      </c>
      <c r="F184" s="8"/>
      <c r="G184" s="8"/>
    </row>
    <row r="185" spans="1:9" ht="46.8" hidden="1">
      <c r="A185" s="6" t="s">
        <v>415</v>
      </c>
      <c r="B185" s="33" t="s">
        <v>416</v>
      </c>
      <c r="C185" s="8"/>
      <c r="D185" s="8"/>
      <c r="E185" s="36"/>
      <c r="F185" s="8"/>
      <c r="G185" s="8"/>
    </row>
    <row r="186" spans="1:9" ht="46.8" hidden="1">
      <c r="A186" s="6" t="s">
        <v>417</v>
      </c>
      <c r="B186" s="33" t="s">
        <v>418</v>
      </c>
      <c r="C186" s="8"/>
      <c r="D186" s="8"/>
      <c r="E186" s="36"/>
      <c r="F186" s="8"/>
      <c r="G186" s="8"/>
    </row>
    <row r="187" spans="1:9" ht="39.9" customHeight="1">
      <c r="A187" s="28" t="s">
        <v>419</v>
      </c>
      <c r="B187" s="100" t="s">
        <v>420</v>
      </c>
      <c r="C187" s="101"/>
      <c r="D187" s="101"/>
      <c r="E187" s="101"/>
      <c r="F187" s="101"/>
      <c r="G187" s="102"/>
      <c r="H187" s="1">
        <f>SUM(D188:D200)</f>
        <v>12</v>
      </c>
      <c r="I187" s="1">
        <f>COUNT(D188:D200)*2</f>
        <v>24</v>
      </c>
    </row>
    <row r="188" spans="1:9" ht="46.8">
      <c r="A188" s="9" t="s">
        <v>421</v>
      </c>
      <c r="B188" s="12" t="s">
        <v>422</v>
      </c>
      <c r="C188" s="60" t="s">
        <v>423</v>
      </c>
      <c r="D188" s="8">
        <v>1</v>
      </c>
      <c r="E188" s="36" t="s">
        <v>131</v>
      </c>
      <c r="F188" s="8"/>
      <c r="G188" s="8"/>
    </row>
    <row r="189" spans="1:9" ht="28.8">
      <c r="A189" s="9"/>
      <c r="B189" s="12"/>
      <c r="C189" s="60" t="s">
        <v>424</v>
      </c>
      <c r="D189" s="8">
        <v>1</v>
      </c>
      <c r="E189" s="36" t="s">
        <v>131</v>
      </c>
      <c r="F189" s="8"/>
      <c r="G189" s="8"/>
    </row>
    <row r="190" spans="1:9" ht="31.2">
      <c r="A190" s="9" t="s">
        <v>425</v>
      </c>
      <c r="B190" s="12" t="s">
        <v>426</v>
      </c>
      <c r="C190" s="49" t="s">
        <v>427</v>
      </c>
      <c r="D190" s="8">
        <v>1</v>
      </c>
      <c r="E190" s="36" t="s">
        <v>131</v>
      </c>
      <c r="F190" s="14"/>
      <c r="G190" s="8"/>
    </row>
    <row r="191" spans="1:9" ht="43.2">
      <c r="A191" s="9"/>
      <c r="B191" s="12"/>
      <c r="C191" s="14" t="s">
        <v>428</v>
      </c>
      <c r="D191" s="8">
        <v>1</v>
      </c>
      <c r="E191" s="36" t="s">
        <v>160</v>
      </c>
      <c r="F191" s="14"/>
      <c r="G191" s="8"/>
    </row>
    <row r="192" spans="1:9" ht="86.4">
      <c r="A192" s="9" t="s">
        <v>429</v>
      </c>
      <c r="B192" s="12" t="s">
        <v>430</v>
      </c>
      <c r="C192" s="61" t="s">
        <v>431</v>
      </c>
      <c r="D192" s="8">
        <v>1</v>
      </c>
      <c r="E192" s="36" t="s">
        <v>160</v>
      </c>
      <c r="F192" s="8"/>
      <c r="G192" s="8"/>
    </row>
    <row r="193" spans="1:9" ht="43.2">
      <c r="A193" s="9"/>
      <c r="B193" s="12"/>
      <c r="C193" s="61" t="s">
        <v>432</v>
      </c>
      <c r="D193" s="8">
        <v>1</v>
      </c>
      <c r="E193" s="36" t="s">
        <v>131</v>
      </c>
      <c r="F193" s="8"/>
      <c r="G193" s="8"/>
    </row>
    <row r="194" spans="1:9" ht="57.6">
      <c r="A194" s="9"/>
      <c r="B194" s="12"/>
      <c r="C194" s="14" t="s">
        <v>433</v>
      </c>
      <c r="D194" s="8">
        <v>1</v>
      </c>
      <c r="E194" s="36" t="s">
        <v>131</v>
      </c>
      <c r="F194" s="8"/>
      <c r="G194" s="8"/>
    </row>
    <row r="195" spans="1:9" ht="72">
      <c r="A195" s="9"/>
      <c r="B195" s="12"/>
      <c r="C195" s="14" t="s">
        <v>434</v>
      </c>
      <c r="D195" s="8">
        <v>1</v>
      </c>
      <c r="E195" s="36" t="s">
        <v>131</v>
      </c>
      <c r="F195" s="8"/>
      <c r="G195" s="8"/>
    </row>
    <row r="196" spans="1:9" ht="86.4">
      <c r="A196" s="9"/>
      <c r="B196" s="12"/>
      <c r="C196" s="19" t="s">
        <v>435</v>
      </c>
      <c r="D196" s="8">
        <v>1</v>
      </c>
      <c r="E196" s="55" t="s">
        <v>39</v>
      </c>
      <c r="F196" s="19" t="s">
        <v>436</v>
      </c>
      <c r="G196" s="8"/>
    </row>
    <row r="197" spans="1:9" ht="28.8">
      <c r="A197" s="9"/>
      <c r="B197" s="12"/>
      <c r="C197" s="19" t="s">
        <v>437</v>
      </c>
      <c r="D197" s="8">
        <v>1</v>
      </c>
      <c r="E197" s="55" t="s">
        <v>39</v>
      </c>
      <c r="F197" s="19" t="s">
        <v>438</v>
      </c>
      <c r="G197" s="8"/>
    </row>
    <row r="198" spans="1:9" ht="86.4">
      <c r="A198" s="9"/>
      <c r="B198" s="12"/>
      <c r="C198" s="19" t="s">
        <v>439</v>
      </c>
      <c r="D198" s="8">
        <v>1</v>
      </c>
      <c r="E198" s="55" t="s">
        <v>39</v>
      </c>
      <c r="F198" s="19" t="s">
        <v>436</v>
      </c>
      <c r="G198" s="8"/>
    </row>
    <row r="199" spans="1:9" ht="31.2" hidden="1">
      <c r="A199" s="6" t="s">
        <v>440</v>
      </c>
      <c r="B199" s="12" t="s">
        <v>441</v>
      </c>
      <c r="C199" s="12"/>
      <c r="D199" s="8"/>
      <c r="E199" s="36"/>
      <c r="F199" s="8"/>
      <c r="G199" s="8"/>
    </row>
    <row r="200" spans="1:9" ht="28.8">
      <c r="A200" s="9" t="s">
        <v>442</v>
      </c>
      <c r="B200" s="24" t="s">
        <v>443</v>
      </c>
      <c r="C200" s="19" t="s">
        <v>444</v>
      </c>
      <c r="D200" s="8">
        <v>1</v>
      </c>
      <c r="E200" s="36" t="s">
        <v>532</v>
      </c>
      <c r="F200" s="8"/>
      <c r="G200" s="8"/>
    </row>
    <row r="201" spans="1:9" ht="39.9" customHeight="1">
      <c r="A201" s="62" t="s">
        <v>445</v>
      </c>
      <c r="B201" s="103" t="s">
        <v>446</v>
      </c>
      <c r="C201" s="104"/>
      <c r="D201" s="104"/>
      <c r="E201" s="104"/>
      <c r="F201" s="104"/>
      <c r="G201" s="105"/>
      <c r="H201" s="1">
        <f>SUM(D202:D211)</f>
        <v>9</v>
      </c>
      <c r="I201" s="1">
        <f>COUNT(D202:D211)*2</f>
        <v>18</v>
      </c>
    </row>
    <row r="202" spans="1:9" ht="31.2">
      <c r="A202" s="9" t="s">
        <v>447</v>
      </c>
      <c r="B202" s="63" t="s">
        <v>448</v>
      </c>
      <c r="C202" s="10" t="s">
        <v>449</v>
      </c>
      <c r="D202" s="8">
        <v>1</v>
      </c>
      <c r="E202" s="36" t="s">
        <v>131</v>
      </c>
      <c r="F202" s="8"/>
      <c r="G202" s="8"/>
    </row>
    <row r="203" spans="1:9" ht="28.8">
      <c r="A203" s="9"/>
      <c r="B203" s="63"/>
      <c r="C203" s="10" t="s">
        <v>450</v>
      </c>
      <c r="D203" s="8">
        <v>1</v>
      </c>
      <c r="E203" s="36" t="s">
        <v>131</v>
      </c>
      <c r="F203" s="8"/>
      <c r="G203" s="8"/>
    </row>
    <row r="204" spans="1:9" ht="43.2">
      <c r="A204" s="9" t="s">
        <v>451</v>
      </c>
      <c r="B204" s="20" t="s">
        <v>452</v>
      </c>
      <c r="C204" s="10" t="s">
        <v>453</v>
      </c>
      <c r="D204" s="8">
        <v>1</v>
      </c>
      <c r="E204" s="36" t="s">
        <v>131</v>
      </c>
      <c r="F204" s="10" t="s">
        <v>454</v>
      </c>
      <c r="G204" s="8"/>
    </row>
    <row r="205" spans="1:9" ht="28.8">
      <c r="A205" s="9"/>
      <c r="B205" s="20"/>
      <c r="C205" s="19" t="s">
        <v>455</v>
      </c>
      <c r="D205" s="8">
        <v>1</v>
      </c>
      <c r="E205" s="36" t="s">
        <v>131</v>
      </c>
      <c r="F205" s="19"/>
      <c r="G205" s="8"/>
    </row>
    <row r="206" spans="1:9" ht="28.8">
      <c r="A206" s="9"/>
      <c r="B206" s="20"/>
      <c r="C206" s="25" t="s">
        <v>456</v>
      </c>
      <c r="D206" s="8">
        <v>1</v>
      </c>
      <c r="E206" s="36" t="s">
        <v>131</v>
      </c>
      <c r="F206" s="19"/>
      <c r="G206" s="8"/>
    </row>
    <row r="207" spans="1:9" ht="31.2">
      <c r="A207" s="9" t="s">
        <v>457</v>
      </c>
      <c r="B207" s="7" t="s">
        <v>458</v>
      </c>
      <c r="C207" s="64" t="s">
        <v>459</v>
      </c>
      <c r="D207" s="8">
        <v>1</v>
      </c>
      <c r="E207" s="36" t="s">
        <v>131</v>
      </c>
      <c r="F207" s="8"/>
      <c r="G207" s="8"/>
    </row>
    <row r="208" spans="1:9" ht="28.8">
      <c r="A208" s="9"/>
      <c r="B208" s="7"/>
      <c r="C208" s="10" t="s">
        <v>460</v>
      </c>
      <c r="D208" s="8">
        <v>1</v>
      </c>
      <c r="E208" s="36" t="s">
        <v>131</v>
      </c>
      <c r="F208" s="8"/>
      <c r="G208" s="8"/>
    </row>
    <row r="209" spans="1:9" ht="31.2" hidden="1">
      <c r="A209" s="6" t="s">
        <v>461</v>
      </c>
      <c r="B209" s="7" t="s">
        <v>462</v>
      </c>
      <c r="C209" s="8"/>
      <c r="D209" s="8"/>
      <c r="E209" s="36"/>
      <c r="F209" s="8"/>
      <c r="G209" s="8"/>
    </row>
    <row r="210" spans="1:9" ht="31.2">
      <c r="A210" s="9" t="s">
        <v>463</v>
      </c>
      <c r="B210" s="7" t="s">
        <v>464</v>
      </c>
      <c r="C210" s="14" t="s">
        <v>1106</v>
      </c>
      <c r="D210" s="8">
        <v>1</v>
      </c>
      <c r="E210" s="36" t="s">
        <v>131</v>
      </c>
      <c r="F210" s="8"/>
      <c r="G210" s="8"/>
    </row>
    <row r="211" spans="1:9" ht="46.8">
      <c r="A211" s="9" t="s">
        <v>465</v>
      </c>
      <c r="B211" s="7" t="s">
        <v>466</v>
      </c>
      <c r="C211" s="34" t="s">
        <v>467</v>
      </c>
      <c r="D211" s="8">
        <v>1</v>
      </c>
      <c r="E211" s="36" t="s">
        <v>131</v>
      </c>
      <c r="F211" s="8"/>
      <c r="G211" s="8"/>
    </row>
    <row r="212" spans="1:9" ht="39.9" customHeight="1">
      <c r="A212" s="9" t="s">
        <v>468</v>
      </c>
      <c r="B212" s="103" t="s">
        <v>469</v>
      </c>
      <c r="C212" s="104"/>
      <c r="D212" s="104"/>
      <c r="E212" s="104"/>
      <c r="F212" s="104"/>
      <c r="G212" s="105"/>
      <c r="H212" s="1">
        <f>SUM(D213:D214)</f>
        <v>2</v>
      </c>
      <c r="I212" s="1">
        <f>COUNT(D213:D214)*2</f>
        <v>4</v>
      </c>
    </row>
    <row r="213" spans="1:9" ht="46.8">
      <c r="A213" s="9" t="s">
        <v>470</v>
      </c>
      <c r="B213" s="7" t="s">
        <v>471</v>
      </c>
      <c r="C213" s="19" t="s">
        <v>472</v>
      </c>
      <c r="D213" s="8">
        <v>1</v>
      </c>
      <c r="E213" s="36" t="s">
        <v>288</v>
      </c>
      <c r="F213" s="8"/>
      <c r="G213" s="8"/>
    </row>
    <row r="214" spans="1:9" ht="46.8">
      <c r="A214" s="9" t="s">
        <v>473</v>
      </c>
      <c r="B214" s="7" t="s">
        <v>474</v>
      </c>
      <c r="C214" s="53" t="s">
        <v>1107</v>
      </c>
      <c r="D214" s="8">
        <v>1</v>
      </c>
      <c r="E214" s="36" t="s">
        <v>288</v>
      </c>
      <c r="F214" s="8"/>
      <c r="G214" s="8"/>
    </row>
    <row r="215" spans="1:9" ht="43.2" hidden="1">
      <c r="A215" s="6" t="s">
        <v>475</v>
      </c>
      <c r="B215" s="66" t="s">
        <v>476</v>
      </c>
      <c r="C215" s="8"/>
      <c r="D215" s="8"/>
      <c r="E215" s="36"/>
      <c r="F215" s="8"/>
      <c r="G215" s="8"/>
    </row>
    <row r="216" spans="1:9" ht="39.9" hidden="1" customHeight="1">
      <c r="A216" s="65" t="s">
        <v>477</v>
      </c>
      <c r="B216" s="100" t="s">
        <v>478</v>
      </c>
      <c r="C216" s="101"/>
      <c r="D216" s="101"/>
      <c r="E216" s="101"/>
      <c r="F216" s="101"/>
      <c r="G216" s="102"/>
    </row>
    <row r="217" spans="1:9" ht="46.8" hidden="1">
      <c r="A217" s="67" t="s">
        <v>479</v>
      </c>
      <c r="B217" s="33" t="s">
        <v>480</v>
      </c>
      <c r="C217" s="8"/>
      <c r="D217" s="8"/>
      <c r="E217" s="36"/>
      <c r="F217" s="8"/>
      <c r="G217" s="8"/>
    </row>
    <row r="218" spans="1:9" ht="46.8" hidden="1">
      <c r="A218" s="67" t="s">
        <v>481</v>
      </c>
      <c r="B218" s="33" t="s">
        <v>482</v>
      </c>
      <c r="C218" s="8"/>
      <c r="D218" s="8"/>
      <c r="E218" s="36"/>
      <c r="F218" s="8"/>
      <c r="G218" s="8"/>
    </row>
    <row r="219" spans="1:9" ht="57.6" hidden="1">
      <c r="A219" s="67" t="s">
        <v>483</v>
      </c>
      <c r="B219" s="19" t="s">
        <v>484</v>
      </c>
      <c r="C219" s="8"/>
      <c r="D219" s="8"/>
      <c r="E219" s="36"/>
      <c r="F219" s="8"/>
      <c r="G219" s="8"/>
    </row>
    <row r="220" spans="1:9" ht="39.9" hidden="1" customHeight="1">
      <c r="A220" s="65" t="s">
        <v>485</v>
      </c>
      <c r="B220" s="100" t="s">
        <v>486</v>
      </c>
      <c r="C220" s="101"/>
      <c r="D220" s="101"/>
      <c r="E220" s="101"/>
      <c r="F220" s="101"/>
      <c r="G220" s="102"/>
    </row>
    <row r="221" spans="1:9" ht="31.2" hidden="1">
      <c r="A221" s="6" t="s">
        <v>487</v>
      </c>
      <c r="B221" s="33" t="s">
        <v>488</v>
      </c>
      <c r="C221" s="8"/>
      <c r="D221" s="8"/>
      <c r="E221" s="36"/>
      <c r="F221" s="8"/>
      <c r="G221" s="8"/>
    </row>
    <row r="222" spans="1:9" ht="46.8" hidden="1">
      <c r="A222" s="6" t="s">
        <v>489</v>
      </c>
      <c r="B222" s="33" t="s">
        <v>490</v>
      </c>
      <c r="C222" s="8"/>
      <c r="D222" s="8"/>
      <c r="E222" s="36"/>
      <c r="F222" s="8"/>
      <c r="G222" s="8"/>
    </row>
    <row r="223" spans="1:9" ht="43.2" hidden="1">
      <c r="A223" s="6" t="s">
        <v>491</v>
      </c>
      <c r="B223" s="19" t="s">
        <v>492</v>
      </c>
      <c r="C223" s="8"/>
      <c r="D223" s="8"/>
      <c r="E223" s="36"/>
      <c r="F223" s="8"/>
      <c r="G223" s="8"/>
    </row>
    <row r="224" spans="1:9" ht="39.9" hidden="1" customHeight="1">
      <c r="A224" s="65" t="s">
        <v>493</v>
      </c>
      <c r="B224" s="100" t="s">
        <v>494</v>
      </c>
      <c r="C224" s="101"/>
      <c r="D224" s="101"/>
      <c r="E224" s="101"/>
      <c r="F224" s="101"/>
      <c r="G224" s="102"/>
    </row>
    <row r="225" spans="1:9" ht="46.8" hidden="1">
      <c r="A225" s="6" t="s">
        <v>495</v>
      </c>
      <c r="B225" s="33" t="s">
        <v>496</v>
      </c>
      <c r="C225" s="8"/>
      <c r="D225" s="8"/>
      <c r="E225" s="36"/>
      <c r="F225" s="8"/>
      <c r="G225" s="8"/>
    </row>
    <row r="226" spans="1:9" ht="46.8" hidden="1">
      <c r="A226" s="6" t="s">
        <v>497</v>
      </c>
      <c r="B226" s="7" t="s">
        <v>498</v>
      </c>
      <c r="C226" s="8"/>
      <c r="D226" s="8"/>
      <c r="E226" s="36"/>
      <c r="F226" s="8"/>
      <c r="G226" s="8"/>
    </row>
    <row r="227" spans="1:9" ht="39.9" hidden="1" customHeight="1">
      <c r="A227" s="68" t="s">
        <v>499</v>
      </c>
      <c r="B227" s="100" t="s">
        <v>500</v>
      </c>
      <c r="C227" s="101"/>
      <c r="D227" s="101"/>
      <c r="E227" s="101"/>
      <c r="F227" s="101"/>
      <c r="G227" s="102"/>
    </row>
    <row r="228" spans="1:9" ht="31.2" hidden="1">
      <c r="A228" s="6" t="s">
        <v>501</v>
      </c>
      <c r="B228" s="33" t="s">
        <v>502</v>
      </c>
      <c r="C228" s="8"/>
      <c r="D228" s="8"/>
      <c r="E228" s="36"/>
      <c r="F228" s="8"/>
      <c r="G228" s="8"/>
    </row>
    <row r="229" spans="1:9" ht="46.8" hidden="1">
      <c r="A229" s="6" t="s">
        <v>503</v>
      </c>
      <c r="B229" s="33" t="s">
        <v>504</v>
      </c>
      <c r="C229" s="8"/>
      <c r="D229" s="8"/>
      <c r="E229" s="36"/>
      <c r="F229" s="8"/>
      <c r="G229" s="8"/>
    </row>
    <row r="230" spans="1:9" ht="39.9" customHeight="1">
      <c r="A230" s="28" t="s">
        <v>505</v>
      </c>
      <c r="B230" s="100" t="s">
        <v>506</v>
      </c>
      <c r="C230" s="101"/>
      <c r="D230" s="101"/>
      <c r="E230" s="101"/>
      <c r="F230" s="101"/>
      <c r="G230" s="102"/>
      <c r="H230" s="1">
        <f>SUM(D231:D240)</f>
        <v>8</v>
      </c>
      <c r="I230" s="1">
        <f>COUNT(D231:D240)*2</f>
        <v>16</v>
      </c>
    </row>
    <row r="231" spans="1:9" ht="46.8">
      <c r="A231" s="9" t="s">
        <v>507</v>
      </c>
      <c r="B231" s="33" t="s">
        <v>508</v>
      </c>
      <c r="C231" s="14" t="s">
        <v>509</v>
      </c>
      <c r="D231" s="8">
        <v>1</v>
      </c>
      <c r="E231" s="36" t="s">
        <v>192</v>
      </c>
      <c r="F231" s="8"/>
      <c r="G231" s="8"/>
    </row>
    <row r="232" spans="1:9" ht="28.8">
      <c r="A232" s="9"/>
      <c r="B232" s="33"/>
      <c r="C232" s="14" t="s">
        <v>510</v>
      </c>
      <c r="D232" s="8">
        <v>1</v>
      </c>
      <c r="E232" s="36" t="s">
        <v>192</v>
      </c>
      <c r="F232" s="8"/>
      <c r="G232" s="8"/>
    </row>
    <row r="233" spans="1:9" ht="43.2">
      <c r="A233" s="9"/>
      <c r="B233" s="33"/>
      <c r="C233" s="14" t="s">
        <v>511</v>
      </c>
      <c r="D233" s="8">
        <v>1</v>
      </c>
      <c r="E233" s="36" t="s">
        <v>192</v>
      </c>
      <c r="F233" s="8"/>
      <c r="G233" s="8"/>
    </row>
    <row r="234" spans="1:9" ht="28.8">
      <c r="A234" s="9"/>
      <c r="B234" s="33"/>
      <c r="C234" s="14" t="s">
        <v>512</v>
      </c>
      <c r="D234" s="8">
        <v>1</v>
      </c>
      <c r="E234" s="36" t="s">
        <v>192</v>
      </c>
      <c r="F234" s="8"/>
      <c r="G234" s="8"/>
    </row>
    <row r="235" spans="1:9" ht="43.2">
      <c r="A235" s="9"/>
      <c r="B235" s="33"/>
      <c r="C235" s="16" t="s">
        <v>513</v>
      </c>
      <c r="D235" s="8">
        <v>1</v>
      </c>
      <c r="E235" s="97" t="s">
        <v>131</v>
      </c>
      <c r="F235" s="69"/>
      <c r="G235" s="8"/>
    </row>
    <row r="236" spans="1:9" ht="46.8" hidden="1">
      <c r="A236" s="11" t="s">
        <v>514</v>
      </c>
      <c r="B236" s="33" t="s">
        <v>515</v>
      </c>
      <c r="C236" s="8"/>
      <c r="D236" s="8"/>
      <c r="E236" s="36"/>
      <c r="F236" s="8"/>
      <c r="G236" s="8"/>
    </row>
    <row r="237" spans="1:9" ht="15.6" hidden="1">
      <c r="A237" s="11"/>
      <c r="B237" s="33"/>
      <c r="C237" s="8"/>
      <c r="D237" s="8"/>
      <c r="E237" s="36"/>
      <c r="F237" s="8"/>
      <c r="G237" s="8"/>
    </row>
    <row r="238" spans="1:9" ht="46.8">
      <c r="A238" s="9" t="s">
        <v>516</v>
      </c>
      <c r="B238" s="35" t="s">
        <v>517</v>
      </c>
      <c r="C238" s="14" t="s">
        <v>518</v>
      </c>
      <c r="D238" s="8">
        <v>1</v>
      </c>
      <c r="E238" s="36" t="s">
        <v>192</v>
      </c>
      <c r="F238" s="8"/>
      <c r="G238" s="8"/>
    </row>
    <row r="239" spans="1:9" ht="72">
      <c r="A239" s="9"/>
      <c r="B239" s="35"/>
      <c r="C239" s="14" t="s">
        <v>519</v>
      </c>
      <c r="D239" s="8">
        <v>1</v>
      </c>
      <c r="E239" s="55" t="s">
        <v>192</v>
      </c>
      <c r="F239" s="14" t="s">
        <v>520</v>
      </c>
      <c r="G239" s="8"/>
    </row>
    <row r="240" spans="1:9" ht="43.2">
      <c r="A240" s="9"/>
      <c r="B240" s="35"/>
      <c r="C240" s="14" t="s">
        <v>521</v>
      </c>
      <c r="D240" s="8">
        <v>1</v>
      </c>
      <c r="E240" s="55" t="s">
        <v>192</v>
      </c>
      <c r="F240" s="14"/>
      <c r="G240" s="8"/>
    </row>
    <row r="241" spans="1:9" ht="39.9" customHeight="1">
      <c r="A241" s="28" t="s">
        <v>522</v>
      </c>
      <c r="B241" s="100" t="s">
        <v>523</v>
      </c>
      <c r="C241" s="101"/>
      <c r="D241" s="101"/>
      <c r="E241" s="101"/>
      <c r="F241" s="101"/>
      <c r="G241" s="102"/>
      <c r="H241" s="1">
        <f>SUM(D242:D245)</f>
        <v>4</v>
      </c>
      <c r="I241" s="1">
        <f>COUNT(D242:D245)*2</f>
        <v>8</v>
      </c>
    </row>
    <row r="242" spans="1:9" ht="46.8">
      <c r="A242" s="9" t="s">
        <v>524</v>
      </c>
      <c r="B242" s="12" t="s">
        <v>525</v>
      </c>
      <c r="C242" s="12" t="s">
        <v>526</v>
      </c>
      <c r="D242" s="47">
        <v>1</v>
      </c>
      <c r="E242" s="36" t="s">
        <v>532</v>
      </c>
      <c r="F242" s="8"/>
      <c r="G242" s="8"/>
    </row>
    <row r="243" spans="1:9" ht="72">
      <c r="A243" s="9" t="s">
        <v>527</v>
      </c>
      <c r="B243" s="12" t="s">
        <v>528</v>
      </c>
      <c r="C243" s="19" t="s">
        <v>529</v>
      </c>
      <c r="D243" s="47">
        <v>1</v>
      </c>
      <c r="E243" s="36" t="s">
        <v>179</v>
      </c>
      <c r="F243" s="19" t="s">
        <v>530</v>
      </c>
      <c r="G243" s="8"/>
    </row>
    <row r="244" spans="1:9" ht="28.8">
      <c r="A244" s="9"/>
      <c r="B244" s="12"/>
      <c r="C244" s="70" t="s">
        <v>531</v>
      </c>
      <c r="D244" s="47">
        <v>1</v>
      </c>
      <c r="E244" s="36" t="s">
        <v>532</v>
      </c>
      <c r="F244" s="36"/>
      <c r="G244" s="8"/>
    </row>
    <row r="245" spans="1:9" ht="62.4">
      <c r="A245" s="9" t="s">
        <v>533</v>
      </c>
      <c r="B245" s="12" t="s">
        <v>534</v>
      </c>
      <c r="C245" s="10" t="s">
        <v>535</v>
      </c>
      <c r="D245" s="47">
        <v>1</v>
      </c>
      <c r="E245" s="36" t="s">
        <v>131</v>
      </c>
      <c r="F245" s="8"/>
      <c r="G245" s="8"/>
    </row>
    <row r="246" spans="1:9" ht="39.9" customHeight="1">
      <c r="A246" s="9" t="s">
        <v>536</v>
      </c>
      <c r="B246" s="100" t="s">
        <v>537</v>
      </c>
      <c r="C246" s="101"/>
      <c r="D246" s="101"/>
      <c r="E246" s="101"/>
      <c r="F246" s="101"/>
      <c r="G246" s="102"/>
      <c r="H246" s="1">
        <f>SUM(D247)</f>
        <v>1</v>
      </c>
      <c r="I246" s="1">
        <f>COUNT(D247)*2</f>
        <v>2</v>
      </c>
    </row>
    <row r="247" spans="1:9" ht="100.8">
      <c r="A247" s="9" t="s">
        <v>538</v>
      </c>
      <c r="B247" s="53" t="s">
        <v>539</v>
      </c>
      <c r="C247" s="10" t="s">
        <v>540</v>
      </c>
      <c r="D247" s="8">
        <v>1</v>
      </c>
      <c r="E247" s="36" t="s">
        <v>39</v>
      </c>
      <c r="F247" s="13" t="s">
        <v>1108</v>
      </c>
      <c r="G247" s="8"/>
    </row>
    <row r="248" spans="1:9" ht="28.8" hidden="1">
      <c r="A248" s="6" t="s">
        <v>541</v>
      </c>
      <c r="B248" s="53" t="s">
        <v>542</v>
      </c>
      <c r="C248" s="8"/>
      <c r="D248" s="8"/>
      <c r="E248" s="36"/>
      <c r="F248" s="8"/>
      <c r="G248" s="8"/>
    </row>
    <row r="249" spans="1:9" ht="21">
      <c r="A249" s="5"/>
      <c r="B249" s="106" t="s">
        <v>543</v>
      </c>
      <c r="C249" s="107"/>
      <c r="D249" s="107"/>
      <c r="E249" s="107"/>
      <c r="F249" s="107"/>
      <c r="G249" s="107"/>
      <c r="H249" s="1">
        <f>H250+H259+H270+H282+H300+H307</f>
        <v>34</v>
      </c>
      <c r="I249" s="1">
        <f>I250+I259+I270+I282+I300+I307</f>
        <v>68</v>
      </c>
    </row>
    <row r="250" spans="1:9" ht="39.9" customHeight="1">
      <c r="A250" s="28" t="s">
        <v>544</v>
      </c>
      <c r="B250" s="103" t="s">
        <v>545</v>
      </c>
      <c r="C250" s="104"/>
      <c r="D250" s="104"/>
      <c r="E250" s="104"/>
      <c r="F250" s="104"/>
      <c r="G250" s="105"/>
      <c r="H250" s="1">
        <f>SUM(D251:D252)</f>
        <v>2</v>
      </c>
      <c r="I250" s="1">
        <f>COUNT(D251:D252)*2</f>
        <v>4</v>
      </c>
    </row>
    <row r="251" spans="1:9" ht="31.2">
      <c r="A251" s="9" t="s">
        <v>546</v>
      </c>
      <c r="B251" s="7" t="s">
        <v>547</v>
      </c>
      <c r="C251" s="19" t="s">
        <v>548</v>
      </c>
      <c r="D251" s="1">
        <v>1</v>
      </c>
      <c r="E251" s="36" t="s">
        <v>192</v>
      </c>
      <c r="G251" s="8"/>
    </row>
    <row r="252" spans="1:9" ht="57.6">
      <c r="A252" s="9"/>
      <c r="B252" s="7"/>
      <c r="C252" s="19" t="s">
        <v>549</v>
      </c>
      <c r="D252" s="1">
        <v>1</v>
      </c>
      <c r="E252" s="36" t="s">
        <v>192</v>
      </c>
      <c r="F252" s="19" t="s">
        <v>550</v>
      </c>
      <c r="G252" s="8"/>
    </row>
    <row r="253" spans="1:9" ht="31.2" hidden="1">
      <c r="A253" s="6" t="s">
        <v>551</v>
      </c>
      <c r="B253" s="7" t="s">
        <v>552</v>
      </c>
      <c r="C253" s="8"/>
      <c r="D253" s="8"/>
      <c r="E253" s="36"/>
      <c r="F253" s="8"/>
      <c r="G253" s="8"/>
    </row>
    <row r="254" spans="1:9" ht="31.2" hidden="1">
      <c r="A254" s="6" t="s">
        <v>553</v>
      </c>
      <c r="B254" s="7" t="s">
        <v>554</v>
      </c>
      <c r="C254" s="8"/>
      <c r="D254" s="8"/>
      <c r="E254" s="36"/>
      <c r="F254" s="8"/>
      <c r="G254" s="8"/>
    </row>
    <row r="255" spans="1:9" ht="46.8" hidden="1">
      <c r="A255" s="6" t="s">
        <v>555</v>
      </c>
      <c r="B255" s="7" t="s">
        <v>556</v>
      </c>
      <c r="C255" s="8"/>
      <c r="D255" s="8"/>
      <c r="E255" s="36"/>
      <c r="F255" s="8"/>
      <c r="G255" s="8"/>
    </row>
    <row r="256" spans="1:9" ht="39.9" hidden="1" customHeight="1">
      <c r="A256" s="65" t="s">
        <v>557</v>
      </c>
      <c r="B256" s="100" t="s">
        <v>558</v>
      </c>
      <c r="C256" s="101"/>
      <c r="D256" s="101"/>
      <c r="E256" s="101"/>
      <c r="F256" s="101"/>
      <c r="G256" s="102"/>
    </row>
    <row r="257" spans="1:9" ht="31.2" hidden="1">
      <c r="A257" s="6" t="s">
        <v>559</v>
      </c>
      <c r="B257" s="33" t="s">
        <v>560</v>
      </c>
      <c r="C257" s="8"/>
      <c r="D257" s="8"/>
      <c r="E257" s="36"/>
      <c r="F257" s="8"/>
      <c r="G257" s="8"/>
    </row>
    <row r="258" spans="1:9" ht="31.2" hidden="1">
      <c r="A258" s="6" t="s">
        <v>561</v>
      </c>
      <c r="B258" s="33" t="s">
        <v>562</v>
      </c>
      <c r="C258" s="8"/>
      <c r="D258" s="8"/>
      <c r="E258" s="36"/>
      <c r="F258" s="8"/>
      <c r="G258" s="8"/>
    </row>
    <row r="259" spans="1:9" ht="39.9" customHeight="1">
      <c r="A259" s="28" t="s">
        <v>563</v>
      </c>
      <c r="B259" s="100" t="s">
        <v>564</v>
      </c>
      <c r="C259" s="101"/>
      <c r="D259" s="101"/>
      <c r="E259" s="101"/>
      <c r="F259" s="101"/>
      <c r="G259" s="102"/>
      <c r="H259" s="1">
        <f>SUM(D260:D261)</f>
        <v>2</v>
      </c>
      <c r="I259" s="1">
        <f>COUNT(D260:D261)*2</f>
        <v>4</v>
      </c>
    </row>
    <row r="260" spans="1:9" ht="62.4">
      <c r="A260" s="9" t="s">
        <v>565</v>
      </c>
      <c r="B260" s="33" t="s">
        <v>566</v>
      </c>
      <c r="C260" s="33" t="s">
        <v>567</v>
      </c>
      <c r="D260" s="8">
        <v>1</v>
      </c>
      <c r="E260" s="34" t="s">
        <v>39</v>
      </c>
      <c r="F260" s="8"/>
      <c r="G260" s="8"/>
    </row>
    <row r="261" spans="1:9" ht="62.4">
      <c r="A261" s="9" t="s">
        <v>568</v>
      </c>
      <c r="B261" s="13" t="s">
        <v>569</v>
      </c>
      <c r="C261" s="33" t="s">
        <v>1109</v>
      </c>
      <c r="D261" s="8">
        <v>1</v>
      </c>
      <c r="E261" s="34" t="s">
        <v>179</v>
      </c>
      <c r="F261" s="8"/>
      <c r="G261" s="8"/>
    </row>
    <row r="262" spans="1:9" ht="31.2" hidden="1">
      <c r="A262" s="6" t="s">
        <v>570</v>
      </c>
      <c r="B262" s="33" t="s">
        <v>571</v>
      </c>
      <c r="C262" s="8"/>
      <c r="D262" s="8"/>
      <c r="E262" s="36"/>
      <c r="F262" s="8"/>
      <c r="G262" s="8"/>
    </row>
    <row r="263" spans="1:9" ht="46.8" hidden="1">
      <c r="A263" s="6" t="s">
        <v>572</v>
      </c>
      <c r="B263" s="33" t="s">
        <v>573</v>
      </c>
      <c r="C263" s="8"/>
      <c r="D263" s="8"/>
      <c r="E263" s="36"/>
      <c r="F263" s="8"/>
      <c r="G263" s="8"/>
    </row>
    <row r="264" spans="1:9" ht="39.9" hidden="1" customHeight="1">
      <c r="A264" s="65" t="s">
        <v>574</v>
      </c>
      <c r="B264" s="103" t="s">
        <v>575</v>
      </c>
      <c r="C264" s="104"/>
      <c r="D264" s="104"/>
      <c r="E264" s="104"/>
      <c r="F264" s="104"/>
      <c r="G264" s="105"/>
    </row>
    <row r="265" spans="1:9" ht="31.2" hidden="1">
      <c r="A265" s="6" t="s">
        <v>576</v>
      </c>
      <c r="B265" s="7" t="s">
        <v>577</v>
      </c>
      <c r="G265" s="8"/>
    </row>
    <row r="266" spans="1:9" ht="43.2" hidden="1">
      <c r="A266" s="6" t="s">
        <v>578</v>
      </c>
      <c r="B266" s="19" t="s">
        <v>579</v>
      </c>
      <c r="C266" s="33"/>
      <c r="D266" s="8"/>
      <c r="E266" s="36"/>
      <c r="F266" s="8"/>
      <c r="G266" s="8"/>
    </row>
    <row r="267" spans="1:9" ht="46.8" hidden="1">
      <c r="A267" s="6" t="s">
        <v>580</v>
      </c>
      <c r="B267" s="7" t="s">
        <v>581</v>
      </c>
      <c r="C267" s="8"/>
      <c r="D267" s="8"/>
      <c r="E267" s="36"/>
      <c r="F267" s="8"/>
      <c r="G267" s="8"/>
    </row>
    <row r="268" spans="1:9" ht="15.6" hidden="1">
      <c r="A268" s="6" t="s">
        <v>582</v>
      </c>
      <c r="B268" s="7" t="s">
        <v>583</v>
      </c>
      <c r="C268" s="8"/>
      <c r="D268" s="8"/>
      <c r="E268" s="36"/>
      <c r="F268" s="8"/>
      <c r="G268" s="8"/>
    </row>
    <row r="269" spans="1:9" ht="31.2" hidden="1">
      <c r="A269" s="6" t="s">
        <v>584</v>
      </c>
      <c r="B269" s="7" t="s">
        <v>585</v>
      </c>
      <c r="C269" s="8"/>
      <c r="D269" s="8"/>
      <c r="E269" s="36"/>
      <c r="F269" s="8"/>
      <c r="G269" s="8"/>
    </row>
    <row r="270" spans="1:9" ht="39.9" customHeight="1">
      <c r="A270" s="28" t="s">
        <v>586</v>
      </c>
      <c r="B270" s="103" t="s">
        <v>587</v>
      </c>
      <c r="C270" s="104"/>
      <c r="D270" s="104"/>
      <c r="E270" s="104"/>
      <c r="F270" s="104"/>
      <c r="G270" s="105"/>
      <c r="H270" s="1">
        <f>SUM(D271)</f>
        <v>1</v>
      </c>
      <c r="I270" s="1">
        <f>COUNT(D271)*2</f>
        <v>2</v>
      </c>
    </row>
    <row r="271" spans="1:9" ht="115.2">
      <c r="A271" s="9" t="s">
        <v>588</v>
      </c>
      <c r="B271" s="19" t="s">
        <v>589</v>
      </c>
      <c r="C271" s="49" t="s">
        <v>590</v>
      </c>
      <c r="D271" s="8">
        <v>1</v>
      </c>
      <c r="E271" s="36" t="s">
        <v>1099</v>
      </c>
      <c r="F271" s="13" t="s">
        <v>591</v>
      </c>
      <c r="G271" s="8"/>
    </row>
    <row r="272" spans="1:9" ht="28.8" hidden="1">
      <c r="A272" s="6" t="s">
        <v>592</v>
      </c>
      <c r="B272" s="19" t="s">
        <v>593</v>
      </c>
      <c r="C272" s="8"/>
      <c r="D272" s="8"/>
      <c r="E272" s="36"/>
      <c r="F272" s="8"/>
      <c r="G272" s="8"/>
    </row>
    <row r="273" spans="1:9" ht="39.9" hidden="1" customHeight="1">
      <c r="A273" s="65" t="s">
        <v>594</v>
      </c>
      <c r="B273" s="100" t="s">
        <v>595</v>
      </c>
      <c r="C273" s="101"/>
      <c r="D273" s="101"/>
      <c r="E273" s="101"/>
      <c r="F273" s="101"/>
      <c r="G273" s="102"/>
    </row>
    <row r="274" spans="1:9" ht="28.8" hidden="1">
      <c r="A274" s="6" t="s">
        <v>596</v>
      </c>
      <c r="B274" s="71" t="s">
        <v>597</v>
      </c>
      <c r="C274" s="33"/>
      <c r="D274" s="8"/>
      <c r="E274" s="36"/>
      <c r="F274" s="8"/>
      <c r="G274" s="8"/>
    </row>
    <row r="275" spans="1:9" hidden="1">
      <c r="A275" s="6" t="s">
        <v>598</v>
      </c>
      <c r="B275" s="71" t="s">
        <v>599</v>
      </c>
      <c r="C275" s="8"/>
      <c r="D275" s="8"/>
      <c r="E275" s="36"/>
      <c r="F275" s="8"/>
      <c r="G275" s="8"/>
    </row>
    <row r="276" spans="1:9" ht="39.9" hidden="1" customHeight="1">
      <c r="A276" s="65" t="s">
        <v>600</v>
      </c>
      <c r="B276" s="103" t="s">
        <v>601</v>
      </c>
      <c r="C276" s="104"/>
      <c r="D276" s="104"/>
      <c r="E276" s="104"/>
      <c r="F276" s="104"/>
      <c r="G276" s="105"/>
    </row>
    <row r="277" spans="1:9" ht="46.8" hidden="1">
      <c r="A277" s="6" t="s">
        <v>602</v>
      </c>
      <c r="B277" s="20" t="s">
        <v>603</v>
      </c>
      <c r="C277" s="8"/>
      <c r="D277" s="8"/>
      <c r="E277" s="36"/>
      <c r="F277" s="8"/>
      <c r="G277" s="8"/>
    </row>
    <row r="278" spans="1:9" ht="31.2" hidden="1">
      <c r="A278" s="11" t="s">
        <v>604</v>
      </c>
      <c r="B278" s="20" t="s">
        <v>605</v>
      </c>
      <c r="C278" s="33"/>
      <c r="D278" s="8"/>
      <c r="E278" s="36"/>
      <c r="F278" s="8"/>
      <c r="G278" s="8"/>
    </row>
    <row r="279" spans="1:9" ht="31.2" hidden="1">
      <c r="A279" s="6" t="s">
        <v>606</v>
      </c>
      <c r="B279" s="20" t="s">
        <v>607</v>
      </c>
      <c r="C279" s="8"/>
      <c r="D279" s="8"/>
      <c r="E279" s="36"/>
      <c r="F279" s="8"/>
      <c r="G279" s="8"/>
    </row>
    <row r="280" spans="1:9" ht="31.2" hidden="1">
      <c r="A280" s="6" t="s">
        <v>608</v>
      </c>
      <c r="B280" s="20" t="s">
        <v>609</v>
      </c>
      <c r="C280" s="8"/>
      <c r="D280" s="8"/>
      <c r="E280" s="36"/>
      <c r="F280" s="8"/>
      <c r="G280" s="8"/>
    </row>
    <row r="281" spans="1:9" ht="31.2" hidden="1">
      <c r="A281" s="6" t="s">
        <v>610</v>
      </c>
      <c r="B281" s="20" t="s">
        <v>611</v>
      </c>
      <c r="C281" s="8"/>
      <c r="D281" s="8"/>
      <c r="E281" s="36"/>
      <c r="F281" s="8"/>
      <c r="G281" s="8"/>
    </row>
    <row r="282" spans="1:9" ht="39.9" customHeight="1">
      <c r="A282" s="28" t="s">
        <v>612</v>
      </c>
      <c r="B282" s="100" t="s">
        <v>613</v>
      </c>
      <c r="C282" s="101"/>
      <c r="D282" s="101"/>
      <c r="E282" s="101"/>
      <c r="F282" s="101"/>
      <c r="G282" s="102"/>
      <c r="H282" s="1">
        <f>SUM(D287:D290)</f>
        <v>4</v>
      </c>
      <c r="I282" s="1">
        <f>COUNT(D287:D290)*2</f>
        <v>8</v>
      </c>
    </row>
    <row r="283" spans="1:9" ht="46.8" hidden="1">
      <c r="A283" s="6" t="s">
        <v>614</v>
      </c>
      <c r="B283" s="7" t="s">
        <v>615</v>
      </c>
      <c r="C283" s="8"/>
      <c r="D283" s="8"/>
      <c r="E283" s="36"/>
      <c r="F283" s="8"/>
      <c r="G283" s="8"/>
    </row>
    <row r="284" spans="1:9" ht="46.8" hidden="1">
      <c r="A284" s="6" t="s">
        <v>616</v>
      </c>
      <c r="B284" s="7" t="s">
        <v>617</v>
      </c>
      <c r="C284" s="8"/>
      <c r="D284" s="8"/>
      <c r="E284" s="36"/>
      <c r="F284" s="8"/>
      <c r="G284" s="8"/>
    </row>
    <row r="285" spans="1:9" ht="31.2" hidden="1">
      <c r="A285" s="6" t="s">
        <v>618</v>
      </c>
      <c r="B285" s="7" t="s">
        <v>619</v>
      </c>
      <c r="C285" s="8"/>
      <c r="D285" s="8"/>
      <c r="E285" s="36"/>
      <c r="F285" s="8"/>
      <c r="G285" s="8"/>
    </row>
    <row r="286" spans="1:9" ht="31.2" hidden="1">
      <c r="A286" s="6" t="s">
        <v>620</v>
      </c>
      <c r="B286" s="63" t="s">
        <v>621</v>
      </c>
      <c r="C286" s="8"/>
      <c r="D286" s="8"/>
      <c r="E286" s="36"/>
      <c r="F286" s="8"/>
      <c r="G286" s="8"/>
    </row>
    <row r="287" spans="1:9" ht="43.2">
      <c r="A287" s="72" t="s">
        <v>622</v>
      </c>
      <c r="B287" s="20" t="s">
        <v>623</v>
      </c>
      <c r="C287" s="14" t="s">
        <v>624</v>
      </c>
      <c r="D287" s="8">
        <v>1</v>
      </c>
      <c r="E287" s="36" t="s">
        <v>1100</v>
      </c>
      <c r="F287" s="13" t="s">
        <v>625</v>
      </c>
      <c r="G287" s="8"/>
    </row>
    <row r="288" spans="1:9" ht="31.2">
      <c r="A288" s="9" t="s">
        <v>626</v>
      </c>
      <c r="B288" s="20" t="s">
        <v>627</v>
      </c>
      <c r="C288" s="13" t="s">
        <v>628</v>
      </c>
      <c r="D288" s="8">
        <v>1</v>
      </c>
      <c r="E288" s="36" t="s">
        <v>192</v>
      </c>
      <c r="F288" s="8"/>
      <c r="G288" s="8"/>
    </row>
    <row r="289" spans="1:9" ht="28.8">
      <c r="A289" s="9"/>
      <c r="B289" s="20"/>
      <c r="C289" s="13" t="s">
        <v>629</v>
      </c>
      <c r="D289" s="8">
        <v>1</v>
      </c>
      <c r="E289" s="36" t="s">
        <v>192</v>
      </c>
      <c r="F289" s="8"/>
      <c r="G289" s="8"/>
    </row>
    <row r="290" spans="1:9" ht="46.8">
      <c r="A290" s="9" t="s">
        <v>630</v>
      </c>
      <c r="B290" s="20" t="s">
        <v>631</v>
      </c>
      <c r="C290" s="13" t="s">
        <v>632</v>
      </c>
      <c r="D290" s="8">
        <v>1</v>
      </c>
      <c r="E290" s="36" t="s">
        <v>131</v>
      </c>
      <c r="F290" s="8"/>
      <c r="G290" s="8"/>
    </row>
    <row r="291" spans="1:9" ht="39.9" hidden="1" customHeight="1">
      <c r="A291" s="65" t="s">
        <v>633</v>
      </c>
      <c r="B291" s="103" t="s">
        <v>634</v>
      </c>
      <c r="C291" s="104"/>
      <c r="D291" s="104"/>
      <c r="E291" s="104"/>
      <c r="F291" s="104"/>
      <c r="G291" s="105"/>
    </row>
    <row r="292" spans="1:9" ht="31.2" hidden="1">
      <c r="A292" s="6" t="s">
        <v>635</v>
      </c>
      <c r="B292" s="7" t="s">
        <v>636</v>
      </c>
      <c r="C292" s="8"/>
      <c r="D292" s="8"/>
      <c r="E292" s="36"/>
      <c r="F292" s="8"/>
      <c r="G292" s="8"/>
    </row>
    <row r="293" spans="1:9" ht="46.8" hidden="1">
      <c r="A293" s="6" t="s">
        <v>637</v>
      </c>
      <c r="B293" s="7" t="s">
        <v>638</v>
      </c>
      <c r="C293" s="8"/>
      <c r="D293" s="8"/>
      <c r="E293" s="36"/>
      <c r="F293" s="8"/>
      <c r="G293" s="8"/>
    </row>
    <row r="294" spans="1:9" ht="31.2" hidden="1">
      <c r="A294" s="6" t="s">
        <v>639</v>
      </c>
      <c r="B294" s="7" t="s">
        <v>640</v>
      </c>
      <c r="C294" s="8"/>
      <c r="D294" s="8"/>
      <c r="E294" s="36"/>
      <c r="F294" s="8"/>
      <c r="G294" s="8"/>
    </row>
    <row r="295" spans="1:9" ht="62.4" hidden="1">
      <c r="A295" s="6" t="s">
        <v>641</v>
      </c>
      <c r="B295" s="7" t="s">
        <v>642</v>
      </c>
      <c r="C295" s="8"/>
      <c r="D295" s="8"/>
      <c r="E295" s="36"/>
      <c r="F295" s="8"/>
      <c r="G295" s="8"/>
    </row>
    <row r="296" spans="1:9" ht="39.9" hidden="1" customHeight="1">
      <c r="A296" s="65" t="s">
        <v>643</v>
      </c>
      <c r="B296" s="100" t="s">
        <v>644</v>
      </c>
      <c r="C296" s="101"/>
      <c r="D296" s="101"/>
      <c r="E296" s="101"/>
      <c r="F296" s="101"/>
      <c r="G296" s="102"/>
    </row>
    <row r="297" spans="1:9" ht="43.2" hidden="1">
      <c r="A297" s="6" t="s">
        <v>645</v>
      </c>
      <c r="B297" s="13" t="s">
        <v>646</v>
      </c>
      <c r="C297" s="8"/>
      <c r="D297" s="8"/>
      <c r="E297" s="36"/>
      <c r="F297" s="8"/>
      <c r="G297" s="8"/>
    </row>
    <row r="298" spans="1:9" ht="28.8" hidden="1">
      <c r="A298" s="6" t="s">
        <v>647</v>
      </c>
      <c r="B298" s="13" t="s">
        <v>648</v>
      </c>
      <c r="C298" s="8"/>
      <c r="D298" s="8"/>
      <c r="E298" s="36"/>
      <c r="F298" s="8"/>
      <c r="G298" s="8"/>
    </row>
    <row r="299" spans="1:9" ht="78" hidden="1">
      <c r="A299" s="6" t="s">
        <v>649</v>
      </c>
      <c r="B299" s="33" t="s">
        <v>650</v>
      </c>
      <c r="C299" s="8"/>
      <c r="D299" s="8"/>
      <c r="E299" s="36"/>
      <c r="F299" s="8"/>
      <c r="G299" s="8"/>
    </row>
    <row r="300" spans="1:9" ht="39.9" customHeight="1">
      <c r="A300" s="28" t="s">
        <v>651</v>
      </c>
      <c r="B300" s="103" t="s">
        <v>652</v>
      </c>
      <c r="C300" s="104"/>
      <c r="D300" s="104"/>
      <c r="E300" s="104"/>
      <c r="F300" s="104"/>
      <c r="G300" s="105"/>
      <c r="H300" s="1">
        <f>SUM(D303:D306)</f>
        <v>3</v>
      </c>
      <c r="I300" s="1">
        <f>COUNT(D303:D306)*2</f>
        <v>6</v>
      </c>
    </row>
    <row r="301" spans="1:9" ht="31.2" hidden="1">
      <c r="A301" s="6" t="s">
        <v>653</v>
      </c>
      <c r="B301" s="7" t="s">
        <v>654</v>
      </c>
      <c r="C301" s="8"/>
      <c r="D301" s="8"/>
      <c r="E301" s="36"/>
      <c r="F301" s="8"/>
      <c r="G301" s="8"/>
    </row>
    <row r="302" spans="1:9" ht="31.2" hidden="1">
      <c r="A302" s="6" t="s">
        <v>655</v>
      </c>
      <c r="B302" s="7" t="s">
        <v>656</v>
      </c>
      <c r="C302" s="8"/>
      <c r="D302" s="8"/>
      <c r="E302" s="36"/>
      <c r="F302" s="8"/>
      <c r="G302" s="8"/>
    </row>
    <row r="303" spans="1:9" ht="31.2">
      <c r="A303" s="72" t="s">
        <v>657</v>
      </c>
      <c r="B303" s="7" t="s">
        <v>658</v>
      </c>
      <c r="C303" s="19" t="s">
        <v>659</v>
      </c>
      <c r="D303" s="8">
        <v>1</v>
      </c>
      <c r="E303" s="96" t="s">
        <v>39</v>
      </c>
      <c r="F303" s="8"/>
      <c r="G303" s="8"/>
    </row>
    <row r="304" spans="1:9" ht="28.8">
      <c r="A304" s="72"/>
      <c r="B304" s="7"/>
      <c r="C304" s="19" t="s">
        <v>660</v>
      </c>
      <c r="D304" s="8">
        <v>1</v>
      </c>
      <c r="E304" s="36" t="s">
        <v>39</v>
      </c>
      <c r="F304" s="8"/>
      <c r="G304" s="8"/>
    </row>
    <row r="305" spans="1:9" ht="62.4" hidden="1">
      <c r="A305" s="6" t="s">
        <v>661</v>
      </c>
      <c r="B305" s="63" t="s">
        <v>662</v>
      </c>
      <c r="C305" s="8"/>
      <c r="D305" s="8"/>
      <c r="E305" s="36"/>
      <c r="F305" s="8"/>
      <c r="G305" s="8"/>
    </row>
    <row r="306" spans="1:9" ht="72">
      <c r="A306" s="9" t="s">
        <v>663</v>
      </c>
      <c r="B306" s="7" t="s">
        <v>664</v>
      </c>
      <c r="C306" s="13" t="s">
        <v>1110</v>
      </c>
      <c r="D306" s="8">
        <v>1</v>
      </c>
      <c r="E306" s="36" t="s">
        <v>39</v>
      </c>
      <c r="F306" s="13" t="s">
        <v>665</v>
      </c>
      <c r="G306" s="8"/>
    </row>
    <row r="307" spans="1:9" ht="39.9" customHeight="1">
      <c r="A307" s="28" t="s">
        <v>666</v>
      </c>
      <c r="B307" s="100" t="s">
        <v>667</v>
      </c>
      <c r="C307" s="101"/>
      <c r="D307" s="101"/>
      <c r="E307" s="101"/>
      <c r="F307" s="101"/>
      <c r="G307" s="102"/>
      <c r="H307" s="1">
        <f>SUM(D308:D329)</f>
        <v>22</v>
      </c>
      <c r="I307" s="1">
        <f>COUNT(D308:D329)*2</f>
        <v>44</v>
      </c>
    </row>
    <row r="308" spans="1:9" ht="158.4">
      <c r="A308" s="9" t="s">
        <v>668</v>
      </c>
      <c r="B308" s="33" t="s">
        <v>669</v>
      </c>
      <c r="C308" s="13" t="s">
        <v>670</v>
      </c>
      <c r="D308" s="8">
        <v>1</v>
      </c>
      <c r="E308" s="36" t="s">
        <v>1100</v>
      </c>
      <c r="F308" s="13" t="s">
        <v>671</v>
      </c>
      <c r="G308" s="8"/>
    </row>
    <row r="309" spans="1:9" ht="43.2">
      <c r="A309" s="9"/>
      <c r="B309" s="33"/>
      <c r="C309" s="13" t="s">
        <v>672</v>
      </c>
      <c r="D309" s="8">
        <v>1</v>
      </c>
      <c r="E309" s="36" t="s">
        <v>179</v>
      </c>
      <c r="F309" s="66"/>
      <c r="G309" s="73"/>
    </row>
    <row r="310" spans="1:9" ht="28.8">
      <c r="A310" s="9"/>
      <c r="B310" s="33"/>
      <c r="C310" s="13" t="s">
        <v>673</v>
      </c>
      <c r="D310" s="8">
        <v>1</v>
      </c>
      <c r="E310" s="36" t="s">
        <v>179</v>
      </c>
      <c r="F310" s="13"/>
      <c r="G310" s="8"/>
    </row>
    <row r="311" spans="1:9" ht="28.8">
      <c r="A311" s="9"/>
      <c r="B311" s="33"/>
      <c r="C311" s="13" t="s">
        <v>674</v>
      </c>
      <c r="D311" s="8">
        <v>1</v>
      </c>
      <c r="E311" s="36" t="s">
        <v>179</v>
      </c>
      <c r="F311" s="13"/>
      <c r="G311" s="8"/>
    </row>
    <row r="312" spans="1:9" ht="43.2">
      <c r="A312" s="9"/>
      <c r="B312" s="33"/>
      <c r="C312" s="13" t="s">
        <v>675</v>
      </c>
      <c r="D312" s="8">
        <v>1</v>
      </c>
      <c r="E312" s="36" t="s">
        <v>179</v>
      </c>
      <c r="F312" s="13"/>
      <c r="G312" s="8"/>
    </row>
    <row r="313" spans="1:9" ht="43.2">
      <c r="A313" s="9"/>
      <c r="B313" s="33"/>
      <c r="C313" s="13" t="s">
        <v>676</v>
      </c>
      <c r="D313" s="8">
        <v>1</v>
      </c>
      <c r="E313" s="36" t="s">
        <v>179</v>
      </c>
      <c r="F313" s="13"/>
      <c r="G313" s="8"/>
    </row>
    <row r="314" spans="1:9" ht="43.2">
      <c r="A314" s="9"/>
      <c r="B314" s="33"/>
      <c r="C314" s="13" t="s">
        <v>677</v>
      </c>
      <c r="D314" s="8">
        <v>1</v>
      </c>
      <c r="E314" s="36" t="s">
        <v>1100</v>
      </c>
      <c r="F314" s="13"/>
      <c r="G314" s="8"/>
    </row>
    <row r="315" spans="1:9" ht="28.8">
      <c r="A315" s="9"/>
      <c r="B315" s="33"/>
      <c r="C315" s="13" t="s">
        <v>678</v>
      </c>
      <c r="D315" s="8">
        <v>1</v>
      </c>
      <c r="E315" s="36" t="s">
        <v>179</v>
      </c>
      <c r="F315" s="13"/>
      <c r="G315" s="8"/>
    </row>
    <row r="316" spans="1:9" ht="28.8">
      <c r="A316" s="9"/>
      <c r="B316" s="33"/>
      <c r="C316" s="13" t="s">
        <v>679</v>
      </c>
      <c r="D316" s="8">
        <v>1</v>
      </c>
      <c r="E316" s="36" t="s">
        <v>179</v>
      </c>
      <c r="F316" s="13"/>
      <c r="G316" s="8"/>
    </row>
    <row r="317" spans="1:9" ht="43.2">
      <c r="A317" s="9"/>
      <c r="B317" s="33"/>
      <c r="C317" s="13" t="s">
        <v>680</v>
      </c>
      <c r="D317" s="8">
        <v>1</v>
      </c>
      <c r="E317" s="36" t="s">
        <v>179</v>
      </c>
      <c r="F317" s="13"/>
      <c r="G317" s="8"/>
    </row>
    <row r="318" spans="1:9" ht="57.6">
      <c r="A318" s="9" t="s">
        <v>681</v>
      </c>
      <c r="B318" s="33" t="s">
        <v>682</v>
      </c>
      <c r="C318" s="13" t="s">
        <v>683</v>
      </c>
      <c r="D318" s="8">
        <v>1</v>
      </c>
      <c r="E318" s="36" t="s">
        <v>294</v>
      </c>
      <c r="F318" s="8"/>
      <c r="G318" s="8"/>
    </row>
    <row r="319" spans="1:9" ht="57.6">
      <c r="A319" s="9"/>
      <c r="B319" s="33"/>
      <c r="C319" s="13" t="s">
        <v>684</v>
      </c>
      <c r="D319" s="8">
        <v>1</v>
      </c>
      <c r="E319" s="36" t="s">
        <v>294</v>
      </c>
      <c r="F319" s="8"/>
      <c r="G319" s="8"/>
    </row>
    <row r="320" spans="1:9" ht="43.2">
      <c r="A320" s="9"/>
      <c r="B320" s="33"/>
      <c r="C320" s="13" t="s">
        <v>685</v>
      </c>
      <c r="D320" s="8">
        <v>1</v>
      </c>
      <c r="E320" s="36" t="s">
        <v>179</v>
      </c>
      <c r="F320" s="8"/>
      <c r="G320" s="8"/>
    </row>
    <row r="321" spans="1:7" ht="28.8">
      <c r="A321" s="9"/>
      <c r="B321" s="33"/>
      <c r="C321" s="74" t="s">
        <v>686</v>
      </c>
      <c r="D321" s="8">
        <v>1</v>
      </c>
      <c r="E321" s="36" t="s">
        <v>179</v>
      </c>
      <c r="F321" s="8"/>
      <c r="G321" s="8"/>
    </row>
    <row r="322" spans="1:7" ht="57.6">
      <c r="A322" s="9"/>
      <c r="B322" s="33"/>
      <c r="C322" s="13" t="s">
        <v>687</v>
      </c>
      <c r="D322" s="8">
        <v>1</v>
      </c>
      <c r="E322" s="36" t="s">
        <v>294</v>
      </c>
      <c r="F322" s="8"/>
      <c r="G322" s="8"/>
    </row>
    <row r="323" spans="1:7" ht="28.8">
      <c r="A323" s="9"/>
      <c r="B323" s="33"/>
      <c r="C323" s="13" t="s">
        <v>688</v>
      </c>
      <c r="D323" s="8">
        <v>1</v>
      </c>
      <c r="E323" s="36" t="s">
        <v>294</v>
      </c>
      <c r="F323" s="8"/>
      <c r="G323" s="8"/>
    </row>
    <row r="324" spans="1:7" ht="43.2">
      <c r="A324" s="9"/>
      <c r="B324" s="33"/>
      <c r="C324" s="13" t="s">
        <v>689</v>
      </c>
      <c r="D324" s="8">
        <v>1</v>
      </c>
      <c r="E324" s="36" t="s">
        <v>179</v>
      </c>
      <c r="F324" s="8"/>
      <c r="G324" s="8"/>
    </row>
    <row r="325" spans="1:7" ht="31.2">
      <c r="A325" s="9" t="s">
        <v>690</v>
      </c>
      <c r="B325" s="33" t="s">
        <v>691</v>
      </c>
      <c r="C325" s="13" t="s">
        <v>692</v>
      </c>
      <c r="D325" s="8">
        <v>1</v>
      </c>
      <c r="E325" s="36" t="s">
        <v>1100</v>
      </c>
      <c r="F325" s="8"/>
      <c r="G325" s="8"/>
    </row>
    <row r="326" spans="1:7" ht="43.2">
      <c r="A326" s="9"/>
      <c r="B326" s="33"/>
      <c r="C326" s="13" t="s">
        <v>693</v>
      </c>
      <c r="D326" s="8">
        <v>1</v>
      </c>
      <c r="E326" s="36" t="s">
        <v>179</v>
      </c>
      <c r="F326" s="8"/>
      <c r="G326" s="8"/>
    </row>
    <row r="327" spans="1:7" ht="28.8">
      <c r="A327" s="9"/>
      <c r="B327" s="33"/>
      <c r="C327" s="13" t="s">
        <v>694</v>
      </c>
      <c r="D327" s="8">
        <v>1</v>
      </c>
      <c r="E327" s="36" t="s">
        <v>1100</v>
      </c>
      <c r="F327" s="8"/>
      <c r="G327" s="8"/>
    </row>
    <row r="328" spans="1:7" ht="28.8">
      <c r="A328" s="9"/>
      <c r="B328" s="33"/>
      <c r="C328" s="13" t="s">
        <v>695</v>
      </c>
      <c r="D328" s="8">
        <v>1</v>
      </c>
      <c r="E328" s="36" t="s">
        <v>1100</v>
      </c>
      <c r="F328" s="8"/>
      <c r="G328" s="8"/>
    </row>
    <row r="329" spans="1:7" ht="43.2">
      <c r="A329" s="9"/>
      <c r="B329" s="33"/>
      <c r="C329" s="13" t="s">
        <v>696</v>
      </c>
      <c r="D329" s="8">
        <v>1</v>
      </c>
      <c r="E329" s="36" t="s">
        <v>179</v>
      </c>
      <c r="F329" s="8"/>
      <c r="G329" s="8"/>
    </row>
    <row r="330" spans="1:7" ht="39.9" hidden="1" customHeight="1">
      <c r="A330" s="65" t="s">
        <v>697</v>
      </c>
      <c r="B330" s="100" t="s">
        <v>698</v>
      </c>
      <c r="C330" s="101"/>
      <c r="D330" s="101"/>
      <c r="E330" s="101"/>
      <c r="F330" s="101"/>
      <c r="G330" s="102"/>
    </row>
    <row r="331" spans="1:7" ht="31.2" hidden="1">
      <c r="A331" s="6" t="s">
        <v>699</v>
      </c>
      <c r="B331" s="33" t="s">
        <v>700</v>
      </c>
      <c r="C331" s="8"/>
      <c r="D331" s="8"/>
      <c r="E331" s="36"/>
      <c r="F331" s="8"/>
      <c r="G331" s="8"/>
    </row>
    <row r="332" spans="1:7" ht="31.2" hidden="1">
      <c r="A332" s="6" t="s">
        <v>701</v>
      </c>
      <c r="B332" s="33" t="s">
        <v>702</v>
      </c>
      <c r="C332" s="8"/>
      <c r="D332" s="8"/>
      <c r="E332" s="36"/>
      <c r="F332" s="8"/>
      <c r="G332" s="8"/>
    </row>
    <row r="333" spans="1:7" ht="31.2" hidden="1">
      <c r="A333" s="6" t="s">
        <v>703</v>
      </c>
      <c r="B333" s="33" t="s">
        <v>704</v>
      </c>
      <c r="C333" s="8"/>
      <c r="D333" s="8"/>
      <c r="E333" s="36"/>
      <c r="F333" s="8"/>
      <c r="G333" s="8"/>
    </row>
    <row r="334" spans="1:7" ht="31.2" hidden="1">
      <c r="A334" s="6" t="s">
        <v>705</v>
      </c>
      <c r="B334" s="33" t="s">
        <v>706</v>
      </c>
      <c r="C334" s="8"/>
      <c r="D334" s="8"/>
      <c r="E334" s="36"/>
      <c r="F334" s="8"/>
      <c r="G334" s="8"/>
    </row>
    <row r="335" spans="1:7" ht="46.8" hidden="1">
      <c r="A335" s="6" t="s">
        <v>707</v>
      </c>
      <c r="B335" s="33" t="s">
        <v>708</v>
      </c>
      <c r="C335" s="8"/>
      <c r="D335" s="8"/>
      <c r="E335" s="36"/>
      <c r="F335" s="8"/>
      <c r="G335" s="8"/>
    </row>
    <row r="336" spans="1:7" ht="31.2" hidden="1">
      <c r="A336" s="6" t="s">
        <v>709</v>
      </c>
      <c r="B336" s="33" t="s">
        <v>710</v>
      </c>
      <c r="C336" s="8"/>
      <c r="D336" s="8"/>
      <c r="E336" s="36"/>
      <c r="F336" s="8"/>
      <c r="G336" s="8"/>
    </row>
    <row r="337" spans="1:7" ht="31.2" hidden="1">
      <c r="A337" s="6" t="s">
        <v>711</v>
      </c>
      <c r="B337" s="33" t="s">
        <v>712</v>
      </c>
      <c r="C337" s="8"/>
      <c r="D337" s="8"/>
      <c r="E337" s="36"/>
      <c r="F337" s="8"/>
      <c r="G337" s="8"/>
    </row>
    <row r="338" spans="1:7" ht="31.2" hidden="1">
      <c r="A338" s="6" t="s">
        <v>713</v>
      </c>
      <c r="B338" s="20" t="s">
        <v>714</v>
      </c>
      <c r="C338" s="8"/>
      <c r="D338" s="8"/>
      <c r="E338" s="36"/>
      <c r="F338" s="8"/>
      <c r="G338" s="8"/>
    </row>
    <row r="339" spans="1:7" ht="31.2" hidden="1">
      <c r="A339" s="6" t="s">
        <v>715</v>
      </c>
      <c r="B339" s="20" t="s">
        <v>716</v>
      </c>
      <c r="C339" s="8"/>
      <c r="D339" s="8"/>
      <c r="E339" s="36"/>
      <c r="F339" s="8"/>
      <c r="G339" s="8"/>
    </row>
    <row r="340" spans="1:7" ht="46.8" hidden="1">
      <c r="A340" s="6" t="s">
        <v>717</v>
      </c>
      <c r="B340" s="20" t="s">
        <v>718</v>
      </c>
      <c r="C340" s="8"/>
      <c r="D340" s="8"/>
      <c r="E340" s="36"/>
      <c r="F340" s="8"/>
      <c r="G340" s="8"/>
    </row>
    <row r="341" spans="1:7" ht="39.9" hidden="1" customHeight="1">
      <c r="A341" s="65" t="s">
        <v>719</v>
      </c>
      <c r="B341" s="100" t="s">
        <v>720</v>
      </c>
      <c r="C341" s="101"/>
      <c r="D341" s="101"/>
      <c r="E341" s="101"/>
      <c r="F341" s="101"/>
      <c r="G341" s="102"/>
    </row>
    <row r="342" spans="1:7" ht="31.2" hidden="1">
      <c r="A342" s="6" t="s">
        <v>721</v>
      </c>
      <c r="B342" s="33" t="s">
        <v>722</v>
      </c>
      <c r="C342" s="8"/>
      <c r="D342" s="8"/>
      <c r="E342" s="36"/>
      <c r="F342" s="8"/>
      <c r="G342" s="8"/>
    </row>
    <row r="343" spans="1:7" ht="31.2" hidden="1">
      <c r="A343" s="6" t="s">
        <v>723</v>
      </c>
      <c r="B343" s="33" t="s">
        <v>724</v>
      </c>
      <c r="C343" s="8"/>
      <c r="D343" s="8"/>
      <c r="E343" s="36"/>
      <c r="F343" s="8"/>
      <c r="G343" s="8"/>
    </row>
    <row r="344" spans="1:7" ht="31.2" hidden="1">
      <c r="A344" s="6" t="s">
        <v>725</v>
      </c>
      <c r="B344" s="33" t="s">
        <v>726</v>
      </c>
      <c r="C344" s="8"/>
      <c r="D344" s="8"/>
      <c r="E344" s="36"/>
      <c r="F344" s="8"/>
      <c r="G344" s="8"/>
    </row>
    <row r="345" spans="1:7" ht="39.9" hidden="1" customHeight="1">
      <c r="A345" s="65" t="s">
        <v>727</v>
      </c>
      <c r="B345" s="100" t="s">
        <v>728</v>
      </c>
      <c r="C345" s="101"/>
      <c r="D345" s="101"/>
      <c r="E345" s="101"/>
      <c r="F345" s="101"/>
      <c r="G345" s="102"/>
    </row>
    <row r="346" spans="1:7" ht="31.2" hidden="1">
      <c r="A346" s="6" t="s">
        <v>729</v>
      </c>
      <c r="B346" s="33" t="s">
        <v>730</v>
      </c>
      <c r="C346" s="8"/>
      <c r="D346" s="8"/>
      <c r="E346" s="36"/>
      <c r="F346" s="8"/>
      <c r="G346" s="8"/>
    </row>
    <row r="347" spans="1:7" ht="31.2" hidden="1">
      <c r="A347" s="6" t="s">
        <v>731</v>
      </c>
      <c r="B347" s="33" t="s">
        <v>732</v>
      </c>
      <c r="C347" s="8"/>
      <c r="D347" s="8"/>
      <c r="E347" s="36"/>
      <c r="F347" s="8"/>
      <c r="G347" s="8"/>
    </row>
    <row r="348" spans="1:7" ht="31.2" hidden="1">
      <c r="A348" s="6" t="s">
        <v>733</v>
      </c>
      <c r="B348" s="12" t="s">
        <v>734</v>
      </c>
      <c r="C348" s="8"/>
      <c r="D348" s="8"/>
      <c r="E348" s="36"/>
      <c r="F348" s="8"/>
      <c r="G348" s="8"/>
    </row>
    <row r="349" spans="1:7" ht="31.2" hidden="1">
      <c r="A349" s="6" t="s">
        <v>735</v>
      </c>
      <c r="B349" s="33" t="s">
        <v>736</v>
      </c>
      <c r="C349" s="8"/>
      <c r="D349" s="8"/>
      <c r="E349" s="36"/>
      <c r="F349" s="8"/>
      <c r="G349" s="8"/>
    </row>
    <row r="350" spans="1:7" ht="39.9" hidden="1" customHeight="1">
      <c r="A350" s="65" t="s">
        <v>737</v>
      </c>
      <c r="B350" s="103" t="s">
        <v>738</v>
      </c>
      <c r="C350" s="104"/>
      <c r="D350" s="104"/>
      <c r="E350" s="104"/>
      <c r="F350" s="104"/>
      <c r="G350" s="105"/>
    </row>
    <row r="351" spans="1:7" ht="46.8" hidden="1">
      <c r="A351" s="6" t="s">
        <v>739</v>
      </c>
      <c r="B351" s="7" t="s">
        <v>740</v>
      </c>
      <c r="C351" s="33"/>
      <c r="D351" s="8"/>
      <c r="E351" s="36"/>
      <c r="F351" s="8"/>
      <c r="G351" s="8"/>
    </row>
    <row r="352" spans="1:7" ht="46.8" hidden="1">
      <c r="A352" s="6" t="s">
        <v>741</v>
      </c>
      <c r="B352" s="7" t="s">
        <v>742</v>
      </c>
      <c r="C352" s="8"/>
      <c r="D352" s="8"/>
      <c r="E352" s="36"/>
      <c r="F352" s="8"/>
      <c r="G352" s="8"/>
    </row>
    <row r="353" spans="1:7" ht="28.8" hidden="1">
      <c r="A353" s="6" t="s">
        <v>743</v>
      </c>
      <c r="B353" s="19" t="s">
        <v>744</v>
      </c>
      <c r="C353" s="8"/>
      <c r="D353" s="8"/>
      <c r="E353" s="36"/>
      <c r="F353" s="8"/>
      <c r="G353" s="8"/>
    </row>
    <row r="354" spans="1:7" ht="62.4" hidden="1">
      <c r="A354" s="6" t="s">
        <v>745</v>
      </c>
      <c r="B354" s="7" t="s">
        <v>746</v>
      </c>
      <c r="C354" s="8"/>
      <c r="D354" s="8"/>
      <c r="E354" s="36"/>
      <c r="F354" s="8"/>
      <c r="G354" s="8"/>
    </row>
    <row r="355" spans="1:7" ht="39.9" hidden="1" customHeight="1">
      <c r="A355" s="65" t="s">
        <v>747</v>
      </c>
      <c r="B355" s="100" t="s">
        <v>748</v>
      </c>
      <c r="C355" s="101"/>
      <c r="D355" s="101"/>
      <c r="E355" s="101"/>
      <c r="F355" s="101"/>
      <c r="G355" s="102"/>
    </row>
    <row r="356" spans="1:7" ht="46.8" hidden="1">
      <c r="A356" s="6" t="s">
        <v>749</v>
      </c>
      <c r="B356" s="33" t="s">
        <v>750</v>
      </c>
      <c r="C356" s="33"/>
      <c r="D356" s="8"/>
      <c r="E356" s="36"/>
      <c r="F356" s="8"/>
      <c r="G356" s="8"/>
    </row>
    <row r="357" spans="1:7" ht="62.4" hidden="1">
      <c r="A357" s="6" t="s">
        <v>751</v>
      </c>
      <c r="B357" s="33" t="s">
        <v>752</v>
      </c>
      <c r="C357" s="8"/>
      <c r="D357" s="8"/>
      <c r="E357" s="36"/>
      <c r="F357" s="8"/>
      <c r="G357" s="8"/>
    </row>
    <row r="358" spans="1:7" ht="46.8" hidden="1">
      <c r="A358" s="6" t="s">
        <v>753</v>
      </c>
      <c r="B358" s="33" t="s">
        <v>754</v>
      </c>
      <c r="C358" s="8"/>
      <c r="D358" s="8"/>
      <c r="E358" s="36"/>
      <c r="F358" s="8"/>
      <c r="G358" s="8"/>
    </row>
    <row r="359" spans="1:7" ht="62.4" hidden="1">
      <c r="A359" s="6" t="s">
        <v>755</v>
      </c>
      <c r="B359" s="33" t="s">
        <v>756</v>
      </c>
      <c r="C359" s="8"/>
      <c r="D359" s="8"/>
      <c r="E359" s="36"/>
      <c r="F359" s="8"/>
      <c r="G359" s="8"/>
    </row>
    <row r="360" spans="1:7" ht="46.8" hidden="1">
      <c r="A360" s="6" t="s">
        <v>757</v>
      </c>
      <c r="B360" s="33" t="s">
        <v>758</v>
      </c>
      <c r="C360" s="8"/>
      <c r="D360" s="8"/>
      <c r="E360" s="36"/>
      <c r="F360" s="8"/>
      <c r="G360" s="8"/>
    </row>
    <row r="361" spans="1:7" ht="28.8" hidden="1">
      <c r="A361" s="6" t="s">
        <v>759</v>
      </c>
      <c r="B361" s="13" t="s">
        <v>760</v>
      </c>
      <c r="C361" s="8"/>
      <c r="D361" s="8"/>
      <c r="E361" s="36"/>
      <c r="F361" s="8"/>
      <c r="G361" s="8"/>
    </row>
    <row r="362" spans="1:7" ht="39.9" hidden="1" customHeight="1">
      <c r="A362" s="65" t="s">
        <v>761</v>
      </c>
      <c r="B362" s="100" t="s">
        <v>762</v>
      </c>
      <c r="C362" s="101"/>
      <c r="D362" s="101"/>
      <c r="E362" s="101"/>
      <c r="F362" s="101"/>
      <c r="G362" s="102"/>
    </row>
    <row r="363" spans="1:7" ht="78" hidden="1">
      <c r="A363" s="6" t="s">
        <v>763</v>
      </c>
      <c r="B363" s="33" t="s">
        <v>764</v>
      </c>
      <c r="C363" s="8"/>
      <c r="D363" s="8"/>
      <c r="E363" s="36"/>
      <c r="F363" s="8"/>
      <c r="G363" s="8"/>
    </row>
    <row r="364" spans="1:7" ht="46.8" hidden="1">
      <c r="A364" s="6" t="s">
        <v>765</v>
      </c>
      <c r="B364" s="33" t="s">
        <v>766</v>
      </c>
      <c r="C364" s="8"/>
      <c r="D364" s="8"/>
      <c r="E364" s="36"/>
      <c r="F364" s="8"/>
      <c r="G364" s="8"/>
    </row>
    <row r="365" spans="1:7" ht="46.8" hidden="1">
      <c r="A365" s="6" t="s">
        <v>767</v>
      </c>
      <c r="B365" s="33" t="s">
        <v>768</v>
      </c>
      <c r="C365" s="8"/>
      <c r="D365" s="8"/>
      <c r="E365" s="36"/>
      <c r="F365" s="8"/>
      <c r="G365" s="8"/>
    </row>
    <row r="366" spans="1:7" ht="46.8" hidden="1">
      <c r="A366" s="6" t="s">
        <v>769</v>
      </c>
      <c r="B366" s="33" t="s">
        <v>770</v>
      </c>
      <c r="C366" s="8"/>
      <c r="D366" s="8"/>
      <c r="E366" s="36"/>
      <c r="F366" s="8"/>
      <c r="G366" s="8"/>
    </row>
    <row r="367" spans="1:7" ht="39.9" hidden="1" customHeight="1">
      <c r="A367" s="65" t="s">
        <v>771</v>
      </c>
      <c r="B367" s="100" t="s">
        <v>772</v>
      </c>
      <c r="C367" s="101"/>
      <c r="D367" s="101"/>
      <c r="E367" s="101"/>
      <c r="F367" s="101"/>
      <c r="G367" s="102"/>
    </row>
    <row r="368" spans="1:7" ht="31.2" hidden="1">
      <c r="A368" s="6" t="s">
        <v>773</v>
      </c>
      <c r="B368" s="33" t="s">
        <v>774</v>
      </c>
      <c r="C368" s="8"/>
      <c r="D368" s="8"/>
      <c r="E368" s="36"/>
      <c r="F368" s="8"/>
      <c r="G368" s="8"/>
    </row>
    <row r="369" spans="1:7" ht="46.8" hidden="1">
      <c r="A369" s="6" t="s">
        <v>775</v>
      </c>
      <c r="B369" s="33" t="s">
        <v>776</v>
      </c>
      <c r="C369" s="8"/>
      <c r="D369" s="8"/>
      <c r="E369" s="36"/>
      <c r="F369" s="8"/>
      <c r="G369" s="8"/>
    </row>
    <row r="370" spans="1:7" ht="31.2" hidden="1">
      <c r="A370" s="6" t="s">
        <v>777</v>
      </c>
      <c r="B370" s="33" t="s">
        <v>778</v>
      </c>
      <c r="C370" s="8"/>
      <c r="D370" s="8"/>
      <c r="E370" s="36"/>
      <c r="F370" s="8"/>
      <c r="G370" s="8"/>
    </row>
    <row r="371" spans="1:7" ht="31.2" hidden="1">
      <c r="A371" s="6" t="s">
        <v>779</v>
      </c>
      <c r="B371" s="33" t="s">
        <v>780</v>
      </c>
      <c r="C371" s="8"/>
      <c r="D371" s="8"/>
      <c r="E371" s="36"/>
      <c r="F371" s="8"/>
      <c r="G371" s="8"/>
    </row>
    <row r="372" spans="1:7" ht="46.8" hidden="1">
      <c r="A372" s="6" t="s">
        <v>781</v>
      </c>
      <c r="B372" s="33" t="s">
        <v>782</v>
      </c>
      <c r="C372" s="8"/>
      <c r="D372" s="8"/>
      <c r="E372" s="36"/>
      <c r="F372" s="8"/>
      <c r="G372" s="8"/>
    </row>
    <row r="373" spans="1:7" ht="39.9" hidden="1" customHeight="1">
      <c r="A373" s="65" t="s">
        <v>783</v>
      </c>
      <c r="B373" s="103" t="s">
        <v>784</v>
      </c>
      <c r="C373" s="104"/>
      <c r="D373" s="104"/>
      <c r="E373" s="104"/>
      <c r="F373" s="104"/>
      <c r="G373" s="105"/>
    </row>
    <row r="374" spans="1:7" ht="31.2" hidden="1">
      <c r="A374" s="6" t="s">
        <v>785</v>
      </c>
      <c r="B374" s="20" t="s">
        <v>786</v>
      </c>
      <c r="C374" s="8"/>
      <c r="D374" s="8"/>
      <c r="E374" s="36"/>
      <c r="F374" s="8"/>
      <c r="G374" s="8"/>
    </row>
    <row r="375" spans="1:7" ht="43.2" hidden="1">
      <c r="A375" s="6" t="s">
        <v>787</v>
      </c>
      <c r="B375" s="19" t="s">
        <v>788</v>
      </c>
      <c r="C375" s="8"/>
      <c r="D375" s="8"/>
      <c r="E375" s="36"/>
      <c r="F375" s="8"/>
      <c r="G375" s="8"/>
    </row>
    <row r="376" spans="1:7" ht="31.2" hidden="1">
      <c r="A376" s="6" t="s">
        <v>789</v>
      </c>
      <c r="B376" s="20" t="s">
        <v>790</v>
      </c>
      <c r="C376" s="8"/>
      <c r="D376" s="8"/>
      <c r="E376" s="36"/>
      <c r="F376" s="8"/>
      <c r="G376" s="8"/>
    </row>
    <row r="377" spans="1:7" ht="46.8" hidden="1">
      <c r="A377" s="6" t="s">
        <v>791</v>
      </c>
      <c r="B377" s="20" t="s">
        <v>792</v>
      </c>
      <c r="C377" s="8"/>
      <c r="D377" s="8"/>
      <c r="E377" s="36"/>
      <c r="F377" s="8"/>
      <c r="G377" s="8"/>
    </row>
    <row r="378" spans="1:7" ht="46.8" hidden="1">
      <c r="A378" s="6" t="s">
        <v>793</v>
      </c>
      <c r="B378" s="20" t="s">
        <v>794</v>
      </c>
      <c r="C378" s="8"/>
      <c r="D378" s="8"/>
      <c r="E378" s="36"/>
      <c r="F378" s="8"/>
      <c r="G378" s="8"/>
    </row>
    <row r="379" spans="1:7" ht="46.8" hidden="1">
      <c r="A379" s="6" t="s">
        <v>795</v>
      </c>
      <c r="B379" s="20" t="s">
        <v>796</v>
      </c>
      <c r="C379" s="8"/>
      <c r="D379" s="8"/>
      <c r="E379" s="36"/>
      <c r="F379" s="8"/>
      <c r="G379" s="8"/>
    </row>
    <row r="380" spans="1:7" ht="31.2" hidden="1">
      <c r="A380" s="6" t="s">
        <v>797</v>
      </c>
      <c r="B380" s="20" t="s">
        <v>798</v>
      </c>
      <c r="C380" s="8"/>
      <c r="D380" s="8"/>
      <c r="E380" s="36"/>
      <c r="F380" s="8"/>
      <c r="G380" s="8"/>
    </row>
    <row r="381" spans="1:7" ht="39.9" hidden="1" customHeight="1">
      <c r="A381" s="65" t="s">
        <v>799</v>
      </c>
      <c r="B381" s="100" t="s">
        <v>800</v>
      </c>
      <c r="C381" s="101"/>
      <c r="D381" s="101"/>
      <c r="E381" s="101"/>
      <c r="F381" s="101"/>
      <c r="G381" s="102"/>
    </row>
    <row r="382" spans="1:7" ht="31.2" hidden="1">
      <c r="A382" s="6" t="s">
        <v>801</v>
      </c>
      <c r="B382" s="12" t="s">
        <v>802</v>
      </c>
      <c r="C382" s="8"/>
      <c r="D382" s="8"/>
      <c r="E382" s="36"/>
      <c r="F382" s="8"/>
      <c r="G382" s="8"/>
    </row>
    <row r="383" spans="1:7" ht="31.2" hidden="1">
      <c r="A383" s="6" t="s">
        <v>803</v>
      </c>
      <c r="B383" s="12" t="s">
        <v>804</v>
      </c>
      <c r="C383" s="8"/>
      <c r="D383" s="8"/>
      <c r="E383" s="36"/>
      <c r="F383" s="8"/>
      <c r="G383" s="8"/>
    </row>
    <row r="384" spans="1:7" ht="31.2" hidden="1">
      <c r="A384" s="6" t="s">
        <v>805</v>
      </c>
      <c r="B384" s="12" t="s">
        <v>806</v>
      </c>
      <c r="C384" s="8"/>
      <c r="D384" s="8"/>
      <c r="E384" s="36"/>
      <c r="F384" s="8"/>
      <c r="G384" s="8"/>
    </row>
    <row r="385" spans="1:7" ht="31.2" hidden="1">
      <c r="A385" s="6" t="s">
        <v>807</v>
      </c>
      <c r="B385" s="12" t="s">
        <v>808</v>
      </c>
      <c r="C385" s="8"/>
      <c r="D385" s="8"/>
      <c r="E385" s="36"/>
      <c r="F385" s="8"/>
      <c r="G385" s="8"/>
    </row>
    <row r="386" spans="1:7" ht="31.2" hidden="1">
      <c r="A386" s="6" t="s">
        <v>809</v>
      </c>
      <c r="B386" s="12" t="s">
        <v>810</v>
      </c>
      <c r="C386" s="8"/>
      <c r="D386" s="8"/>
      <c r="E386" s="36"/>
      <c r="F386" s="8"/>
      <c r="G386" s="8"/>
    </row>
    <row r="387" spans="1:7" ht="31.2" hidden="1">
      <c r="A387" s="6" t="s">
        <v>811</v>
      </c>
      <c r="B387" s="12" t="s">
        <v>812</v>
      </c>
      <c r="C387" s="8"/>
      <c r="D387" s="8"/>
      <c r="E387" s="36"/>
      <c r="F387" s="8"/>
      <c r="G387" s="8"/>
    </row>
    <row r="388" spans="1:7" ht="39.9" hidden="1" customHeight="1">
      <c r="A388" s="65" t="s">
        <v>813</v>
      </c>
      <c r="B388" s="100" t="s">
        <v>814</v>
      </c>
      <c r="C388" s="101"/>
      <c r="D388" s="101"/>
      <c r="E388" s="101"/>
      <c r="F388" s="101"/>
      <c r="G388" s="102"/>
    </row>
    <row r="389" spans="1:7" ht="31.2" hidden="1">
      <c r="A389" s="6" t="s">
        <v>815</v>
      </c>
      <c r="B389" s="12" t="s">
        <v>816</v>
      </c>
      <c r="C389" s="8"/>
      <c r="D389" s="8"/>
      <c r="E389" s="36"/>
      <c r="F389" s="8"/>
      <c r="G389" s="8"/>
    </row>
    <row r="390" spans="1:7" ht="31.2" hidden="1">
      <c r="A390" s="6" t="s">
        <v>817</v>
      </c>
      <c r="B390" s="12" t="s">
        <v>818</v>
      </c>
      <c r="C390" s="8"/>
      <c r="D390" s="8"/>
      <c r="E390" s="36"/>
      <c r="F390" s="8"/>
      <c r="G390" s="8"/>
    </row>
    <row r="391" spans="1:7" ht="31.2" hidden="1">
      <c r="A391" s="6" t="s">
        <v>819</v>
      </c>
      <c r="B391" s="12" t="s">
        <v>820</v>
      </c>
      <c r="C391" s="8"/>
      <c r="D391" s="8"/>
      <c r="E391" s="36"/>
      <c r="F391" s="8"/>
      <c r="G391" s="8"/>
    </row>
    <row r="392" spans="1:7" ht="31.2" hidden="1">
      <c r="A392" s="6" t="s">
        <v>821</v>
      </c>
      <c r="B392" s="12" t="s">
        <v>822</v>
      </c>
      <c r="C392" s="8"/>
      <c r="D392" s="8"/>
      <c r="E392" s="36"/>
      <c r="F392" s="8"/>
      <c r="G392" s="8"/>
    </row>
    <row r="393" spans="1:7" ht="39.9" hidden="1" customHeight="1">
      <c r="A393" s="6" t="s">
        <v>823</v>
      </c>
      <c r="B393" s="100" t="s">
        <v>824</v>
      </c>
      <c r="C393" s="101"/>
      <c r="D393" s="101"/>
      <c r="E393" s="101"/>
      <c r="F393" s="101"/>
      <c r="G393" s="102"/>
    </row>
    <row r="394" spans="1:7" ht="46.8" hidden="1">
      <c r="A394" s="6" t="s">
        <v>825</v>
      </c>
      <c r="B394" s="33" t="s">
        <v>826</v>
      </c>
      <c r="C394" s="8"/>
      <c r="D394" s="8"/>
      <c r="E394" s="36"/>
      <c r="F394" s="8"/>
      <c r="G394" s="8"/>
    </row>
    <row r="395" spans="1:7" ht="46.8" hidden="1">
      <c r="A395" s="6" t="s">
        <v>827</v>
      </c>
      <c r="B395" s="33" t="s">
        <v>828</v>
      </c>
      <c r="C395" s="8"/>
      <c r="D395" s="8"/>
      <c r="E395" s="36"/>
      <c r="F395" s="8"/>
      <c r="G395" s="8"/>
    </row>
    <row r="396" spans="1:7" ht="46.8" hidden="1">
      <c r="A396" s="6" t="s">
        <v>829</v>
      </c>
      <c r="B396" s="33" t="s">
        <v>830</v>
      </c>
      <c r="C396" s="8"/>
      <c r="D396" s="8"/>
      <c r="E396" s="36"/>
      <c r="F396" s="8"/>
      <c r="G396" s="8"/>
    </row>
    <row r="397" spans="1:7" ht="46.8" hidden="1">
      <c r="A397" s="6" t="s">
        <v>831</v>
      </c>
      <c r="B397" s="33" t="s">
        <v>832</v>
      </c>
      <c r="C397" s="8"/>
      <c r="D397" s="8"/>
      <c r="E397" s="36"/>
      <c r="F397" s="8"/>
      <c r="G397" s="8"/>
    </row>
    <row r="398" spans="1:7" ht="46.8" hidden="1">
      <c r="A398" s="6" t="s">
        <v>833</v>
      </c>
      <c r="B398" s="33" t="s">
        <v>834</v>
      </c>
      <c r="C398" s="8"/>
      <c r="D398" s="8"/>
      <c r="E398" s="36"/>
      <c r="F398" s="8"/>
      <c r="G398" s="8"/>
    </row>
    <row r="399" spans="1:7" ht="46.8" hidden="1">
      <c r="A399" s="6" t="s">
        <v>835</v>
      </c>
      <c r="B399" s="33" t="s">
        <v>836</v>
      </c>
      <c r="C399" s="8"/>
      <c r="D399" s="8"/>
      <c r="E399" s="36"/>
      <c r="F399" s="8"/>
      <c r="G399" s="8"/>
    </row>
    <row r="400" spans="1:7" ht="46.8" hidden="1">
      <c r="A400" s="6" t="s">
        <v>837</v>
      </c>
      <c r="B400" s="33" t="s">
        <v>838</v>
      </c>
      <c r="C400" s="8"/>
      <c r="D400" s="8"/>
      <c r="E400" s="36"/>
      <c r="F400" s="8"/>
      <c r="G400" s="8"/>
    </row>
    <row r="401" spans="1:9" ht="78" hidden="1">
      <c r="A401" s="6" t="s">
        <v>839</v>
      </c>
      <c r="B401" s="33" t="s">
        <v>840</v>
      </c>
      <c r="C401" s="8"/>
      <c r="D401" s="8"/>
      <c r="E401" s="36"/>
      <c r="F401" s="8"/>
      <c r="G401" s="8"/>
    </row>
    <row r="402" spans="1:9" ht="31.2" hidden="1">
      <c r="A402" s="6" t="s">
        <v>841</v>
      </c>
      <c r="B402" s="12" t="s">
        <v>842</v>
      </c>
      <c r="C402" s="8"/>
      <c r="D402" s="8"/>
      <c r="E402" s="36"/>
      <c r="F402" s="8"/>
      <c r="G402" s="8"/>
    </row>
    <row r="403" spans="1:9" ht="46.8" hidden="1">
      <c r="A403" s="6" t="s">
        <v>843</v>
      </c>
      <c r="B403" s="33" t="s">
        <v>844</v>
      </c>
      <c r="C403" s="8"/>
      <c r="D403" s="8"/>
      <c r="E403" s="36"/>
      <c r="F403" s="8"/>
      <c r="G403" s="8"/>
    </row>
    <row r="404" spans="1:9" ht="21">
      <c r="A404" s="75"/>
      <c r="B404" s="106" t="s">
        <v>845</v>
      </c>
      <c r="C404" s="107"/>
      <c r="D404" s="107"/>
      <c r="E404" s="107"/>
      <c r="F404" s="107"/>
      <c r="G404" s="107"/>
      <c r="H404" s="1">
        <f>H405+H413+H422+H427+H431+H442</f>
        <v>28</v>
      </c>
      <c r="I404" s="1">
        <f>I405+I413+I422+I427+I431+I442</f>
        <v>56</v>
      </c>
    </row>
    <row r="405" spans="1:9" ht="39.9" customHeight="1">
      <c r="A405" s="75" t="s">
        <v>846</v>
      </c>
      <c r="B405" s="100" t="s">
        <v>847</v>
      </c>
      <c r="C405" s="101"/>
      <c r="D405" s="101"/>
      <c r="E405" s="101"/>
      <c r="F405" s="101"/>
      <c r="G405" s="102"/>
      <c r="H405" s="1">
        <f>SUM(D409:D411)</f>
        <v>3</v>
      </c>
      <c r="I405" s="1">
        <f>COUNT(D409:D411)*2</f>
        <v>6</v>
      </c>
    </row>
    <row r="406" spans="1:9" ht="31.2" hidden="1">
      <c r="A406" s="76" t="s">
        <v>848</v>
      </c>
      <c r="B406" s="33" t="s">
        <v>849</v>
      </c>
      <c r="C406" s="15"/>
      <c r="D406" s="15"/>
      <c r="E406" s="55"/>
      <c r="F406" s="15"/>
      <c r="G406" s="15"/>
    </row>
    <row r="407" spans="1:9" ht="46.8" hidden="1">
      <c r="A407" s="76" t="s">
        <v>850</v>
      </c>
      <c r="B407" s="33" t="s">
        <v>851</v>
      </c>
      <c r="C407" s="15"/>
      <c r="D407" s="15"/>
      <c r="E407" s="55"/>
      <c r="F407" s="15"/>
      <c r="G407" s="15"/>
    </row>
    <row r="408" spans="1:9" ht="31.2" hidden="1">
      <c r="A408" s="76" t="s">
        <v>852</v>
      </c>
      <c r="B408" s="33" t="s">
        <v>853</v>
      </c>
      <c r="C408" s="15"/>
      <c r="D408" s="15"/>
      <c r="E408" s="55"/>
      <c r="F408" s="15"/>
      <c r="G408" s="15"/>
    </row>
    <row r="409" spans="1:9" ht="31.2">
      <c r="A409" s="77" t="s">
        <v>854</v>
      </c>
      <c r="B409" s="33" t="s">
        <v>855</v>
      </c>
      <c r="C409" s="19" t="s">
        <v>856</v>
      </c>
      <c r="D409" s="55">
        <v>1</v>
      </c>
      <c r="E409" s="55" t="s">
        <v>39</v>
      </c>
      <c r="F409" s="55" t="s">
        <v>857</v>
      </c>
      <c r="G409" s="15"/>
    </row>
    <row r="410" spans="1:9" ht="28.8">
      <c r="A410" s="77"/>
      <c r="B410" s="33"/>
      <c r="C410" s="19" t="s">
        <v>858</v>
      </c>
      <c r="D410" s="55">
        <v>1</v>
      </c>
      <c r="E410" s="55" t="s">
        <v>39</v>
      </c>
      <c r="F410" s="55"/>
      <c r="G410" s="15"/>
    </row>
    <row r="411" spans="1:9" ht="57.6">
      <c r="A411" s="77" t="s">
        <v>859</v>
      </c>
      <c r="B411" s="33" t="s">
        <v>860</v>
      </c>
      <c r="C411" s="78" t="s">
        <v>861</v>
      </c>
      <c r="D411" s="55">
        <v>1</v>
      </c>
      <c r="E411" s="55" t="s">
        <v>39</v>
      </c>
      <c r="F411" s="25" t="s">
        <v>862</v>
      </c>
      <c r="G411" s="15"/>
    </row>
    <row r="412" spans="1:9" ht="31.2" hidden="1">
      <c r="A412" s="76" t="s">
        <v>863</v>
      </c>
      <c r="B412" s="79" t="s">
        <v>864</v>
      </c>
      <c r="C412" s="15"/>
      <c r="D412" s="15"/>
      <c r="E412" s="55"/>
      <c r="F412" s="15"/>
      <c r="G412" s="15"/>
    </row>
    <row r="413" spans="1:9" ht="39.9" customHeight="1">
      <c r="A413" s="80" t="s">
        <v>865</v>
      </c>
      <c r="B413" s="100" t="s">
        <v>866</v>
      </c>
      <c r="C413" s="101"/>
      <c r="D413" s="101"/>
      <c r="E413" s="101"/>
      <c r="F413" s="101"/>
      <c r="G413" s="102"/>
      <c r="H413" s="1">
        <f>SUM(D414:D420)</f>
        <v>7</v>
      </c>
      <c r="I413" s="1">
        <f>COUNT(D414:D420)*2</f>
        <v>14</v>
      </c>
    </row>
    <row r="414" spans="1:9" ht="43.2">
      <c r="A414" s="77" t="s">
        <v>867</v>
      </c>
      <c r="B414" s="33" t="s">
        <v>868</v>
      </c>
      <c r="C414" s="19" t="s">
        <v>869</v>
      </c>
      <c r="D414" s="15">
        <v>1</v>
      </c>
      <c r="E414" s="55" t="s">
        <v>131</v>
      </c>
      <c r="F414" s="14" t="s">
        <v>870</v>
      </c>
      <c r="G414" s="15"/>
    </row>
    <row r="415" spans="1:9" ht="43.2">
      <c r="A415" s="77"/>
      <c r="B415" s="33"/>
      <c r="C415" s="19" t="s">
        <v>871</v>
      </c>
      <c r="D415" s="15">
        <v>1</v>
      </c>
      <c r="E415" s="55" t="s">
        <v>288</v>
      </c>
      <c r="F415" s="14" t="s">
        <v>872</v>
      </c>
      <c r="G415" s="15"/>
    </row>
    <row r="416" spans="1:9" ht="57.6">
      <c r="A416" s="77"/>
      <c r="B416" s="33"/>
      <c r="C416" s="19" t="s">
        <v>873</v>
      </c>
      <c r="D416" s="15">
        <v>1</v>
      </c>
      <c r="E416" s="55" t="s">
        <v>288</v>
      </c>
      <c r="F416" s="14" t="s">
        <v>874</v>
      </c>
      <c r="G416" s="15"/>
    </row>
    <row r="417" spans="1:9" ht="43.2">
      <c r="A417" s="77"/>
      <c r="B417" s="33"/>
      <c r="C417" s="19" t="s">
        <v>875</v>
      </c>
      <c r="D417" s="15">
        <v>1</v>
      </c>
      <c r="E417" s="55" t="s">
        <v>288</v>
      </c>
      <c r="F417" s="14" t="s">
        <v>876</v>
      </c>
      <c r="G417" s="15"/>
    </row>
    <row r="418" spans="1:9" ht="72">
      <c r="A418" s="77"/>
      <c r="B418" s="33"/>
      <c r="C418" s="19" t="s">
        <v>877</v>
      </c>
      <c r="D418" s="15">
        <v>1</v>
      </c>
      <c r="E418" s="55" t="s">
        <v>131</v>
      </c>
      <c r="F418" s="14" t="s">
        <v>878</v>
      </c>
      <c r="G418" s="15"/>
    </row>
    <row r="419" spans="1:9" ht="31.2">
      <c r="A419" s="77" t="s">
        <v>879</v>
      </c>
      <c r="B419" s="33" t="s">
        <v>880</v>
      </c>
      <c r="C419" s="19" t="s">
        <v>881</v>
      </c>
      <c r="D419" s="15">
        <v>1</v>
      </c>
      <c r="E419" s="55" t="s">
        <v>56</v>
      </c>
      <c r="F419" s="14" t="s">
        <v>882</v>
      </c>
      <c r="G419" s="15"/>
    </row>
    <row r="420" spans="1:9" ht="28.8">
      <c r="A420" s="77"/>
      <c r="B420" s="33"/>
      <c r="C420" s="19" t="s">
        <v>883</v>
      </c>
      <c r="D420" s="15">
        <v>1</v>
      </c>
      <c r="E420" s="55" t="s">
        <v>532</v>
      </c>
      <c r="F420" s="55"/>
      <c r="G420" s="15"/>
    </row>
    <row r="421" spans="1:9" ht="31.2" hidden="1">
      <c r="A421" s="81" t="s">
        <v>884</v>
      </c>
      <c r="B421" s="82" t="s">
        <v>885</v>
      </c>
      <c r="C421" s="83"/>
      <c r="D421" s="83"/>
      <c r="E421" s="98"/>
      <c r="F421" s="83"/>
      <c r="G421" s="83"/>
    </row>
    <row r="422" spans="1:9" ht="39.9" customHeight="1">
      <c r="A422" s="84" t="s">
        <v>886</v>
      </c>
      <c r="B422" s="109" t="s">
        <v>887</v>
      </c>
      <c r="C422" s="110"/>
      <c r="D422" s="110"/>
      <c r="E422" s="110"/>
      <c r="F422" s="110"/>
      <c r="G422" s="111"/>
      <c r="H422" s="1">
        <f>SUM(D423:D425)</f>
        <v>3</v>
      </c>
      <c r="I422" s="1">
        <f>COUNT(D423:D425)*2</f>
        <v>6</v>
      </c>
    </row>
    <row r="423" spans="1:9" ht="46.8">
      <c r="A423" s="77" t="s">
        <v>888</v>
      </c>
      <c r="B423" s="85" t="s">
        <v>889</v>
      </c>
      <c r="C423" s="13" t="s">
        <v>890</v>
      </c>
      <c r="D423" s="99">
        <v>1</v>
      </c>
      <c r="E423" s="55" t="s">
        <v>288</v>
      </c>
      <c r="F423" s="15"/>
      <c r="G423" s="15"/>
    </row>
    <row r="424" spans="1:9" ht="15.6">
      <c r="A424" s="77"/>
      <c r="B424" s="85"/>
      <c r="C424" s="13" t="s">
        <v>891</v>
      </c>
      <c r="D424" s="99">
        <v>1</v>
      </c>
      <c r="E424" s="55" t="s">
        <v>288</v>
      </c>
      <c r="F424" s="15"/>
      <c r="G424" s="15"/>
    </row>
    <row r="425" spans="1:9" ht="31.2">
      <c r="A425" s="77" t="s">
        <v>892</v>
      </c>
      <c r="B425" s="33" t="s">
        <v>893</v>
      </c>
      <c r="C425" s="13" t="s">
        <v>894</v>
      </c>
      <c r="D425" s="99">
        <v>1</v>
      </c>
      <c r="E425" s="55" t="s">
        <v>288</v>
      </c>
      <c r="F425" s="15"/>
      <c r="G425" s="15"/>
    </row>
    <row r="426" spans="1:9" ht="15.6">
      <c r="A426" s="77"/>
      <c r="B426" s="33"/>
      <c r="C426" s="34"/>
      <c r="D426" s="15"/>
      <c r="E426" s="55"/>
      <c r="F426" s="15"/>
      <c r="G426" s="15"/>
    </row>
    <row r="427" spans="1:9" ht="39.9" customHeight="1">
      <c r="A427" s="80" t="s">
        <v>895</v>
      </c>
      <c r="B427" s="100" t="s">
        <v>896</v>
      </c>
      <c r="C427" s="101"/>
      <c r="D427" s="101"/>
      <c r="E427" s="101"/>
      <c r="F427" s="101"/>
      <c r="G427" s="102"/>
      <c r="H427" s="1">
        <f>SUM(D428:D429)</f>
        <v>2</v>
      </c>
      <c r="I427" s="1">
        <f>COUNT(D428:D429)*2</f>
        <v>4</v>
      </c>
    </row>
    <row r="428" spans="1:9" ht="86.4">
      <c r="A428" s="77" t="s">
        <v>897</v>
      </c>
      <c r="B428" s="61" t="s">
        <v>898</v>
      </c>
      <c r="C428" s="13" t="s">
        <v>899</v>
      </c>
      <c r="D428" s="15">
        <v>1</v>
      </c>
      <c r="E428" s="55" t="s">
        <v>56</v>
      </c>
      <c r="F428" s="14" t="s">
        <v>900</v>
      </c>
      <c r="G428" s="15"/>
    </row>
    <row r="429" spans="1:9" ht="28.8">
      <c r="A429" s="77"/>
      <c r="B429" s="61"/>
      <c r="C429" s="86" t="s">
        <v>901</v>
      </c>
      <c r="D429" s="15">
        <v>1</v>
      </c>
      <c r="E429" s="55" t="s">
        <v>56</v>
      </c>
      <c r="F429" s="14"/>
      <c r="G429" s="15"/>
    </row>
    <row r="430" spans="1:9" ht="43.2" hidden="1">
      <c r="A430" s="76" t="s">
        <v>902</v>
      </c>
      <c r="B430" s="61" t="s">
        <v>903</v>
      </c>
      <c r="C430" s="15"/>
      <c r="D430" s="15"/>
      <c r="E430" s="55"/>
      <c r="F430" s="15"/>
      <c r="G430" s="15"/>
    </row>
    <row r="431" spans="1:9" ht="39.9" customHeight="1">
      <c r="A431" s="87" t="s">
        <v>904</v>
      </c>
      <c r="B431" s="100" t="s">
        <v>905</v>
      </c>
      <c r="C431" s="101"/>
      <c r="D431" s="101"/>
      <c r="E431" s="101"/>
      <c r="F431" s="101"/>
      <c r="G431" s="102"/>
      <c r="H431" s="1">
        <f>SUM(D433:D439)</f>
        <v>7</v>
      </c>
      <c r="I431" s="1">
        <f>COUNT(D433:D439)*2</f>
        <v>14</v>
      </c>
    </row>
    <row r="432" spans="1:9" ht="28.8" hidden="1">
      <c r="A432" s="76" t="s">
        <v>906</v>
      </c>
      <c r="B432" s="13" t="s">
        <v>907</v>
      </c>
      <c r="C432" s="15"/>
      <c r="D432" s="15"/>
      <c r="E432" s="55"/>
      <c r="F432" s="15"/>
      <c r="G432" s="15"/>
    </row>
    <row r="433" spans="1:9" ht="43.2">
      <c r="A433" s="77" t="s">
        <v>908</v>
      </c>
      <c r="B433" s="61" t="s">
        <v>909</v>
      </c>
      <c r="C433" s="19" t="s">
        <v>910</v>
      </c>
      <c r="D433" s="55">
        <v>1</v>
      </c>
      <c r="E433" s="55" t="s">
        <v>288</v>
      </c>
      <c r="F433" s="34" t="s">
        <v>911</v>
      </c>
      <c r="G433" s="15"/>
    </row>
    <row r="434" spans="1:9" ht="43.2">
      <c r="A434" s="77"/>
      <c r="B434" s="61"/>
      <c r="C434" s="19" t="s">
        <v>912</v>
      </c>
      <c r="D434" s="55">
        <v>1</v>
      </c>
      <c r="E434" s="55" t="s">
        <v>288</v>
      </c>
      <c r="F434" s="34" t="s">
        <v>913</v>
      </c>
      <c r="G434" s="15"/>
    </row>
    <row r="435" spans="1:9" ht="43.2">
      <c r="A435" s="77" t="s">
        <v>914</v>
      </c>
      <c r="B435" s="61" t="s">
        <v>915</v>
      </c>
      <c r="C435" s="19" t="s">
        <v>916</v>
      </c>
      <c r="D435" s="55">
        <v>1</v>
      </c>
      <c r="E435" s="55" t="s">
        <v>39</v>
      </c>
      <c r="F435" s="55"/>
      <c r="G435" s="15"/>
    </row>
    <row r="436" spans="1:9" ht="28.8">
      <c r="A436" s="77"/>
      <c r="B436" s="61"/>
      <c r="C436" s="19" t="s">
        <v>917</v>
      </c>
      <c r="D436" s="55">
        <v>1</v>
      </c>
      <c r="E436" s="55" t="s">
        <v>39</v>
      </c>
      <c r="F436" s="55"/>
      <c r="G436" s="15"/>
    </row>
    <row r="437" spans="1:9" ht="43.2">
      <c r="A437" s="77"/>
      <c r="B437" s="61"/>
      <c r="C437" s="13" t="s">
        <v>918</v>
      </c>
      <c r="D437" s="55">
        <v>1</v>
      </c>
      <c r="E437" s="55" t="s">
        <v>39</v>
      </c>
      <c r="F437" s="55"/>
      <c r="G437" s="15"/>
    </row>
    <row r="438" spans="1:9" ht="28.8">
      <c r="A438" s="77"/>
      <c r="B438" s="61"/>
      <c r="C438" s="19" t="s">
        <v>919</v>
      </c>
      <c r="D438" s="55">
        <v>1</v>
      </c>
      <c r="E438" s="55" t="s">
        <v>288</v>
      </c>
      <c r="F438" s="34" t="s">
        <v>920</v>
      </c>
      <c r="G438" s="15"/>
    </row>
    <row r="439" spans="1:9" ht="57.6">
      <c r="A439" s="77"/>
      <c r="B439" s="61"/>
      <c r="C439" s="19" t="s">
        <v>921</v>
      </c>
      <c r="D439" s="55">
        <v>1</v>
      </c>
      <c r="E439" s="55" t="s">
        <v>288</v>
      </c>
      <c r="F439" s="34" t="s">
        <v>922</v>
      </c>
      <c r="G439" s="15"/>
    </row>
    <row r="440" spans="1:9" ht="28.8" hidden="1">
      <c r="A440" s="76" t="s">
        <v>923</v>
      </c>
      <c r="B440" s="13" t="s">
        <v>924</v>
      </c>
      <c r="C440" s="15"/>
      <c r="D440" s="15"/>
      <c r="E440" s="55"/>
      <c r="F440" s="15"/>
      <c r="G440" s="15"/>
    </row>
    <row r="441" spans="1:9" hidden="1">
      <c r="A441" s="76" t="s">
        <v>925</v>
      </c>
      <c r="B441" s="13" t="s">
        <v>926</v>
      </c>
      <c r="C441" s="15"/>
      <c r="D441" s="15"/>
      <c r="E441" s="55"/>
      <c r="F441" s="15"/>
      <c r="G441" s="15"/>
    </row>
    <row r="442" spans="1:9" ht="39.9" customHeight="1">
      <c r="A442" s="88" t="s">
        <v>927</v>
      </c>
      <c r="B442" s="100" t="s">
        <v>928</v>
      </c>
      <c r="C442" s="101"/>
      <c r="D442" s="101"/>
      <c r="E442" s="101"/>
      <c r="F442" s="101"/>
      <c r="G442" s="102"/>
      <c r="H442" s="1">
        <f>SUM(D443:D449)</f>
        <v>6</v>
      </c>
      <c r="I442" s="1">
        <f>COUNT(D443:D449)*2</f>
        <v>12</v>
      </c>
    </row>
    <row r="443" spans="1:9" ht="31.2">
      <c r="A443" s="77" t="s">
        <v>929</v>
      </c>
      <c r="B443" s="85" t="s">
        <v>930</v>
      </c>
      <c r="C443" s="13" t="s">
        <v>931</v>
      </c>
      <c r="D443" s="15">
        <v>1</v>
      </c>
      <c r="E443" s="55" t="s">
        <v>131</v>
      </c>
      <c r="F443" s="15"/>
      <c r="G443" s="15"/>
    </row>
    <row r="444" spans="1:9" ht="28.8">
      <c r="A444" s="77"/>
      <c r="B444" s="85"/>
      <c r="C444" s="13" t="s">
        <v>932</v>
      </c>
      <c r="D444" s="15">
        <v>1</v>
      </c>
      <c r="E444" s="55" t="s">
        <v>131</v>
      </c>
      <c r="F444" s="15"/>
      <c r="G444" s="15"/>
    </row>
    <row r="445" spans="1:9" ht="43.2">
      <c r="A445" s="77"/>
      <c r="B445" s="85"/>
      <c r="C445" s="13" t="s">
        <v>933</v>
      </c>
      <c r="D445" s="15">
        <v>1</v>
      </c>
      <c r="E445" s="55" t="s">
        <v>288</v>
      </c>
      <c r="F445" s="15"/>
      <c r="G445" s="15"/>
    </row>
    <row r="446" spans="1:9" ht="43.2">
      <c r="A446" s="77"/>
      <c r="B446" s="85"/>
      <c r="C446" s="13" t="s">
        <v>934</v>
      </c>
      <c r="D446" s="15">
        <v>1</v>
      </c>
      <c r="E446" s="55" t="s">
        <v>131</v>
      </c>
      <c r="F446" s="15"/>
      <c r="G446" s="15"/>
    </row>
    <row r="447" spans="1:9" ht="28.8">
      <c r="A447" s="77"/>
      <c r="B447" s="85"/>
      <c r="C447" s="19" t="s">
        <v>935</v>
      </c>
      <c r="D447" s="15">
        <v>1</v>
      </c>
      <c r="E447" s="55" t="s">
        <v>131</v>
      </c>
      <c r="F447" s="15"/>
      <c r="G447" s="15"/>
    </row>
    <row r="448" spans="1:9" ht="31.2" hidden="1">
      <c r="A448" s="76" t="s">
        <v>936</v>
      </c>
      <c r="B448" s="85" t="s">
        <v>937</v>
      </c>
      <c r="C448" s="15"/>
      <c r="D448" s="15"/>
      <c r="E448" s="55"/>
      <c r="F448" s="15"/>
      <c r="G448" s="15"/>
    </row>
    <row r="449" spans="1:9" ht="31.2">
      <c r="A449" s="77" t="s">
        <v>938</v>
      </c>
      <c r="B449" s="85" t="s">
        <v>939</v>
      </c>
      <c r="C449" s="13" t="s">
        <v>940</v>
      </c>
      <c r="D449" s="15">
        <v>1</v>
      </c>
      <c r="E449" s="98" t="s">
        <v>1101</v>
      </c>
      <c r="F449" s="15"/>
      <c r="G449" s="15"/>
    </row>
    <row r="450" spans="1:9" ht="15.6">
      <c r="A450" s="77"/>
      <c r="B450" s="85"/>
      <c r="C450" s="13"/>
      <c r="D450" s="15"/>
      <c r="E450" s="55"/>
      <c r="F450" s="15"/>
      <c r="G450" s="15"/>
    </row>
    <row r="451" spans="1:9" ht="15.6">
      <c r="A451" s="77"/>
      <c r="B451" s="85"/>
      <c r="C451" s="13"/>
      <c r="D451" s="15"/>
      <c r="E451" s="55"/>
      <c r="F451" s="15"/>
      <c r="G451" s="15"/>
    </row>
    <row r="452" spans="1:9" ht="21">
      <c r="A452" s="5"/>
      <c r="B452" s="106" t="s">
        <v>941</v>
      </c>
      <c r="C452" s="107"/>
      <c r="D452" s="107"/>
      <c r="E452" s="107"/>
      <c r="F452" s="107"/>
      <c r="G452" s="107"/>
      <c r="H452" s="1">
        <f>H453+H456+H461+H466+H483+H487+H493+H498</f>
        <v>38</v>
      </c>
      <c r="I452" s="1">
        <f>I453+I456+I461+I466+I483+I487+I493+I498</f>
        <v>76</v>
      </c>
    </row>
    <row r="453" spans="1:9" ht="39.9" customHeight="1">
      <c r="A453" s="28" t="s">
        <v>942</v>
      </c>
      <c r="B453" s="100" t="s">
        <v>943</v>
      </c>
      <c r="C453" s="101"/>
      <c r="D453" s="101"/>
      <c r="E453" s="101"/>
      <c r="F453" s="101"/>
      <c r="G453" s="102"/>
      <c r="H453" s="1">
        <f>SUM(D454)</f>
        <v>1</v>
      </c>
      <c r="I453" s="1">
        <f>COUNT(D454)*2</f>
        <v>2</v>
      </c>
    </row>
    <row r="454" spans="1:9" ht="62.4">
      <c r="A454" s="28" t="s">
        <v>944</v>
      </c>
      <c r="B454" s="33" t="s">
        <v>945</v>
      </c>
      <c r="C454" s="89" t="s">
        <v>946</v>
      </c>
      <c r="D454" s="8">
        <v>1</v>
      </c>
      <c r="E454" s="36" t="s">
        <v>39</v>
      </c>
      <c r="F454" s="8"/>
      <c r="G454" s="8"/>
    </row>
    <row r="455" spans="1:9" ht="28.8" hidden="1">
      <c r="A455" s="67" t="s">
        <v>947</v>
      </c>
      <c r="B455" s="13" t="s">
        <v>948</v>
      </c>
      <c r="C455" s="8"/>
      <c r="D455" s="8"/>
      <c r="E455" s="36"/>
      <c r="F455" s="8"/>
      <c r="G455" s="8"/>
    </row>
    <row r="456" spans="1:9" ht="39.9" customHeight="1">
      <c r="A456" s="28" t="s">
        <v>949</v>
      </c>
      <c r="B456" s="100" t="s">
        <v>950</v>
      </c>
      <c r="C456" s="101"/>
      <c r="D456" s="101"/>
      <c r="E456" s="101"/>
      <c r="F456" s="101"/>
      <c r="G456" s="102"/>
      <c r="H456" s="1">
        <f>SUM(D457:D458)</f>
        <v>2</v>
      </c>
      <c r="I456" s="1">
        <f>COUNT(D457:D458)*2</f>
        <v>4</v>
      </c>
    </row>
    <row r="457" spans="1:9" ht="43.2">
      <c r="A457" s="28" t="s">
        <v>951</v>
      </c>
      <c r="B457" s="85" t="s">
        <v>952</v>
      </c>
      <c r="C457" s="14" t="s">
        <v>953</v>
      </c>
      <c r="D457" s="8">
        <v>1</v>
      </c>
      <c r="E457" s="36" t="s">
        <v>192</v>
      </c>
      <c r="F457" s="8"/>
      <c r="G457" s="8"/>
    </row>
    <row r="458" spans="1:9" ht="28.8">
      <c r="A458" s="28"/>
      <c r="B458" s="85"/>
      <c r="C458" s="14" t="s">
        <v>954</v>
      </c>
      <c r="D458" s="8">
        <v>1</v>
      </c>
      <c r="E458" s="36" t="s">
        <v>192</v>
      </c>
      <c r="F458" s="8"/>
      <c r="G458" s="8"/>
    </row>
    <row r="459" spans="1:9" ht="31.2" hidden="1">
      <c r="A459" s="67" t="s">
        <v>955</v>
      </c>
      <c r="B459" s="85" t="s">
        <v>956</v>
      </c>
      <c r="C459" s="8"/>
      <c r="D459" s="8"/>
      <c r="E459" s="36"/>
      <c r="F459" s="8"/>
      <c r="G459" s="8"/>
    </row>
    <row r="460" spans="1:9" ht="31.2" hidden="1">
      <c r="A460" s="67" t="s">
        <v>957</v>
      </c>
      <c r="B460" s="85" t="s">
        <v>958</v>
      </c>
      <c r="C460" s="8"/>
      <c r="D460" s="8"/>
      <c r="E460" s="36"/>
      <c r="F460" s="8"/>
      <c r="G460" s="8"/>
    </row>
    <row r="461" spans="1:9" ht="39.9" customHeight="1">
      <c r="A461" s="28" t="s">
        <v>959</v>
      </c>
      <c r="B461" s="100" t="s">
        <v>960</v>
      </c>
      <c r="C461" s="101"/>
      <c r="D461" s="101"/>
      <c r="E461" s="101"/>
      <c r="F461" s="101"/>
      <c r="G461" s="102"/>
      <c r="H461" s="1">
        <f>SUM(D462:D465)</f>
        <v>3</v>
      </c>
      <c r="I461" s="1">
        <f>COUNT(D462:D465)*2</f>
        <v>6</v>
      </c>
    </row>
    <row r="462" spans="1:9" ht="46.8">
      <c r="A462" s="9" t="s">
        <v>961</v>
      </c>
      <c r="B462" s="85" t="s">
        <v>962</v>
      </c>
      <c r="C462" s="13" t="s">
        <v>963</v>
      </c>
      <c r="D462" s="8">
        <v>1</v>
      </c>
      <c r="E462" s="36" t="s">
        <v>39</v>
      </c>
      <c r="F462" s="8"/>
      <c r="G462" s="8"/>
    </row>
    <row r="463" spans="1:9" ht="46.8" hidden="1">
      <c r="A463" s="11" t="s">
        <v>964</v>
      </c>
      <c r="B463" s="85" t="s">
        <v>965</v>
      </c>
      <c r="C463" s="13"/>
      <c r="D463" s="8"/>
      <c r="E463" s="36"/>
      <c r="F463" s="8"/>
      <c r="G463" s="8"/>
    </row>
    <row r="464" spans="1:9" ht="46.8">
      <c r="A464" s="9" t="s">
        <v>966</v>
      </c>
      <c r="B464" s="12" t="s">
        <v>967</v>
      </c>
      <c r="C464" s="85" t="s">
        <v>968</v>
      </c>
      <c r="D464" s="8">
        <v>1</v>
      </c>
      <c r="E464" s="36" t="s">
        <v>39</v>
      </c>
      <c r="F464" s="8"/>
      <c r="G464" s="8"/>
    </row>
    <row r="465" spans="1:9" ht="46.8">
      <c r="A465" s="9"/>
      <c r="C465" s="85" t="s">
        <v>969</v>
      </c>
      <c r="D465" s="8">
        <v>1</v>
      </c>
      <c r="E465" s="36" t="s">
        <v>532</v>
      </c>
      <c r="F465" s="8"/>
      <c r="G465" s="8"/>
    </row>
    <row r="466" spans="1:9" ht="39.9" customHeight="1">
      <c r="A466" s="28" t="s">
        <v>970</v>
      </c>
      <c r="B466" s="100" t="s">
        <v>971</v>
      </c>
      <c r="C466" s="101"/>
      <c r="D466" s="101"/>
      <c r="E466" s="101"/>
      <c r="F466" s="101"/>
      <c r="G466" s="102"/>
      <c r="H466" s="1">
        <f>SUM(D467:D482)</f>
        <v>16</v>
      </c>
      <c r="I466" s="1">
        <f>COUNT(D467:D482)*2</f>
        <v>32</v>
      </c>
    </row>
    <row r="467" spans="1:9" ht="43.2">
      <c r="A467" s="9" t="s">
        <v>972</v>
      </c>
      <c r="B467" s="85" t="s">
        <v>973</v>
      </c>
      <c r="C467" s="49" t="s">
        <v>974</v>
      </c>
      <c r="D467" s="8">
        <v>1</v>
      </c>
      <c r="E467" s="36" t="s">
        <v>192</v>
      </c>
      <c r="F467" s="8"/>
      <c r="G467" s="8"/>
    </row>
    <row r="468" spans="1:9" ht="28.8">
      <c r="A468" s="9"/>
      <c r="B468" s="85"/>
      <c r="C468" s="19" t="s">
        <v>975</v>
      </c>
      <c r="D468" s="8">
        <v>1</v>
      </c>
      <c r="E468" s="36" t="s">
        <v>294</v>
      </c>
      <c r="F468" s="8"/>
      <c r="G468" s="8"/>
    </row>
    <row r="469" spans="1:9" ht="46.8">
      <c r="A469" s="9" t="s">
        <v>976</v>
      </c>
      <c r="B469" s="85" t="s">
        <v>977</v>
      </c>
      <c r="C469" s="13" t="s">
        <v>978</v>
      </c>
      <c r="D469" s="8">
        <v>1</v>
      </c>
      <c r="E469" s="36" t="s">
        <v>192</v>
      </c>
      <c r="F469" s="13"/>
      <c r="G469" s="8"/>
    </row>
    <row r="470" spans="1:9" ht="43.2">
      <c r="A470" s="9"/>
      <c r="B470" s="85"/>
      <c r="C470" s="13" t="s">
        <v>979</v>
      </c>
      <c r="D470" s="8">
        <v>1</v>
      </c>
      <c r="E470" s="36" t="s">
        <v>192</v>
      </c>
      <c r="F470" s="13"/>
      <c r="G470" s="8"/>
    </row>
    <row r="471" spans="1:9" ht="57.6">
      <c r="A471" s="9"/>
      <c r="B471" s="85"/>
      <c r="C471" s="13" t="s">
        <v>980</v>
      </c>
      <c r="D471" s="8">
        <v>1</v>
      </c>
      <c r="E471" s="36" t="s">
        <v>192</v>
      </c>
      <c r="F471" s="13"/>
      <c r="G471" s="8"/>
    </row>
    <row r="472" spans="1:9" ht="43.2">
      <c r="A472" s="9"/>
      <c r="B472" s="85"/>
      <c r="C472" s="13" t="s">
        <v>981</v>
      </c>
      <c r="D472" s="8">
        <v>1</v>
      </c>
      <c r="E472" s="36" t="s">
        <v>192</v>
      </c>
      <c r="F472" s="13"/>
      <c r="G472" s="8"/>
    </row>
    <row r="473" spans="1:9" ht="57.6">
      <c r="A473" s="9"/>
      <c r="B473" s="85"/>
      <c r="C473" s="13" t="s">
        <v>982</v>
      </c>
      <c r="D473" s="8">
        <v>1</v>
      </c>
      <c r="E473" s="36" t="s">
        <v>192</v>
      </c>
      <c r="F473" s="13"/>
      <c r="G473" s="8"/>
    </row>
    <row r="474" spans="1:9" ht="28.8">
      <c r="A474" s="9"/>
      <c r="B474" s="85"/>
      <c r="C474" s="10" t="s">
        <v>983</v>
      </c>
      <c r="D474" s="8">
        <v>1</v>
      </c>
      <c r="E474" s="36" t="s">
        <v>192</v>
      </c>
      <c r="F474" s="13"/>
      <c r="G474" s="8"/>
    </row>
    <row r="475" spans="1:9" ht="57.6">
      <c r="A475" s="9"/>
      <c r="B475" s="85"/>
      <c r="C475" s="13" t="s">
        <v>984</v>
      </c>
      <c r="D475" s="8">
        <v>1</v>
      </c>
      <c r="E475" s="36" t="s">
        <v>192</v>
      </c>
      <c r="F475" s="13"/>
      <c r="G475" s="8"/>
    </row>
    <row r="476" spans="1:9" ht="43.2">
      <c r="A476" s="9"/>
      <c r="B476" s="85"/>
      <c r="C476" s="13" t="s">
        <v>985</v>
      </c>
      <c r="D476" s="8">
        <v>1</v>
      </c>
      <c r="E476" s="36" t="s">
        <v>192</v>
      </c>
      <c r="F476" s="13"/>
      <c r="G476" s="8"/>
    </row>
    <row r="477" spans="1:9" ht="43.2">
      <c r="A477" s="9"/>
      <c r="B477" s="85"/>
      <c r="C477" s="13" t="s">
        <v>986</v>
      </c>
      <c r="D477" s="8">
        <v>1</v>
      </c>
      <c r="E477" s="36" t="s">
        <v>192</v>
      </c>
      <c r="F477" s="13"/>
      <c r="G477" s="8"/>
    </row>
    <row r="478" spans="1:9" ht="43.2">
      <c r="A478" s="9"/>
      <c r="B478" s="85"/>
      <c r="C478" s="13" t="s">
        <v>987</v>
      </c>
      <c r="D478" s="8">
        <v>1</v>
      </c>
      <c r="E478" s="36" t="s">
        <v>192</v>
      </c>
      <c r="F478" s="13"/>
      <c r="G478" s="8"/>
    </row>
    <row r="479" spans="1:9" ht="43.2">
      <c r="A479" s="9"/>
      <c r="B479" s="85"/>
      <c r="C479" s="13" t="s">
        <v>988</v>
      </c>
      <c r="D479" s="8">
        <v>1</v>
      </c>
      <c r="E479" s="36" t="s">
        <v>192</v>
      </c>
      <c r="F479" s="13"/>
      <c r="G479" s="8"/>
    </row>
    <row r="480" spans="1:9" ht="43.2">
      <c r="A480" s="9"/>
      <c r="B480" s="85"/>
      <c r="C480" s="49" t="s">
        <v>989</v>
      </c>
      <c r="D480" s="8">
        <v>1</v>
      </c>
      <c r="E480" s="36" t="s">
        <v>192</v>
      </c>
      <c r="F480" s="13"/>
      <c r="G480" s="8"/>
    </row>
    <row r="481" spans="1:9" ht="31.2">
      <c r="A481" s="9" t="s">
        <v>990</v>
      </c>
      <c r="B481" s="85" t="s">
        <v>991</v>
      </c>
      <c r="C481" s="14" t="s">
        <v>992</v>
      </c>
      <c r="D481" s="8">
        <v>1</v>
      </c>
      <c r="E481" s="36" t="s">
        <v>39</v>
      </c>
      <c r="G481" s="8"/>
    </row>
    <row r="482" spans="1:9" ht="43.2">
      <c r="A482" s="9" t="s">
        <v>993</v>
      </c>
      <c r="B482" s="85" t="s">
        <v>994</v>
      </c>
      <c r="C482" s="13" t="s">
        <v>995</v>
      </c>
      <c r="D482" s="8">
        <v>1</v>
      </c>
      <c r="E482" s="36" t="s">
        <v>131</v>
      </c>
      <c r="F482" s="24" t="s">
        <v>996</v>
      </c>
      <c r="G482" s="8"/>
    </row>
    <row r="483" spans="1:9" ht="39.9" customHeight="1">
      <c r="A483" s="28" t="s">
        <v>997</v>
      </c>
      <c r="B483" s="100" t="s">
        <v>998</v>
      </c>
      <c r="C483" s="101"/>
      <c r="D483" s="101"/>
      <c r="E483" s="101"/>
      <c r="F483" s="101"/>
      <c r="G483" s="102"/>
      <c r="H483" s="1">
        <f>SUM(D484:D486)</f>
        <v>3</v>
      </c>
      <c r="I483" s="1">
        <f>COUNT(D484:D486)*2</f>
        <v>6</v>
      </c>
    </row>
    <row r="484" spans="1:9" ht="28.8">
      <c r="A484" s="9" t="s">
        <v>999</v>
      </c>
      <c r="B484" s="85" t="s">
        <v>1000</v>
      </c>
      <c r="C484" s="14" t="s">
        <v>1001</v>
      </c>
      <c r="D484" s="8">
        <v>1</v>
      </c>
      <c r="E484" s="36" t="s">
        <v>39</v>
      </c>
      <c r="F484" s="8"/>
      <c r="G484" s="8"/>
    </row>
    <row r="485" spans="1:9" ht="46.8">
      <c r="A485" s="9" t="s">
        <v>1002</v>
      </c>
      <c r="B485" s="85" t="s">
        <v>1003</v>
      </c>
      <c r="C485" s="34" t="s">
        <v>1004</v>
      </c>
      <c r="D485" s="8">
        <v>1</v>
      </c>
      <c r="E485" s="36" t="s">
        <v>39</v>
      </c>
      <c r="F485" s="8"/>
      <c r="G485" s="8"/>
    </row>
    <row r="486" spans="1:9" ht="31.2">
      <c r="A486" s="9" t="s">
        <v>1005</v>
      </c>
      <c r="B486" s="85" t="s">
        <v>1006</v>
      </c>
      <c r="C486" s="19" t="s">
        <v>1007</v>
      </c>
      <c r="D486" s="8">
        <v>1</v>
      </c>
      <c r="E486" s="36" t="s">
        <v>39</v>
      </c>
      <c r="F486" s="8"/>
      <c r="G486" s="8"/>
    </row>
    <row r="487" spans="1:9" ht="39.9" customHeight="1">
      <c r="A487" s="28" t="s">
        <v>1008</v>
      </c>
      <c r="B487" s="103" t="s">
        <v>1009</v>
      </c>
      <c r="C487" s="104"/>
      <c r="D487" s="104"/>
      <c r="E487" s="104"/>
      <c r="F487" s="104"/>
      <c r="G487" s="105"/>
      <c r="H487" s="1">
        <f>SUM(D488:D492)</f>
        <v>4</v>
      </c>
      <c r="I487" s="1">
        <f>COUNT(D488:D492)*2</f>
        <v>8</v>
      </c>
    </row>
    <row r="488" spans="1:9" ht="31.2">
      <c r="A488" s="9" t="s">
        <v>1010</v>
      </c>
      <c r="B488" s="7" t="s">
        <v>1011</v>
      </c>
      <c r="C488" s="34" t="s">
        <v>1012</v>
      </c>
      <c r="D488" s="8">
        <v>1</v>
      </c>
      <c r="E488" s="36" t="s">
        <v>179</v>
      </c>
      <c r="F488" s="8"/>
      <c r="G488" s="8"/>
    </row>
    <row r="489" spans="1:9" ht="31.2" hidden="1">
      <c r="A489" s="6" t="s">
        <v>1013</v>
      </c>
      <c r="B489" s="7" t="s">
        <v>1014</v>
      </c>
      <c r="C489" s="8"/>
      <c r="D489" s="8"/>
      <c r="E489" s="36"/>
      <c r="F489" s="8"/>
      <c r="G489" s="8"/>
    </row>
    <row r="490" spans="1:9" ht="46.8">
      <c r="A490" s="9" t="s">
        <v>1015</v>
      </c>
      <c r="B490" s="63" t="s">
        <v>1016</v>
      </c>
      <c r="C490" s="49" t="s">
        <v>1017</v>
      </c>
      <c r="D490" s="8">
        <v>1</v>
      </c>
      <c r="E490" s="36" t="s">
        <v>179</v>
      </c>
      <c r="F490" s="8"/>
      <c r="G490" s="8"/>
    </row>
    <row r="491" spans="1:9" ht="46.8">
      <c r="A491" s="9" t="s">
        <v>1018</v>
      </c>
      <c r="B491" s="7" t="s">
        <v>1019</v>
      </c>
      <c r="C491" s="8" t="s">
        <v>1020</v>
      </c>
      <c r="D491" s="8">
        <v>1</v>
      </c>
      <c r="E491" s="36" t="s">
        <v>179</v>
      </c>
      <c r="F491" s="8"/>
      <c r="G491" s="8"/>
    </row>
    <row r="492" spans="1:9" ht="46.8">
      <c r="A492" s="9" t="s">
        <v>1021</v>
      </c>
      <c r="B492" s="7" t="s">
        <v>1022</v>
      </c>
      <c r="C492" s="34" t="s">
        <v>1023</v>
      </c>
      <c r="D492" s="8">
        <v>1</v>
      </c>
      <c r="E492" s="36" t="s">
        <v>179</v>
      </c>
      <c r="F492" s="8"/>
      <c r="G492" s="8"/>
    </row>
    <row r="493" spans="1:9" ht="39.9" customHeight="1">
      <c r="A493" s="28" t="s">
        <v>1024</v>
      </c>
      <c r="B493" s="103" t="s">
        <v>1025</v>
      </c>
      <c r="C493" s="104"/>
      <c r="D493" s="104"/>
      <c r="E493" s="104"/>
      <c r="F493" s="104"/>
      <c r="G493" s="105"/>
      <c r="H493" s="1">
        <f>SUM(D495:D497)</f>
        <v>3</v>
      </c>
      <c r="I493" s="1">
        <f>COUNT(D495:D497)*2</f>
        <v>6</v>
      </c>
    </row>
    <row r="494" spans="1:9" ht="15.6" hidden="1">
      <c r="A494" s="6" t="s">
        <v>1026</v>
      </c>
      <c r="B494" s="7" t="s">
        <v>1027</v>
      </c>
      <c r="C494" s="8"/>
      <c r="D494" s="8"/>
      <c r="E494" s="36"/>
      <c r="F494" s="8"/>
      <c r="G494" s="8"/>
    </row>
    <row r="495" spans="1:9" ht="62.4">
      <c r="A495" s="9" t="s">
        <v>1028</v>
      </c>
      <c r="B495" s="7" t="s">
        <v>1029</v>
      </c>
      <c r="C495" s="10" t="s">
        <v>1030</v>
      </c>
      <c r="D495" s="1">
        <v>1</v>
      </c>
      <c r="E495" s="36" t="s">
        <v>179</v>
      </c>
      <c r="F495" s="8"/>
      <c r="G495" s="8"/>
    </row>
    <row r="496" spans="1:9" ht="46.8">
      <c r="A496" s="9" t="s">
        <v>1031</v>
      </c>
      <c r="B496" s="20" t="s">
        <v>1032</v>
      </c>
      <c r="C496" s="34" t="s">
        <v>1033</v>
      </c>
      <c r="D496" s="1">
        <v>1</v>
      </c>
      <c r="E496" s="36" t="s">
        <v>532</v>
      </c>
      <c r="F496" s="8"/>
      <c r="G496" s="8"/>
    </row>
    <row r="497" spans="1:9" ht="43.2">
      <c r="A497" s="9" t="s">
        <v>1034</v>
      </c>
      <c r="B497" s="7" t="s">
        <v>1035</v>
      </c>
      <c r="C497" s="19" t="s">
        <v>1036</v>
      </c>
      <c r="D497" s="1">
        <v>1</v>
      </c>
      <c r="E497" s="36" t="s">
        <v>39</v>
      </c>
      <c r="F497" s="8"/>
      <c r="G497" s="8"/>
    </row>
    <row r="498" spans="1:9" ht="39.9" customHeight="1">
      <c r="A498" s="28" t="s">
        <v>1037</v>
      </c>
      <c r="B498" s="100" t="s">
        <v>1038</v>
      </c>
      <c r="C498" s="101"/>
      <c r="D498" s="101"/>
      <c r="E498" s="101"/>
      <c r="F498" s="101"/>
      <c r="G498" s="102"/>
      <c r="H498" s="1">
        <f>SUM(D499:D504)</f>
        <v>6</v>
      </c>
      <c r="I498" s="1">
        <f>COUNT(D499:D504)*2</f>
        <v>12</v>
      </c>
    </row>
    <row r="499" spans="1:9" ht="31.2">
      <c r="A499" s="9" t="s">
        <v>1039</v>
      </c>
      <c r="B499" s="90" t="s">
        <v>1040</v>
      </c>
      <c r="C499" s="8" t="s">
        <v>1041</v>
      </c>
      <c r="D499" s="8">
        <v>1</v>
      </c>
      <c r="E499" s="36" t="s">
        <v>39</v>
      </c>
      <c r="F499" s="8"/>
      <c r="G499" s="8"/>
    </row>
    <row r="500" spans="1:9" ht="15.6">
      <c r="A500" s="91"/>
      <c r="B500" s="90"/>
      <c r="C500" s="8" t="s">
        <v>1042</v>
      </c>
      <c r="D500" s="8">
        <v>1</v>
      </c>
      <c r="E500" s="36" t="s">
        <v>56</v>
      </c>
      <c r="F500" s="8"/>
      <c r="G500" s="8"/>
    </row>
    <row r="501" spans="1:9">
      <c r="A501" s="91"/>
      <c r="B501" s="8"/>
      <c r="C501" s="8" t="s">
        <v>1043</v>
      </c>
      <c r="D501" s="8">
        <v>1</v>
      </c>
      <c r="E501" s="36" t="s">
        <v>56</v>
      </c>
      <c r="F501" s="8"/>
      <c r="G501" s="8"/>
    </row>
    <row r="502" spans="1:9">
      <c r="A502" s="91"/>
      <c r="B502" s="8"/>
      <c r="C502" s="8" t="s">
        <v>1044</v>
      </c>
      <c r="D502" s="8">
        <v>1</v>
      </c>
      <c r="E502" s="36" t="s">
        <v>39</v>
      </c>
      <c r="F502" s="8"/>
      <c r="G502" s="8"/>
    </row>
    <row r="503" spans="1:9" ht="31.2">
      <c r="A503" s="9" t="s">
        <v>1045</v>
      </c>
      <c r="B503" s="90" t="s">
        <v>1046</v>
      </c>
      <c r="C503" s="8" t="s">
        <v>1047</v>
      </c>
      <c r="D503" s="8">
        <v>1</v>
      </c>
      <c r="E503" s="97" t="s">
        <v>39</v>
      </c>
      <c r="F503" s="8"/>
      <c r="G503" s="8"/>
    </row>
    <row r="504" spans="1:9">
      <c r="A504" s="91"/>
      <c r="B504" s="8"/>
      <c r="C504" s="8" t="s">
        <v>1048</v>
      </c>
      <c r="D504" s="8">
        <v>1</v>
      </c>
      <c r="E504" s="97" t="s">
        <v>39</v>
      </c>
      <c r="F504" s="8"/>
      <c r="G504" s="8"/>
    </row>
    <row r="505" spans="1:9">
      <c r="A505" s="91"/>
      <c r="B505" s="8"/>
      <c r="C505" s="13"/>
      <c r="D505" s="8"/>
      <c r="E505" s="36"/>
      <c r="F505" s="8"/>
      <c r="G505" s="8"/>
    </row>
    <row r="506" spans="1:9" ht="21">
      <c r="A506" s="5"/>
      <c r="B506" s="106" t="s">
        <v>1049</v>
      </c>
      <c r="C506" s="107"/>
      <c r="D506" s="107"/>
      <c r="E506" s="107"/>
      <c r="F506" s="107"/>
      <c r="G506" s="108"/>
      <c r="H506" s="1">
        <f>H507+H515+H522+H530</f>
        <v>20</v>
      </c>
      <c r="I506" s="1">
        <f>I507+I515+I522+I530</f>
        <v>40</v>
      </c>
    </row>
    <row r="507" spans="1:9" ht="39.9" customHeight="1">
      <c r="A507" s="37" t="s">
        <v>1050</v>
      </c>
      <c r="B507" s="100" t="s">
        <v>1051</v>
      </c>
      <c r="C507" s="101"/>
      <c r="D507" s="101"/>
      <c r="E507" s="101"/>
      <c r="F507" s="101"/>
      <c r="G507" s="102"/>
      <c r="H507" s="1">
        <f>SUM(D508:D513)</f>
        <v>6</v>
      </c>
      <c r="I507" s="1">
        <f>COUNT(D508:D513)*2</f>
        <v>12</v>
      </c>
    </row>
    <row r="508" spans="1:9" ht="28.8">
      <c r="A508" s="9" t="s">
        <v>1052</v>
      </c>
      <c r="B508" s="13" t="s">
        <v>1053</v>
      </c>
      <c r="C508" s="13" t="s">
        <v>1054</v>
      </c>
      <c r="D508" s="15">
        <v>1</v>
      </c>
      <c r="E508" s="55" t="s">
        <v>192</v>
      </c>
      <c r="F508" s="15"/>
      <c r="G508" s="15"/>
    </row>
    <row r="509" spans="1:9">
      <c r="A509" s="9"/>
      <c r="B509" s="13"/>
      <c r="C509" s="13" t="s">
        <v>1055</v>
      </c>
      <c r="D509" s="15">
        <v>1</v>
      </c>
      <c r="E509" s="55" t="s">
        <v>192</v>
      </c>
      <c r="F509" s="15"/>
      <c r="G509" s="15"/>
    </row>
    <row r="510" spans="1:9" ht="28.8">
      <c r="A510" s="9"/>
      <c r="B510" s="13"/>
      <c r="C510" s="13" t="s">
        <v>1056</v>
      </c>
      <c r="D510" s="15">
        <v>1</v>
      </c>
      <c r="E510" s="55" t="s">
        <v>192</v>
      </c>
      <c r="F510" s="15"/>
      <c r="G510" s="15"/>
    </row>
    <row r="511" spans="1:9" ht="28.8">
      <c r="A511" s="9"/>
      <c r="B511" s="13"/>
      <c r="C511" s="13" t="s">
        <v>1057</v>
      </c>
      <c r="D511" s="15">
        <v>1</v>
      </c>
      <c r="E511" s="55" t="s">
        <v>192</v>
      </c>
      <c r="F511" s="15"/>
      <c r="G511" s="15"/>
    </row>
    <row r="512" spans="1:9" ht="28.8">
      <c r="A512" s="9"/>
      <c r="B512" s="13"/>
      <c r="C512" s="13" t="s">
        <v>1058</v>
      </c>
      <c r="D512" s="15">
        <v>1</v>
      </c>
      <c r="E512" s="55" t="s">
        <v>192</v>
      </c>
      <c r="F512" s="15"/>
      <c r="G512" s="15"/>
    </row>
    <row r="513" spans="1:9" ht="28.8">
      <c r="A513" s="9" t="s">
        <v>1059</v>
      </c>
      <c r="B513" s="13" t="s">
        <v>1060</v>
      </c>
      <c r="C513" s="16" t="s">
        <v>1061</v>
      </c>
      <c r="D513" s="15">
        <v>1</v>
      </c>
      <c r="E513" s="55" t="s">
        <v>192</v>
      </c>
      <c r="F513" s="15"/>
      <c r="G513" s="15"/>
    </row>
    <row r="514" spans="1:9" ht="43.2" hidden="1">
      <c r="A514" s="11" t="s">
        <v>1062</v>
      </c>
      <c r="B514" s="13" t="s">
        <v>1063</v>
      </c>
      <c r="C514" s="15"/>
      <c r="D514" s="15"/>
      <c r="E514" s="55"/>
      <c r="F514" s="15"/>
      <c r="G514" s="15"/>
    </row>
    <row r="515" spans="1:9" ht="39.9" customHeight="1">
      <c r="A515" s="9" t="s">
        <v>1064</v>
      </c>
      <c r="B515" s="100" t="s">
        <v>1065</v>
      </c>
      <c r="C515" s="101"/>
      <c r="D515" s="101"/>
      <c r="E515" s="101"/>
      <c r="F515" s="101"/>
      <c r="G515" s="102"/>
      <c r="H515" s="1">
        <f>SUM(D516:D520)</f>
        <v>5</v>
      </c>
      <c r="I515" s="1">
        <f>COUNT(D516:D520)*2</f>
        <v>10</v>
      </c>
    </row>
    <row r="516" spans="1:9" ht="28.8">
      <c r="A516" s="9" t="s">
        <v>1066</v>
      </c>
      <c r="B516" s="13" t="s">
        <v>1067</v>
      </c>
      <c r="C516" s="13" t="s">
        <v>1068</v>
      </c>
      <c r="D516" s="15">
        <v>1</v>
      </c>
      <c r="E516" s="55" t="s">
        <v>192</v>
      </c>
      <c r="F516" s="15"/>
      <c r="G516" s="15"/>
    </row>
    <row r="517" spans="1:9" ht="28.8">
      <c r="A517" s="9"/>
      <c r="B517" s="13"/>
      <c r="C517" s="13" t="s">
        <v>1069</v>
      </c>
      <c r="D517" s="15">
        <v>1</v>
      </c>
      <c r="E517" s="55" t="s">
        <v>192</v>
      </c>
      <c r="F517" s="15"/>
      <c r="G517" s="15"/>
    </row>
    <row r="518" spans="1:9">
      <c r="A518" s="9"/>
      <c r="B518" s="13"/>
      <c r="C518" s="13" t="s">
        <v>1070</v>
      </c>
      <c r="D518" s="15">
        <v>1</v>
      </c>
      <c r="E518" s="55" t="s">
        <v>192</v>
      </c>
      <c r="F518" s="15"/>
      <c r="G518" s="15"/>
    </row>
    <row r="519" spans="1:9" ht="28.8">
      <c r="A519" s="9"/>
      <c r="B519" s="13"/>
      <c r="C519" s="13" t="s">
        <v>1071</v>
      </c>
      <c r="D519" s="15">
        <v>1</v>
      </c>
      <c r="E519" s="55" t="s">
        <v>192</v>
      </c>
      <c r="F519" s="15"/>
      <c r="G519" s="15"/>
    </row>
    <row r="520" spans="1:9">
      <c r="A520" s="9"/>
      <c r="B520" s="13"/>
      <c r="C520" s="13" t="s">
        <v>1072</v>
      </c>
      <c r="D520" s="15">
        <v>1</v>
      </c>
      <c r="E520" s="55" t="s">
        <v>192</v>
      </c>
      <c r="F520" s="15"/>
      <c r="G520" s="15"/>
    </row>
    <row r="521" spans="1:9" ht="43.2" hidden="1">
      <c r="A521" s="11" t="s">
        <v>1073</v>
      </c>
      <c r="B521" s="13" t="s">
        <v>1074</v>
      </c>
      <c r="C521"/>
      <c r="D521" s="15"/>
      <c r="E521" s="55"/>
      <c r="F521" s="15"/>
      <c r="G521" s="15"/>
    </row>
    <row r="522" spans="1:9" ht="39.9" customHeight="1">
      <c r="A522" s="9" t="s">
        <v>1075</v>
      </c>
      <c r="B522" s="100" t="s">
        <v>1076</v>
      </c>
      <c r="C522" s="101"/>
      <c r="D522" s="101"/>
      <c r="E522" s="101"/>
      <c r="F522" s="101"/>
      <c r="G522" s="102"/>
      <c r="H522" s="1">
        <f>SUM(D523:D528)</f>
        <v>6</v>
      </c>
      <c r="I522" s="1">
        <f>COUNT(D523:D528)*2</f>
        <v>12</v>
      </c>
    </row>
    <row r="523" spans="1:9" ht="28.8">
      <c r="A523" s="9" t="s">
        <v>1077</v>
      </c>
      <c r="B523" s="13" t="s">
        <v>1078</v>
      </c>
      <c r="C523" s="74" t="s">
        <v>1079</v>
      </c>
      <c r="D523" s="15">
        <v>1</v>
      </c>
      <c r="E523" s="55" t="s">
        <v>192</v>
      </c>
      <c r="F523" s="15"/>
      <c r="G523" s="15"/>
    </row>
    <row r="524" spans="1:9" ht="43.2">
      <c r="A524" s="9"/>
      <c r="B524" s="13"/>
      <c r="C524" s="25" t="s">
        <v>1080</v>
      </c>
      <c r="D524" s="15">
        <v>1</v>
      </c>
      <c r="E524" s="55" t="s">
        <v>192</v>
      </c>
      <c r="F524" s="15"/>
      <c r="G524" s="15"/>
    </row>
    <row r="525" spans="1:9" ht="43.2">
      <c r="A525" s="9"/>
      <c r="B525" s="13"/>
      <c r="C525" s="25" t="s">
        <v>1081</v>
      </c>
      <c r="D525" s="15">
        <v>1</v>
      </c>
      <c r="E525" s="55" t="s">
        <v>192</v>
      </c>
      <c r="F525" s="14" t="s">
        <v>1082</v>
      </c>
      <c r="G525" s="15"/>
    </row>
    <row r="526" spans="1:9" ht="86.4">
      <c r="A526" s="9"/>
      <c r="B526" s="13"/>
      <c r="C526" s="25" t="s">
        <v>1083</v>
      </c>
      <c r="D526" s="15">
        <v>1</v>
      </c>
      <c r="E526" s="55" t="s">
        <v>192</v>
      </c>
      <c r="F526" s="14" t="s">
        <v>1084</v>
      </c>
      <c r="G526" s="15"/>
    </row>
    <row r="527" spans="1:9" ht="28.8">
      <c r="A527" s="9"/>
      <c r="B527" s="13"/>
      <c r="C527" s="13" t="s">
        <v>1085</v>
      </c>
      <c r="D527" s="15">
        <v>1</v>
      </c>
      <c r="E527" s="55" t="s">
        <v>192</v>
      </c>
      <c r="F527" s="15"/>
      <c r="G527" s="15"/>
    </row>
    <row r="528" spans="1:9" ht="28.8">
      <c r="A528" s="9"/>
      <c r="B528" s="13"/>
      <c r="C528" s="13" t="s">
        <v>1086</v>
      </c>
      <c r="D528" s="15">
        <v>1</v>
      </c>
      <c r="E528" s="55" t="s">
        <v>192</v>
      </c>
      <c r="F528" s="15"/>
      <c r="G528" s="15"/>
    </row>
    <row r="529" spans="1:9" ht="43.2" hidden="1">
      <c r="A529" s="11" t="s">
        <v>1087</v>
      </c>
      <c r="B529" s="13" t="s">
        <v>1088</v>
      </c>
      <c r="C529" s="15"/>
      <c r="D529" s="15"/>
      <c r="E529" s="55"/>
      <c r="F529" s="15"/>
      <c r="G529" s="15"/>
    </row>
    <row r="530" spans="1:9" ht="39.9" customHeight="1">
      <c r="A530" s="9" t="s">
        <v>1089</v>
      </c>
      <c r="B530" s="100" t="s">
        <v>1090</v>
      </c>
      <c r="C530" s="101"/>
      <c r="D530" s="101"/>
      <c r="E530" s="101"/>
      <c r="F530" s="101"/>
      <c r="G530" s="102"/>
      <c r="H530" s="1">
        <f>SUM(D531:D533)</f>
        <v>3</v>
      </c>
      <c r="I530" s="1">
        <f>COUNT(D531:D533)*2</f>
        <v>6</v>
      </c>
    </row>
    <row r="531" spans="1:9" ht="28.8">
      <c r="A531" s="9" t="s">
        <v>1091</v>
      </c>
      <c r="B531" s="13" t="s">
        <v>1092</v>
      </c>
      <c r="C531" s="14" t="s">
        <v>1093</v>
      </c>
      <c r="D531" s="15">
        <v>1</v>
      </c>
      <c r="E531" s="55" t="s">
        <v>192</v>
      </c>
      <c r="F531" s="15"/>
      <c r="G531" s="15"/>
    </row>
    <row r="532" spans="1:9">
      <c r="A532" s="9"/>
      <c r="B532" s="13"/>
      <c r="C532" s="14" t="s">
        <v>1094</v>
      </c>
      <c r="D532" s="15">
        <v>1</v>
      </c>
      <c r="E532" s="55" t="s">
        <v>192</v>
      </c>
      <c r="F532" s="15"/>
      <c r="G532" s="15"/>
    </row>
    <row r="533" spans="1:9" ht="28.8">
      <c r="A533" s="9"/>
      <c r="B533" s="13"/>
      <c r="C533" s="14" t="s">
        <v>1095</v>
      </c>
      <c r="D533" s="15">
        <v>1</v>
      </c>
      <c r="E533" s="55" t="s">
        <v>192</v>
      </c>
      <c r="F533" s="15"/>
      <c r="G533" s="15"/>
    </row>
    <row r="534" spans="1:9" ht="28.8" hidden="1">
      <c r="A534" s="11" t="s">
        <v>1096</v>
      </c>
      <c r="B534" s="13" t="s">
        <v>1097</v>
      </c>
      <c r="C534" s="15"/>
      <c r="D534" s="15"/>
      <c r="E534" s="55"/>
      <c r="F534" s="15"/>
      <c r="G534" s="15"/>
    </row>
    <row r="537" spans="1:9" ht="46.2">
      <c r="A537" s="116" t="s">
        <v>1132</v>
      </c>
      <c r="B537" s="116"/>
      <c r="C537" s="116"/>
    </row>
    <row r="538" spans="1:9" ht="46.2">
      <c r="A538" s="117"/>
      <c r="B538" s="118" t="s">
        <v>1133</v>
      </c>
      <c r="C538" s="119">
        <f>D558</f>
        <v>50</v>
      </c>
    </row>
    <row r="539" spans="1:9" ht="25.8">
      <c r="A539" s="117"/>
      <c r="B539" s="120" t="s">
        <v>1115</v>
      </c>
      <c r="C539" s="121"/>
    </row>
    <row r="540" spans="1:9" ht="21">
      <c r="A540" s="28" t="s">
        <v>1116</v>
      </c>
      <c r="B540" s="122" t="s">
        <v>1117</v>
      </c>
      <c r="C540" s="123">
        <f>D550</f>
        <v>50</v>
      </c>
    </row>
    <row r="541" spans="1:9" ht="21">
      <c r="A541" s="28" t="s">
        <v>1118</v>
      </c>
      <c r="B541" s="122" t="s">
        <v>1119</v>
      </c>
      <c r="C541" s="123">
        <f t="shared" ref="C541:C547" si="0">D551</f>
        <v>50</v>
      </c>
    </row>
    <row r="542" spans="1:9" ht="21">
      <c r="A542" s="28" t="s">
        <v>1120</v>
      </c>
      <c r="B542" s="122" t="s">
        <v>1121</v>
      </c>
      <c r="C542" s="123">
        <f t="shared" si="0"/>
        <v>50</v>
      </c>
    </row>
    <row r="543" spans="1:9" ht="21">
      <c r="A543" s="28" t="s">
        <v>1122</v>
      </c>
      <c r="B543" s="122" t="s">
        <v>1123</v>
      </c>
      <c r="C543" s="123">
        <f t="shared" si="0"/>
        <v>50</v>
      </c>
    </row>
    <row r="544" spans="1:9" ht="21">
      <c r="A544" s="28" t="s">
        <v>1124</v>
      </c>
      <c r="B544" s="122" t="s">
        <v>1125</v>
      </c>
      <c r="C544" s="123">
        <f t="shared" si="0"/>
        <v>50</v>
      </c>
    </row>
    <row r="545" spans="1:4" ht="21">
      <c r="A545" s="28" t="s">
        <v>1126</v>
      </c>
      <c r="B545" s="122" t="s">
        <v>1127</v>
      </c>
      <c r="C545" s="123">
        <f t="shared" si="0"/>
        <v>50</v>
      </c>
    </row>
    <row r="546" spans="1:4" ht="21">
      <c r="A546" s="28" t="s">
        <v>1128</v>
      </c>
      <c r="B546" s="122" t="s">
        <v>1129</v>
      </c>
      <c r="C546" s="123">
        <f t="shared" si="0"/>
        <v>50</v>
      </c>
    </row>
    <row r="547" spans="1:4" ht="21">
      <c r="A547" s="28" t="s">
        <v>1130</v>
      </c>
      <c r="B547" s="122" t="s">
        <v>1131</v>
      </c>
      <c r="C547" s="123">
        <f t="shared" si="0"/>
        <v>50</v>
      </c>
    </row>
    <row r="549" spans="1:4">
      <c r="B549" s="1" t="s">
        <v>1134</v>
      </c>
      <c r="C549" s="1" t="s">
        <v>1135</v>
      </c>
      <c r="D549" s="1" t="s">
        <v>1136</v>
      </c>
    </row>
    <row r="550" spans="1:4">
      <c r="A550" s="1" t="s">
        <v>1116</v>
      </c>
      <c r="B550" s="1">
        <f>H4</f>
        <v>8</v>
      </c>
      <c r="C550" s="1">
        <f>I4</f>
        <v>16</v>
      </c>
      <c r="D550" s="1">
        <f>B550*100/C550</f>
        <v>50</v>
      </c>
    </row>
    <row r="551" spans="1:4">
      <c r="A551" s="1" t="s">
        <v>1118</v>
      </c>
      <c r="B551" s="1">
        <f>H62</f>
        <v>20</v>
      </c>
      <c r="C551" s="1">
        <f>I62</f>
        <v>40</v>
      </c>
      <c r="D551" s="1">
        <f t="shared" ref="D551:D557" si="1">B551*100/C551</f>
        <v>50</v>
      </c>
    </row>
    <row r="552" spans="1:4">
      <c r="A552" s="1" t="s">
        <v>1120</v>
      </c>
      <c r="B552" s="1">
        <f>H100</f>
        <v>50</v>
      </c>
      <c r="C552" s="1">
        <f>I100</f>
        <v>100</v>
      </c>
      <c r="D552" s="1">
        <f t="shared" si="1"/>
        <v>50</v>
      </c>
    </row>
    <row r="553" spans="1:4">
      <c r="A553" s="1" t="s">
        <v>1122</v>
      </c>
      <c r="B553" s="1">
        <f>H164</f>
        <v>53</v>
      </c>
      <c r="C553" s="1">
        <f>I164</f>
        <v>106</v>
      </c>
      <c r="D553" s="1">
        <f t="shared" si="1"/>
        <v>50</v>
      </c>
    </row>
    <row r="554" spans="1:4">
      <c r="A554" s="1" t="s">
        <v>1124</v>
      </c>
      <c r="B554" s="1">
        <f>H249</f>
        <v>34</v>
      </c>
      <c r="C554" s="1">
        <f>I249</f>
        <v>68</v>
      </c>
      <c r="D554" s="1">
        <f t="shared" si="1"/>
        <v>50</v>
      </c>
    </row>
    <row r="555" spans="1:4">
      <c r="A555" s="1" t="s">
        <v>1126</v>
      </c>
      <c r="B555" s="1">
        <f>H404</f>
        <v>28</v>
      </c>
      <c r="C555" s="1">
        <f>I404</f>
        <v>56</v>
      </c>
      <c r="D555" s="1">
        <f t="shared" si="1"/>
        <v>50</v>
      </c>
    </row>
    <row r="556" spans="1:4">
      <c r="A556" s="1" t="s">
        <v>1128</v>
      </c>
      <c r="B556" s="92">
        <f>H452</f>
        <v>38</v>
      </c>
      <c r="C556" s="1">
        <f>I452</f>
        <v>76</v>
      </c>
      <c r="D556" s="1">
        <f t="shared" si="1"/>
        <v>50</v>
      </c>
    </row>
    <row r="557" spans="1:4">
      <c r="A557" s="1" t="s">
        <v>1130</v>
      </c>
      <c r="B557" s="1">
        <f>H506</f>
        <v>20</v>
      </c>
      <c r="C557" s="1">
        <f>I506</f>
        <v>40</v>
      </c>
      <c r="D557" s="1">
        <f t="shared" si="1"/>
        <v>50</v>
      </c>
    </row>
    <row r="558" spans="1:4">
      <c r="A558" s="1" t="s">
        <v>1137</v>
      </c>
      <c r="B558" s="1">
        <f>SUM(B550:B557)</f>
        <v>251</v>
      </c>
      <c r="C558" s="1">
        <f>SUM(C550:C557)</f>
        <v>502</v>
      </c>
      <c r="D558" s="1">
        <f>B558*100/C558</f>
        <v>50</v>
      </c>
    </row>
    <row r="560" spans="1:4">
      <c r="A560" s="1">
        <v>0</v>
      </c>
    </row>
    <row r="561" spans="1:1">
      <c r="A561" s="1">
        <v>1</v>
      </c>
    </row>
    <row r="562" spans="1:1">
      <c r="A562" s="1">
        <v>2</v>
      </c>
    </row>
  </sheetData>
  <autoFilter ref="A3:G534">
    <filterColumn colId="0">
      <colorFilter dxfId="0"/>
    </filterColumn>
    <filterColumn colId="2"/>
  </autoFilter>
  <mergeCells count="82">
    <mergeCell ref="A537:C537"/>
    <mergeCell ref="B539:C539"/>
    <mergeCell ref="B75:G75"/>
    <mergeCell ref="A1:G1"/>
    <mergeCell ref="A2:G2"/>
    <mergeCell ref="B4:G4"/>
    <mergeCell ref="B5:G5"/>
    <mergeCell ref="B25:G25"/>
    <mergeCell ref="B31:G31"/>
    <mergeCell ref="B39:G39"/>
    <mergeCell ref="B51:G51"/>
    <mergeCell ref="B59:G59"/>
    <mergeCell ref="B62:G62"/>
    <mergeCell ref="B63:G63"/>
    <mergeCell ref="B165:G165"/>
    <mergeCell ref="B81:G81"/>
    <mergeCell ref="B87:G87"/>
    <mergeCell ref="B93:G93"/>
    <mergeCell ref="B100:G100"/>
    <mergeCell ref="B101:G101"/>
    <mergeCell ref="B117:G117"/>
    <mergeCell ref="B126:G126"/>
    <mergeCell ref="B132:G132"/>
    <mergeCell ref="B144:G144"/>
    <mergeCell ref="B149:G149"/>
    <mergeCell ref="B164:G164"/>
    <mergeCell ref="B249:G249"/>
    <mergeCell ref="B174:G174"/>
    <mergeCell ref="B187:G187"/>
    <mergeCell ref="B201:G201"/>
    <mergeCell ref="B212:G212"/>
    <mergeCell ref="B216:G216"/>
    <mergeCell ref="B220:G220"/>
    <mergeCell ref="B224:G224"/>
    <mergeCell ref="B227:G227"/>
    <mergeCell ref="B230:G230"/>
    <mergeCell ref="B241:G241"/>
    <mergeCell ref="B246:G246"/>
    <mergeCell ref="B307:G307"/>
    <mergeCell ref="B250:G250"/>
    <mergeCell ref="B256:G256"/>
    <mergeCell ref="B259:G259"/>
    <mergeCell ref="B264:G264"/>
    <mergeCell ref="B270:G270"/>
    <mergeCell ref="B273:G273"/>
    <mergeCell ref="B276:G276"/>
    <mergeCell ref="B282:G282"/>
    <mergeCell ref="B291:G291"/>
    <mergeCell ref="B296:G296"/>
    <mergeCell ref="B300:G300"/>
    <mergeCell ref="B404:G404"/>
    <mergeCell ref="B330:G330"/>
    <mergeCell ref="B341:G341"/>
    <mergeCell ref="B345:G345"/>
    <mergeCell ref="B350:G350"/>
    <mergeCell ref="B355:G355"/>
    <mergeCell ref="B362:G362"/>
    <mergeCell ref="B367:G367"/>
    <mergeCell ref="B373:G373"/>
    <mergeCell ref="B381:G381"/>
    <mergeCell ref="B388:G388"/>
    <mergeCell ref="B393:G393"/>
    <mergeCell ref="B483:G483"/>
    <mergeCell ref="B405:G405"/>
    <mergeCell ref="B413:G413"/>
    <mergeCell ref="B422:G422"/>
    <mergeCell ref="B427:G427"/>
    <mergeCell ref="B431:G431"/>
    <mergeCell ref="B442:G442"/>
    <mergeCell ref="B452:G452"/>
    <mergeCell ref="B453:G453"/>
    <mergeCell ref="B456:G456"/>
    <mergeCell ref="B461:G461"/>
    <mergeCell ref="B466:G466"/>
    <mergeCell ref="B522:G522"/>
    <mergeCell ref="B530:G530"/>
    <mergeCell ref="B487:G487"/>
    <mergeCell ref="B493:G493"/>
    <mergeCell ref="B498:G498"/>
    <mergeCell ref="B506:G506"/>
    <mergeCell ref="B507:G507"/>
    <mergeCell ref="B515:G515"/>
  </mergeCells>
  <dataValidations count="1">
    <dataValidation type="list" allowBlank="1" showInputMessage="1" showErrorMessage="1" sqref="D1:D1048576">
      <formula1>$A$560:$A$562</formula1>
    </dataValidation>
  </dataValidations>
  <pageMargins left="0.70866141732283472" right="0.70866141732283472" top="0.74803149606299213" bottom="0.74803149606299213" header="0.31496062992125984" footer="0.31496062992125984"/>
  <pageSetup paperSize="9" scale="60" orientation="portrait" r:id="rId1"/>
  <headerFooter>
    <oddHeader xml:space="preserve">&amp;LChecklist No. 12 &amp;CRadiology &amp;RVersion - NHSRC/3.0
</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Radiology </vt:lpstr>
      <vt:lpstr>'Radiology '!Print_Titles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NIKHIL</dc:creator>
  <cp:lastModifiedBy>DR. NIKHIL</cp:lastModifiedBy>
  <dcterms:created xsi:type="dcterms:W3CDTF">2013-11-19T23:40:40Z</dcterms:created>
  <dcterms:modified xsi:type="dcterms:W3CDTF">2013-11-24T17:10:38Z</dcterms:modified>
</cp:coreProperties>
</file>