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52" windowHeight="8676"/>
  </bookViews>
  <sheets>
    <sheet name="Mortuary " sheetId="1" r:id="rId1"/>
  </sheets>
  <definedNames>
    <definedName name="_xlnm._FilterDatabase" localSheetId="0" hidden="1">'Mortuary '!$A$3:$G$487</definedName>
  </definedNames>
  <calcPr calcId="124519"/>
</workbook>
</file>

<file path=xl/calcChain.xml><?xml version="1.0" encoding="utf-8"?>
<calcChain xmlns="http://schemas.openxmlformats.org/spreadsheetml/2006/main">
  <c r="C494" i="1"/>
  <c r="C495"/>
  <c r="C496"/>
  <c r="C497"/>
  <c r="C498"/>
  <c r="C500"/>
  <c r="C493"/>
  <c r="D505"/>
  <c r="D506"/>
  <c r="D507"/>
  <c r="D508"/>
  <c r="D509"/>
  <c r="D511"/>
  <c r="D504"/>
  <c r="C511"/>
  <c r="B511"/>
  <c r="C509"/>
  <c r="B509"/>
  <c r="C508"/>
  <c r="B508"/>
  <c r="C507"/>
  <c r="B507"/>
  <c r="C506"/>
  <c r="B506"/>
  <c r="C505"/>
  <c r="B505"/>
  <c r="C504"/>
  <c r="B504"/>
  <c r="I471"/>
  <c r="H471"/>
  <c r="I366"/>
  <c r="H366"/>
  <c r="I218"/>
  <c r="H218"/>
  <c r="I153"/>
  <c r="H153"/>
  <c r="I96"/>
  <c r="H96"/>
  <c r="I61"/>
  <c r="H61"/>
  <c r="I4"/>
  <c r="H4"/>
  <c r="I484"/>
  <c r="H484"/>
  <c r="I477"/>
  <c r="H477"/>
  <c r="I472"/>
  <c r="H472"/>
  <c r="I468"/>
  <c r="H468"/>
  <c r="I463"/>
  <c r="H463"/>
  <c r="I457"/>
  <c r="H457"/>
  <c r="I453"/>
  <c r="H453"/>
  <c r="I436"/>
  <c r="I423" s="1"/>
  <c r="C510" s="1"/>
  <c r="C512" s="1"/>
  <c r="H436"/>
  <c r="H423" s="1"/>
  <c r="B510" s="1"/>
  <c r="I431"/>
  <c r="H431"/>
  <c r="I424"/>
  <c r="H424"/>
  <c r="I408"/>
  <c r="H408"/>
  <c r="I397"/>
  <c r="H397"/>
  <c r="I389"/>
  <c r="H389"/>
  <c r="I384"/>
  <c r="H384"/>
  <c r="I375"/>
  <c r="H375"/>
  <c r="H367"/>
  <c r="I367"/>
  <c r="I298"/>
  <c r="H298"/>
  <c r="I270"/>
  <c r="H270"/>
  <c r="I250"/>
  <c r="H250"/>
  <c r="I215"/>
  <c r="H215"/>
  <c r="I210"/>
  <c r="H210"/>
  <c r="I188"/>
  <c r="H188"/>
  <c r="I176"/>
  <c r="H176"/>
  <c r="I169"/>
  <c r="H169"/>
  <c r="I159"/>
  <c r="H159"/>
  <c r="I154"/>
  <c r="H154"/>
  <c r="I142"/>
  <c r="H142"/>
  <c r="I137"/>
  <c r="H137"/>
  <c r="I126"/>
  <c r="H126"/>
  <c r="I121"/>
  <c r="H121"/>
  <c r="I114"/>
  <c r="H114"/>
  <c r="I97"/>
  <c r="H97"/>
  <c r="I83"/>
  <c r="H83"/>
  <c r="I78"/>
  <c r="H78"/>
  <c r="I72"/>
  <c r="H72"/>
  <c r="I62"/>
  <c r="H62"/>
  <c r="I46"/>
  <c r="H46"/>
  <c r="H5"/>
  <c r="I5"/>
  <c r="B512" l="1"/>
  <c r="D512" s="1"/>
  <c r="C491" s="1"/>
  <c r="D510"/>
  <c r="C499" s="1"/>
</calcChain>
</file>

<file path=xl/sharedStrings.xml><?xml version="1.0" encoding="utf-8"?>
<sst xmlns="http://schemas.openxmlformats.org/spreadsheetml/2006/main" count="1237" uniqueCount="1054">
  <si>
    <t xml:space="preserve">National Quality Assurance Standards </t>
  </si>
  <si>
    <t xml:space="preserve">Checklist for Mortuary </t>
  </si>
  <si>
    <t xml:space="preserve">ME Statement </t>
  </si>
  <si>
    <t xml:space="preserve">Checkpoints </t>
  </si>
  <si>
    <t>Compliance</t>
  </si>
  <si>
    <t>Audit Support</t>
  </si>
  <si>
    <t>Remark</t>
  </si>
  <si>
    <t xml:space="preserve">Area of Concern - A Service Provision </t>
  </si>
  <si>
    <t>Standard A1</t>
  </si>
  <si>
    <t>The facility provides Curative Services</t>
  </si>
  <si>
    <t>ME A1.1</t>
  </si>
  <si>
    <t>The facility provides General Medicine services</t>
  </si>
  <si>
    <t>ME A1.2</t>
  </si>
  <si>
    <t>The facility provides General Surgery services</t>
  </si>
  <si>
    <t>ME A1.3</t>
  </si>
  <si>
    <t>The facility provides Obstetrics &amp; Gynaecology Services</t>
  </si>
  <si>
    <t>ME A1.4</t>
  </si>
  <si>
    <t>The facility provides Paediatric Services</t>
  </si>
  <si>
    <t>ME A1.5</t>
  </si>
  <si>
    <t>The facility provides Ophthalmology Services</t>
  </si>
  <si>
    <t>ME A1.6</t>
  </si>
  <si>
    <t>The facility provides ENT Services</t>
  </si>
  <si>
    <t>ME A1.7</t>
  </si>
  <si>
    <t>The facility provides Orthopaedics Services</t>
  </si>
  <si>
    <t>ME A1.8</t>
  </si>
  <si>
    <t>The facility provides Skin &amp; VD Services</t>
  </si>
  <si>
    <t>ME A1.9</t>
  </si>
  <si>
    <t>The facility provides Psychiatry Services</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</si>
  <si>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</si>
  <si>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</si>
  <si>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</si>
  <si>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</si>
  <si>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</si>
  <si>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</si>
  <si>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</si>
  <si>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</si>
  <si>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</si>
  <si>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</si>
  <si>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Availability of services 24X7</t>
  </si>
  <si>
    <t>SI/RR</t>
  </si>
  <si>
    <t>ME A1.15</t>
  </si>
  <si>
    <t xml:space="preserve">The facility provides services for Super specialties, as mandated </t>
  </si>
  <si>
    <t>ME A1.16</t>
  </si>
  <si>
    <t xml:space="preserve">The facility provides Accident &amp; Emergency Services </t>
  </si>
  <si>
    <t>ME A1.17</t>
  </si>
  <si>
    <t>The facility provides Intensive care Services</t>
  </si>
  <si>
    <t>ME A1.18</t>
  </si>
  <si>
    <t>The facility provides Blood bank &amp; transfusion services</t>
  </si>
  <si>
    <t>Standard A2</t>
  </si>
  <si>
    <t xml:space="preserve">The facility provides RMNCHA Services </t>
  </si>
  <si>
    <t>ME A2.1</t>
  </si>
  <si>
    <t xml:space="preserve">The facility provides Reproductive health  Services </t>
  </si>
  <si>
    <t>ME A2.2</t>
  </si>
  <si>
    <t xml:space="preserve">The facility provides Maternal health Services </t>
  </si>
  <si>
    <t>ME A2.3</t>
  </si>
  <si>
    <t xml:space="preserve">The facility provides Newborn health  Services </t>
  </si>
  <si>
    <t>ME A2.4</t>
  </si>
  <si>
    <t xml:space="preserve">The facility provides Child health Services </t>
  </si>
  <si>
    <t>ME A2.5</t>
  </si>
  <si>
    <t xml:space="preserve">The facility provides Adolescent health Services </t>
  </si>
  <si>
    <t>Standard A3</t>
  </si>
  <si>
    <t xml:space="preserve">The facility Provides diagnostic Services </t>
  </si>
  <si>
    <t>ME A3.1</t>
  </si>
  <si>
    <t xml:space="preserve">The facility provides Radiology Services </t>
  </si>
  <si>
    <t>ME A3.2</t>
  </si>
  <si>
    <t xml:space="preserve">The facility Provides Laboratory Services </t>
  </si>
  <si>
    <t>ME A3.3</t>
  </si>
  <si>
    <t>The facility provides other diagnostic services, as mandated</t>
  </si>
  <si>
    <t>Standard A4</t>
  </si>
  <si>
    <t>The facility provides services as mandated in national Health Programmes/ state scheme</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</si>
  <si>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</si>
  <si>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</si>
  <si>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</si>
  <si>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</si>
  <si>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</si>
  <si>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</si>
  <si>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</si>
  <si>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</si>
  <si>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</si>
  <si>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</si>
  <si>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</si>
  <si>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</si>
  <si>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</si>
  <si>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</si>
  <si>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</si>
  <si>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</si>
  <si>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</si>
  <si>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 xml:space="preserve">The facility Provides services under Integrated Disease Surveillance Programme as per Guidelines </t>
  </si>
  <si>
    <t>ME A4.10</t>
  </si>
  <si>
    <t>The facility provide services under National health Programme for deafness</t>
  </si>
  <si>
    <t>ME A4.11</t>
  </si>
  <si>
    <t>The facility provides services as per State specific health programmes</t>
  </si>
  <si>
    <t>Standard A5</t>
  </si>
  <si>
    <t xml:space="preserve">The facility provides support services </t>
  </si>
  <si>
    <t>ME A5.1</t>
  </si>
  <si>
    <t>The facility provides dietary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</si>
  <si>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</si>
  <si>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</si>
  <si>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</si>
  <si>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</si>
  <si>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</si>
  <si>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</si>
  <si>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</si>
  <si>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</si>
  <si>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</si>
  <si>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</si>
  <si>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</si>
  <si>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</si>
  <si>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ME A5.8</t>
  </si>
  <si>
    <t>The facility provides mortuary services</t>
  </si>
  <si>
    <t>Standard A6</t>
  </si>
  <si>
    <t>Health services provided at the facility are appropriate to community needs.</t>
  </si>
  <si>
    <t>ME A6.1</t>
  </si>
  <si>
    <t xml:space="preserve">The facility provides curatives &amp; preventive services for the health problems and diseases, prevalent locally. </t>
  </si>
  <si>
    <t>ME A6.2</t>
  </si>
  <si>
    <t xml:space="preserve">There is process for consulting community/ or their representatives when planning or revising scope of services of the facility </t>
  </si>
  <si>
    <t>Area of Concern - B Patient Rights</t>
  </si>
  <si>
    <t>Standard B1</t>
  </si>
  <si>
    <t xml:space="preserve">The facility provides the information to care seekers, attendants &amp; community about the available  services  and their modalities </t>
  </si>
  <si>
    <t>ME B1.1</t>
  </si>
  <si>
    <t xml:space="preserve">The facility has uniform and user-friendly signage system </t>
  </si>
  <si>
    <t xml:space="preserve">Availability of departmental signage </t>
  </si>
  <si>
    <t>OB</t>
  </si>
  <si>
    <t>Restricted area signage are displayed</t>
  </si>
  <si>
    <t>ME B1.2</t>
  </si>
  <si>
    <t xml:space="preserve">The facility displays the services and entitlements available in its departments </t>
  </si>
  <si>
    <t>ME B1.3</t>
  </si>
  <si>
    <t xml:space="preserve">The facility has established citizen charter, which is followed at all levels </t>
  </si>
  <si>
    <t>ME B1.4</t>
  </si>
  <si>
    <t xml:space="preserve">User charges are displayed and communicated to patients effectively </t>
  </si>
  <si>
    <t>ME B1.5</t>
  </si>
  <si>
    <t>Patients &amp; visitors are sensitised and educated through appropriate IEC / BCC approaches</t>
  </si>
  <si>
    <t>ME B1.6</t>
  </si>
  <si>
    <t xml:space="preserve">Information is available in local language and easy to understand </t>
  </si>
  <si>
    <t xml:space="preserve">Signage's are available in local language and pictorial </t>
  </si>
  <si>
    <t>ME B1.7</t>
  </si>
  <si>
    <t xml:space="preserve">The facility provides information to patients and visitor through an exclusive set-up. </t>
  </si>
  <si>
    <t>ME B1.8</t>
  </si>
  <si>
    <t xml:space="preserve">The facility ensures access to clinical records of patients to entitled personnel </t>
  </si>
  <si>
    <t xml:space="preserve">Post mortem records of deceased are issued to police/next kin of deceased as per state guideline </t>
  </si>
  <si>
    <t>Standard B2</t>
  </si>
  <si>
    <t>ME B2.1</t>
  </si>
  <si>
    <t>Services are provided in manner that are sensitive to gender</t>
  </si>
  <si>
    <t>ME B2.2</t>
  </si>
  <si>
    <t xml:space="preserve">Religious and cultural preferences of patients and attendants are taken into consideration while delivering services  </t>
  </si>
  <si>
    <t>Religious and cultural preferences of deceased and relatives are taken in to consideration while handling over the body</t>
  </si>
  <si>
    <t>OB/SI</t>
  </si>
  <si>
    <t>ME B2.3</t>
  </si>
  <si>
    <t xml:space="preserve">Access to facility is provided without any physical barrier &amp; and friendly to people with disabilities </t>
  </si>
  <si>
    <t>Availability of ramp/level ground for easy access of stretcher to mortuary/ post mortem room</t>
  </si>
  <si>
    <t>ME B2.4</t>
  </si>
  <si>
    <t xml:space="preserve">There is no discrimination on basis of social and economic status of the patients </t>
  </si>
  <si>
    <t>ME B2.5</t>
  </si>
  <si>
    <t xml:space="preserve">There is affirmative actions to ensure that vulnerable sections can access services   </t>
  </si>
  <si>
    <t>Standard B3</t>
  </si>
  <si>
    <t>The facility maintains privacy, confidentiality &amp; dignity of patient, and has a system for guarding patient related information.</t>
  </si>
  <si>
    <t>ME B3.1</t>
  </si>
  <si>
    <t xml:space="preserve">Adequate visual privacy is provided at every point of care </t>
  </si>
  <si>
    <t>There are arrangements  that Post mortem room is not in direct line of sight of general public/ visitors</t>
  </si>
  <si>
    <t>Provision of curtain, screen or buffer area or any other in post mortem room</t>
  </si>
  <si>
    <t>ME B3.2</t>
  </si>
  <si>
    <t xml:space="preserve">Confidentiality of patients records and clinical information is maintained </t>
  </si>
  <si>
    <t>Confidentiality of PM records are maintained  for all MLC cases</t>
  </si>
  <si>
    <t>RR/SI</t>
  </si>
  <si>
    <t>ME B3.3</t>
  </si>
  <si>
    <t xml:space="preserve">The facility ensures the behaviours of staff is dignified and respectful, while delivering the services </t>
  </si>
  <si>
    <t>Behaviour of staff is empathetic and courteous to deceased relative</t>
  </si>
  <si>
    <t>PI/OB</t>
  </si>
  <si>
    <t>ME B3.4</t>
  </si>
  <si>
    <t>The facility ensures privacy and confidentiality to every patient, especially of those conditions having social stigma, and also safeguards vulnerable groups</t>
  </si>
  <si>
    <t xml:space="preserve">Privacy and confidentiality of   HIV and  suicidal cases </t>
  </si>
  <si>
    <t>Standard B4</t>
  </si>
  <si>
    <t xml:space="preserve">The facility has defined and established procedures for informing patients about the medical condition, and involving them in treatment planning, and facilitates informed decision making    </t>
  </si>
  <si>
    <t>ME B4.1</t>
  </si>
  <si>
    <t xml:space="preserve">There is established procedures for taking informed consent before treatment and procedures </t>
  </si>
  <si>
    <t>ME B4.2</t>
  </si>
  <si>
    <t xml:space="preserve">Patient is informed about his/her rights  and responsibilities </t>
  </si>
  <si>
    <t>ME B4.3</t>
  </si>
  <si>
    <t>Staff are aware of Patients rights responsibilities</t>
  </si>
  <si>
    <t>ME B4.4</t>
  </si>
  <si>
    <t xml:space="preserve">Information about the treatment is shared with patients or attendants, regularly </t>
  </si>
  <si>
    <t>ME B4.5</t>
  </si>
  <si>
    <t>The facility has defined and established grievance redressed system in place</t>
  </si>
  <si>
    <t>Availability of complaint box and display of process for grievance re redressed and whom to contact is displayed</t>
  </si>
  <si>
    <t>Standard B5</t>
  </si>
  <si>
    <t>The facility ensures that there are no financial barrier to access, and that there is financial protection given from the cost of hospital services.</t>
  </si>
  <si>
    <t>ME B5.1</t>
  </si>
  <si>
    <t>The facility provides cashless services to pregnant women, mothers and neonates as per prevalent government schemes</t>
  </si>
  <si>
    <t>ME B5.2</t>
  </si>
  <si>
    <t>The facility ensures that drugs prescribed are available at Pharmacy and wards</t>
  </si>
  <si>
    <t>ME B5.3</t>
  </si>
  <si>
    <t xml:space="preserve">It is ensured that facilities for the prescribed investigations are available at the facility </t>
  </si>
  <si>
    <t>ME B5.4</t>
  </si>
  <si>
    <t xml:space="preserve">The facility provide free of cost treatment to Below poverty line patients without administrative hassles </t>
  </si>
  <si>
    <t>ME B5.5</t>
  </si>
  <si>
    <t xml:space="preserve">The facility ensures timely reimbursement of financial entitlements and reimbursement to the patients </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</si>
  <si>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</si>
  <si>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</si>
  <si>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</si>
  <si>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</si>
  <si>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</si>
  <si>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</si>
  <si>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</si>
  <si>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 xml:space="preserve">Adequate space to accommodate Post mortem and dead bodies  load </t>
  </si>
  <si>
    <t xml:space="preserve">Availability of adequate waiting area 
</t>
  </si>
  <si>
    <t>ME C1.2</t>
  </si>
  <si>
    <t xml:space="preserve">Patient amenities are provide as per patient load </t>
  </si>
  <si>
    <t xml:space="preserve">Availability of Drinking water </t>
  </si>
  <si>
    <t xml:space="preserve">Availability of functional toilets </t>
  </si>
  <si>
    <t>ME C1.3</t>
  </si>
  <si>
    <t xml:space="preserve">Departments have layout and demarcated areas as per functions </t>
  </si>
  <si>
    <t>Mortuary  has reception and waiting area as per requirement</t>
  </si>
  <si>
    <t>Waiting area has space of 17.5 sq m along with toilet and drinking water facility</t>
  </si>
  <si>
    <t>Mortuary  has cold room for body preservation of bodies as per requirement</t>
  </si>
  <si>
    <t>Cold room has area of 14 sq m and 6 cabinets for 101-300 beds and 8 cabinets for 301-500 beds</t>
  </si>
  <si>
    <t>Mortuary has post mortem room as per requirement</t>
  </si>
  <si>
    <t>Post mortem room has area of 17.5 sq m  for 101-300 beds and 21 sq m for 301-500 beds</t>
  </si>
  <si>
    <t>Mortuary and post mortem has Ancillary area as per requirement</t>
  </si>
  <si>
    <t>Ancillary area consist of Consultant room, mortuary supervisor room and stores</t>
  </si>
  <si>
    <t>Cold room and autopsy room are interconnected</t>
  </si>
  <si>
    <t>Cold room should lead to entrance area into autopsy room</t>
  </si>
  <si>
    <t xml:space="preserve">Access way connected from hospital to mortuary is covered </t>
  </si>
  <si>
    <t>As protection in wet weather and as screen from adjoining area</t>
  </si>
  <si>
    <t>ME C1.4</t>
  </si>
  <si>
    <t>The facility has adequate circulation area and open spaces according to need and local law</t>
  </si>
  <si>
    <t>Corridors of Mortuary area are wide enough to allow passage of trolleys</t>
  </si>
  <si>
    <t>Not less than 8 ft</t>
  </si>
  <si>
    <t>ME C1.5</t>
  </si>
  <si>
    <t xml:space="preserve">The facility has infrastructure for intramural and extramural communication </t>
  </si>
  <si>
    <t xml:space="preserve">Availability of telephone and Intercom Services </t>
  </si>
  <si>
    <t>ME C1.6</t>
  </si>
  <si>
    <t xml:space="preserve">Service counters are available as per patient load </t>
  </si>
  <si>
    <t>Availability of deep freezer for storage  as per load</t>
  </si>
  <si>
    <t>ME C1.7</t>
  </si>
  <si>
    <t xml:space="preserve">The facility and departments are planned to ensure structure follows the function/processes (Structure commensurate with the function of the hospital) </t>
  </si>
  <si>
    <t>Mortuary has functional linkage with hospital Emergency, OT and IPD etc.</t>
  </si>
  <si>
    <t>Standard C2</t>
  </si>
  <si>
    <t xml:space="preserve">The facility ensures the physical safety of the infrastructure. </t>
  </si>
  <si>
    <t>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</si>
  <si>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</si>
  <si>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</si>
  <si>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</si>
  <si>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ME C2.2</t>
  </si>
  <si>
    <t>The facility ensures safety of lifts and lifts have required certificate from the designated bodies/ board</t>
  </si>
  <si>
    <t>ME C2.3</t>
  </si>
  <si>
    <t xml:space="preserve">The facility ensures safety of electrical establishment </t>
  </si>
  <si>
    <t>Mortuary building does not have temporary connections and loosely hanging wires</t>
  </si>
  <si>
    <t>ME C2.4</t>
  </si>
  <si>
    <t xml:space="preserve">Physical condition of buildings are safe for providing patient care </t>
  </si>
  <si>
    <t>Floors of the Mortuary are thick, durable and can be easily cleaned</t>
  </si>
  <si>
    <t>Window have wire meshwork and intact window panes</t>
  </si>
  <si>
    <t xml:space="preserve">Floors of the Mortuary are non slippery and even </t>
  </si>
  <si>
    <t>Standard C3</t>
  </si>
  <si>
    <t xml:space="preserve">The facility has established Programme for fire safety and other disaster </t>
  </si>
  <si>
    <t>ME C3.1</t>
  </si>
  <si>
    <t>The facility has plan for prevention of fire</t>
  </si>
  <si>
    <t>ME C3.2</t>
  </si>
  <si>
    <t xml:space="preserve">The facility has adequate fire fighting Equipment </t>
  </si>
  <si>
    <t xml:space="preserve"> Fire Extinguisher  that is Class A , Class C type or ABC type are installed in mortuary</t>
  </si>
  <si>
    <t>Check the expiry date for fire extinguishers are displayed on each extinguisher as well as due date for next refilling is clearly mentioned</t>
  </si>
  <si>
    <t>OB/RR</t>
  </si>
  <si>
    <t>ME C3.3</t>
  </si>
  <si>
    <t xml:space="preserve">The facility has a system of periodic training of staff and conducts mock drills regularly for fire and other disaster situation </t>
  </si>
  <si>
    <t>Check for staff competencies for operating fire extinguisher and what to do in case of fire</t>
  </si>
  <si>
    <t xml:space="preserve">SI/RR </t>
  </si>
  <si>
    <t>Standard C4</t>
  </si>
  <si>
    <t xml:space="preserve">The facility has adequate qualified and trained staff,  required for providing the assured services to the current case load </t>
  </si>
  <si>
    <t>ME C4.1</t>
  </si>
  <si>
    <t xml:space="preserve">The facility has adequate specialist doctors as per service provision </t>
  </si>
  <si>
    <t>Availability of specialist/MO to conduct autopsy as per state norms</t>
  </si>
  <si>
    <t>ME C4.2</t>
  </si>
  <si>
    <t xml:space="preserve">The facility has adequate general duty doctors as per service provision and work load </t>
  </si>
  <si>
    <t>ME C4.3</t>
  </si>
  <si>
    <t xml:space="preserve">The facility has adequate nursing staff as per service provision and work load </t>
  </si>
  <si>
    <t>ME C4.4</t>
  </si>
  <si>
    <t xml:space="preserve">The facility has adequate technicians/paramedics as per requirement </t>
  </si>
  <si>
    <t>Availability of post mortem technician/assistant as per state guideline</t>
  </si>
  <si>
    <t>ME C4.5</t>
  </si>
  <si>
    <t xml:space="preserve">The facility has adequate support / general staff </t>
  </si>
  <si>
    <t>Availability of  sweeper in Mortuary</t>
  </si>
  <si>
    <t>Availability of security staff in mortuary</t>
  </si>
  <si>
    <t>ME C4.6</t>
  </si>
  <si>
    <t>The staff has been provided required training / skill sets</t>
  </si>
  <si>
    <t xml:space="preserve">Infection control and hand hygiene </t>
  </si>
  <si>
    <t>Bio Medical waste Management</t>
  </si>
  <si>
    <t>ME C4.7</t>
  </si>
  <si>
    <t>The Staff is skilled as per job description</t>
  </si>
  <si>
    <t>Staff is skilled for preservation of dead bodies in the mortuary</t>
  </si>
  <si>
    <t>Staff is skilled for maintaining post mortem records</t>
  </si>
  <si>
    <t>Standard C5</t>
  </si>
  <si>
    <t>The facility provides drugs and consumables required for assured services.</t>
  </si>
  <si>
    <t>ME C5.1</t>
  </si>
  <si>
    <t xml:space="preserve">The departments have availability of adequate drugs at point of use </t>
  </si>
  <si>
    <t>ME C5.2</t>
  </si>
  <si>
    <t xml:space="preserve">The departments have adequate consumables at point of use </t>
  </si>
  <si>
    <t>Repairing Material</t>
  </si>
  <si>
    <t xml:space="preserve">OB/RR </t>
  </si>
  <si>
    <t>Thread, needle, cotton wool, wool waste, clothes, malleable wire, polythene bag, gloves, mask and apron</t>
  </si>
  <si>
    <t>Plastic bins</t>
  </si>
  <si>
    <t>for fixing specimens</t>
  </si>
  <si>
    <t>ME C5.3</t>
  </si>
  <si>
    <t xml:space="preserve">Emergency drug trays are maintained at every point of care, where ever it may be needed </t>
  </si>
  <si>
    <t>Standard C6</t>
  </si>
  <si>
    <t>The facility has equipment &amp; instruments required for assured list of services.</t>
  </si>
  <si>
    <t>ME C6.1</t>
  </si>
  <si>
    <t xml:space="preserve">Availability of equipment &amp; instruments for examination &amp; monitoring of patients </t>
  </si>
  <si>
    <t xml:space="preserve">Availability of functional Equipment  &amp;Instruments for examination &amp; Monitoring </t>
  </si>
  <si>
    <t xml:space="preserve"> Weighting Mechanise. Platform scale Weighting Whole body, Balance to weight 100gm to 10 Kg, Balance to weight 0.2 gm to 10gm</t>
  </si>
  <si>
    <t>ME C6.2</t>
  </si>
  <si>
    <t xml:space="preserve">Availability of equipment &amp; instruments for treatment procedures, being undertaken in the facility  </t>
  </si>
  <si>
    <t>Availability of Cutting Instruments trays</t>
  </si>
  <si>
    <t>Skull Cutter, Organ Knife blade, cartilage Knife, Caltin solid, Rib cutter, Brain knife, resection knife, Scissor (of varying sizes), forceps  (of varying sizes)</t>
  </si>
  <si>
    <t>ME C6.3</t>
  </si>
  <si>
    <t>Availability of equipment &amp; instruments for diagnostic procedures being undertaken in the facility</t>
  </si>
  <si>
    <t>ME C6.4</t>
  </si>
  <si>
    <t>Availability of equipment and instruments for resuscitation of patients and for providing intensive and critical care to patients</t>
  </si>
  <si>
    <t>ME C6.5</t>
  </si>
  <si>
    <t>Availability of Equipment for Storage</t>
  </si>
  <si>
    <t>Availability of Cabinets for storage of dead bodies</t>
  </si>
  <si>
    <t>Refrigerated body storage room, Instrument trolley</t>
  </si>
  <si>
    <t>ME C6.6</t>
  </si>
  <si>
    <t>Availability of functional equipment and instruments for support services</t>
  </si>
  <si>
    <t>Availability of equipments for cleaning</t>
  </si>
  <si>
    <t xml:space="preserve">Buckets for mopping, mops, duster, waste trolley, Deck brush </t>
  </si>
  <si>
    <t xml:space="preserve">Availability of equipment for sterilization and disinfection </t>
  </si>
  <si>
    <t>Autoclave/ Boiler</t>
  </si>
  <si>
    <t>ME C6.7</t>
  </si>
  <si>
    <t xml:space="preserve">Departments have patient furniture and fixtures as per load and service provision </t>
  </si>
  <si>
    <t>Availability of Post mortem table</t>
  </si>
  <si>
    <t>Availability of Fixtures</t>
  </si>
  <si>
    <t>Electrical fixture for storage cabinet</t>
  </si>
  <si>
    <t xml:space="preserve">  Availability  of furniture</t>
  </si>
  <si>
    <t>cupboard, counter for delivery of reports, table for preparation of reports chair.</t>
  </si>
  <si>
    <t xml:space="preserve">Area of Concern - D Support Services </t>
  </si>
  <si>
    <t>Standard D1</t>
  </si>
  <si>
    <t xml:space="preserve">The facility has established Programme for inspection, testing and maintenance and calibration of Equipment. </t>
  </si>
  <si>
    <t>ME D1.1</t>
  </si>
  <si>
    <t>The facility has established system for maintenance of critical Equipment</t>
  </si>
  <si>
    <t xml:space="preserve">All equipments are covered under AMC including preventive maintenance </t>
  </si>
  <si>
    <t>There is system of timely corrective  break down maintenance of the equipments</t>
  </si>
  <si>
    <t>ME D1.2</t>
  </si>
  <si>
    <t xml:space="preserve">The facility has established procedure for internal and external calibration of measuring Equipment </t>
  </si>
  <si>
    <t xml:space="preserve">All the monitoring equipments   are calibrated </t>
  </si>
  <si>
    <t>ME D1.3</t>
  </si>
  <si>
    <t>Operating and maintenance instructions are available with the users of equipment</t>
  </si>
  <si>
    <t xml:space="preserve">Operating instructions for critical equipments are available </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</si>
  <si>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</si>
  <si>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</si>
  <si>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</si>
  <si>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</si>
  <si>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ME D2.2</t>
  </si>
  <si>
    <t>The facility has establish procedure for procurement of drugs</t>
  </si>
  <si>
    <t>ME D2.3</t>
  </si>
  <si>
    <t>The facility ensures proper storage of drugs and consumables</t>
  </si>
  <si>
    <t>ME D2.4</t>
  </si>
  <si>
    <t xml:space="preserve">The facility ensures management of expiry and near expiry drugs </t>
  </si>
  <si>
    <t>ME D2.5</t>
  </si>
  <si>
    <t>The facility has established procedure for inventory management techniques</t>
  </si>
  <si>
    <t xml:space="preserve">Department maintained stock and expenditure register </t>
  </si>
  <si>
    <t>ME D2.6</t>
  </si>
  <si>
    <t>There is a procedure for periodically replenishing the drugs in patient care areas</t>
  </si>
  <si>
    <t>ME D2.7</t>
  </si>
  <si>
    <t xml:space="preserve">There is process for storage of vaccines and other drugs, requiring controlled temperature </t>
  </si>
  <si>
    <t>Temperature of refrigerators are kept as per storage requirement  and records are maintained</t>
  </si>
  <si>
    <t xml:space="preserve">Staff is aware of Hold over time of cold storage equipments </t>
  </si>
  <si>
    <t>ME D2.8</t>
  </si>
  <si>
    <t xml:space="preserve">There is a procedure for secure storage of narcotic and psychotropic drugs </t>
  </si>
  <si>
    <t>Standard D3</t>
  </si>
  <si>
    <t xml:space="preserve">The facility provides safe, secure and comfortable environment to staff, patients and visitors. </t>
  </si>
  <si>
    <t>ME D3.1</t>
  </si>
  <si>
    <t xml:space="preserve">The facility provides adequate illumination level at patient care areas </t>
  </si>
  <si>
    <t>Adequate illumination at post mortem table</t>
  </si>
  <si>
    <t>Adequate illumination at morgue</t>
  </si>
  <si>
    <t>ME D3.2</t>
  </si>
  <si>
    <t xml:space="preserve">The facility has provision of restriction of visitors in patient areas </t>
  </si>
  <si>
    <t xml:space="preserve">Hospital ensures unauthorised entry into  mortuary is not permitted </t>
  </si>
  <si>
    <t>ME D3.3</t>
  </si>
  <si>
    <t>The facility ensures safe and comfortable environment for patients and service providers</t>
  </si>
  <si>
    <t>Temperature control and ventilation in Mortuary</t>
  </si>
  <si>
    <t>Fans/ Air conditioning/Heating/Exhaust/Ventilators as per environment condition and requirement</t>
  </si>
  <si>
    <t>ME D3.4</t>
  </si>
  <si>
    <t xml:space="preserve">The facility has security system in place at patient care areas </t>
  </si>
  <si>
    <t>Hospital has sound security system to manage overcrowding in Mortuary</t>
  </si>
  <si>
    <t>ME D3.5</t>
  </si>
  <si>
    <t>The facility has established measure for safety and security of female staff</t>
  </si>
  <si>
    <t>Ask female staff weather they feel secure at work place</t>
  </si>
  <si>
    <t>Standard D4</t>
  </si>
  <si>
    <t xml:space="preserve">The facility has established Programme for maintenance and upkeep of the facility </t>
  </si>
  <si>
    <t>ME D4.1</t>
  </si>
  <si>
    <t xml:space="preserve">Exterior of the  facility building is maintained appropriately </t>
  </si>
  <si>
    <t xml:space="preserve">Building is painted/whitewashed in uniform colour </t>
  </si>
  <si>
    <t xml:space="preserve">Interior of patient care areas are plastered &amp; painted </t>
  </si>
  <si>
    <t>ME D4.2</t>
  </si>
  <si>
    <t xml:space="preserve">Patient care areas are clean and hygienic </t>
  </si>
  <si>
    <t xml:space="preserve">Floors, walls, roof, roof topes, sinks patient care and circulation  areas are Clean </t>
  </si>
  <si>
    <t>All area are clean  with no dirt,grease,littering and cobwebs</t>
  </si>
  <si>
    <t>Surface of furniture and fixtures are clean</t>
  </si>
  <si>
    <t>Toilets are clean with functional flush and running water</t>
  </si>
  <si>
    <t>ME D4.3</t>
  </si>
  <si>
    <t xml:space="preserve">Hospital infrastructure is adequately maintained </t>
  </si>
  <si>
    <t xml:space="preserve">Check for there is no seepage , Cracks, chipping of plaster </t>
  </si>
  <si>
    <t>Window panes , doors and other fixtures are intact</t>
  </si>
  <si>
    <t>Post-mortem table is intact and with out rust</t>
  </si>
  <si>
    <t>ME D4.4</t>
  </si>
  <si>
    <t>Hospital maintains  open area and landscaping</t>
  </si>
  <si>
    <t>ME D4.5</t>
  </si>
  <si>
    <t xml:space="preserve">The facility has policy of removal of condemned junk material </t>
  </si>
  <si>
    <t>No condemned/Junk material stored in the mortuary</t>
  </si>
  <si>
    <t>ME D4.6</t>
  </si>
  <si>
    <t xml:space="preserve">The facility has established procedures for pest, rodent and animal control </t>
  </si>
  <si>
    <t>No stray animal/rodent/birds</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</si>
  <si>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</si>
  <si>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</si>
  <si>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</si>
  <si>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</si>
  <si>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</si>
  <si>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Availability of water in sinks, washbasin and post mortem table should be fitted with water hose</t>
  </si>
  <si>
    <t>ME D5.2</t>
  </si>
  <si>
    <t>The facility ensures adequate power backup in all patient care areas as per load</t>
  </si>
  <si>
    <t>Availability of power back in mortuary</t>
  </si>
  <si>
    <t>ME D5.3</t>
  </si>
  <si>
    <t>Critical areas of the facility ensures availability of oxygen, medical gases and vacuum supply</t>
  </si>
  <si>
    <t>Standard D6</t>
  </si>
  <si>
    <t xml:space="preserve">Dietary services are available as per service provision and nutritional requirement of the patients. </t>
  </si>
  <si>
    <t>ME D6.1</t>
  </si>
  <si>
    <t xml:space="preserve">The facility has provision of nutritional assessment of the patients </t>
  </si>
  <si>
    <t>ME D6.2</t>
  </si>
  <si>
    <t xml:space="preserve">The facility provides diets according to nutritional requirements of the patients </t>
  </si>
  <si>
    <t>ME D6.3</t>
  </si>
  <si>
    <t xml:space="preserve">Hospital has standard procedures for preparation, handling, storage and distribution of diets, as per requirement of patients </t>
  </si>
  <si>
    <t>Standard D7</t>
  </si>
  <si>
    <t xml:space="preserve">The facility ensures clean linen to the patients </t>
  </si>
  <si>
    <t>ME D7.1</t>
  </si>
  <si>
    <t>The facility has adequate sets of linen</t>
  </si>
  <si>
    <t>ME D7.2</t>
  </si>
  <si>
    <t xml:space="preserve">The facility has established procedures for changing of linen in patient care areas </t>
  </si>
  <si>
    <t>ME D7.3</t>
  </si>
  <si>
    <t>The facility has standard procedures for handling , collection, transportation and washing  of linen</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</si>
  <si>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</si>
  <si>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</si>
  <si>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</si>
  <si>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</si>
  <si>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</si>
  <si>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</si>
  <si>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</si>
  <si>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</si>
  <si>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</si>
  <si>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</si>
  <si>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</si>
  <si>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</si>
  <si>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</si>
  <si>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The facility is compliant with all statutory and regulatory requirement imposed by local, state or central government  </t>
  </si>
  <si>
    <t>ME D10.1</t>
  </si>
  <si>
    <t xml:space="preserve">The facility has requisite licences and certificates for operation of hospital and different activities </t>
  </si>
  <si>
    <t>ME D10.2</t>
  </si>
  <si>
    <t xml:space="preserve">Updated copies of relevant laws, regulations and government orders are available at the facility </t>
  </si>
  <si>
    <t>ME D10.3</t>
  </si>
  <si>
    <t>The facility ensure relevant processes are in compliance with statutory requirement</t>
  </si>
  <si>
    <t>Standard D11</t>
  </si>
  <si>
    <t xml:space="preserve">Roles &amp; Responsibilities of administrative and clinical staff are determined as per govt. regulations and standards operating procedures.  </t>
  </si>
  <si>
    <t>ME D11.1</t>
  </si>
  <si>
    <t xml:space="preserve">The facility has established job description as per govt guidelines </t>
  </si>
  <si>
    <t xml:space="preserve">Staff is aware of their role and responsibilities 
</t>
  </si>
  <si>
    <t>ME D11.2</t>
  </si>
  <si>
    <t xml:space="preserve">The facility has a established procedure for duty roster and deputation to different departments </t>
  </si>
  <si>
    <t>There is procedure to ensure that staff is available on duty as per duty roster</t>
  </si>
  <si>
    <t>Check for system for recording time of reporting and relieving (Attendance register/ Biometrics etc)</t>
  </si>
  <si>
    <t>There is designated  in charge for department</t>
  </si>
  <si>
    <t>SI</t>
  </si>
  <si>
    <t>ME D11.3</t>
  </si>
  <si>
    <t>The facility ensures the adherence to dress code as mandated by its administration / the health department</t>
  </si>
  <si>
    <t xml:space="preserve">Doctor and support staff adhere to their respective dress code </t>
  </si>
  <si>
    <t>Standard D12</t>
  </si>
  <si>
    <t>The facility has established procedure for monitoring the quality of outsourced services and adheres to contractual obligations</t>
  </si>
  <si>
    <t>ME D12.1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</si>
  <si>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</si>
  <si>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</si>
  <si>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</si>
  <si>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</si>
  <si>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</si>
  <si>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</si>
  <si>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</si>
  <si>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</si>
  <si>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</si>
  <si>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</si>
  <si>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ME E1.2</t>
  </si>
  <si>
    <t xml:space="preserve">The facility has a established procedure for OPD consultation </t>
  </si>
  <si>
    <t>ME E1.3</t>
  </si>
  <si>
    <t xml:space="preserve">There is established procedure for admission of patients </t>
  </si>
  <si>
    <t>ME E1.4</t>
  </si>
  <si>
    <t xml:space="preserve">There is established procedure for managing patients, in case beds are not available at the facility </t>
  </si>
  <si>
    <t>Standard E2</t>
  </si>
  <si>
    <t xml:space="preserve">The facility has defined and established procedures for clinical assessment and reassessment of the patients. </t>
  </si>
  <si>
    <t>ME E2.1</t>
  </si>
  <si>
    <t xml:space="preserve">There is established procedure for initial assessment of patients </t>
  </si>
  <si>
    <t>ME E2.2</t>
  </si>
  <si>
    <t xml:space="preserve">There is established procedure for follow-up/ reassessment of Patients </t>
  </si>
  <si>
    <t>Standard E3</t>
  </si>
  <si>
    <t>The facility has defined and established procedures for continuity of care of patient and referral</t>
  </si>
  <si>
    <t>ME E3.1</t>
  </si>
  <si>
    <t>The facility has established procedure for continuity of care during interdepartmental transfer</t>
  </si>
  <si>
    <t>ME E3.2</t>
  </si>
  <si>
    <t>The facility provides appropriate referral linkages to the patients/Services  for transfer to other/higher facilities to assure the continuity of care.</t>
  </si>
  <si>
    <t>ME E3.3</t>
  </si>
  <si>
    <t xml:space="preserve">A person is identified for care during all steps of care </t>
  </si>
  <si>
    <t>ME E3.4</t>
  </si>
  <si>
    <t xml:space="preserve">The 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</si>
  <si>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</si>
  <si>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</si>
  <si>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</si>
  <si>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</si>
  <si>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ME E4.2</t>
  </si>
  <si>
    <t>Procedure for ensuring timely and accurate nursing care as per treatment plan is established at the facility</t>
  </si>
  <si>
    <t>ME E4.3</t>
  </si>
  <si>
    <t>There is established procedure of patient hand over, whenever staff duty change happens</t>
  </si>
  <si>
    <t>ME E4.4</t>
  </si>
  <si>
    <t xml:space="preserve">Nursing records are maintained </t>
  </si>
  <si>
    <t>ME E4.5</t>
  </si>
  <si>
    <t xml:space="preserve">There is procedure for periodic monitoring of patients </t>
  </si>
  <si>
    <t>Standard E5</t>
  </si>
  <si>
    <t xml:space="preserve">The facility has a procedure to identify high risk and vulnerable patients.  </t>
  </si>
  <si>
    <t>ME E5.1</t>
  </si>
  <si>
    <t xml:space="preserve">The facility identifies vulnerable patients and ensure their safe care </t>
  </si>
  <si>
    <t>ME E5.2</t>
  </si>
  <si>
    <t>The facility identifies high risk  patients and ensure their care, as per their need</t>
  </si>
  <si>
    <t>Standard E6</t>
  </si>
  <si>
    <t xml:space="preserve"> The facility follows standard treatment guidelines defined by state/Central government for prescribing the generic drugs &amp; their rational use. </t>
  </si>
  <si>
    <t>ME E6.1</t>
  </si>
  <si>
    <t>The facility ensured that drugs are prescribed in generic name only</t>
  </si>
  <si>
    <t>ME E6.2</t>
  </si>
  <si>
    <t>There is procedure of rational use of drugs</t>
  </si>
  <si>
    <t>Standard E7</t>
  </si>
  <si>
    <t>The facility has defined procedures for safe drug administration</t>
  </si>
  <si>
    <t>ME E7.1</t>
  </si>
  <si>
    <t xml:space="preserve">There is process for identifying and cautious administration of high alert drugs  </t>
  </si>
  <si>
    <t>ME E7.2</t>
  </si>
  <si>
    <t>Medication orders are written legibly and adequately</t>
  </si>
  <si>
    <t>ME E7.3</t>
  </si>
  <si>
    <t xml:space="preserve">There is a procedure to check drug before administration/ dispensing </t>
  </si>
  <si>
    <t>ME E7.4</t>
  </si>
  <si>
    <t xml:space="preserve">There is a system to ensure right medicine is given to right patient </t>
  </si>
  <si>
    <t>ME E7.5</t>
  </si>
  <si>
    <t xml:space="preserve">Patient is counselled for self drug administration </t>
  </si>
  <si>
    <t>Standard E8</t>
  </si>
  <si>
    <t>The facility has defined and established procedures for maintaining, updating of patients’ clinical records and their storage</t>
  </si>
  <si>
    <t>ME E8.1</t>
  </si>
  <si>
    <t xml:space="preserve">All the assessments, re-assessment and investigations are recorded and updated </t>
  </si>
  <si>
    <t>ME E8.2</t>
  </si>
  <si>
    <t xml:space="preserve">All treatment plan prescription/orders are recorded in the patient records. </t>
  </si>
  <si>
    <t>ME E8.3</t>
  </si>
  <si>
    <t xml:space="preserve">Care provided to each patient is recorded in the patient records </t>
  </si>
  <si>
    <t>ME E8.4</t>
  </si>
  <si>
    <t xml:space="preserve">Procedures performed are written on patients records </t>
  </si>
  <si>
    <t>ME E8.5</t>
  </si>
  <si>
    <t xml:space="preserve">Adequate form and formats are available at point of use </t>
  </si>
  <si>
    <t>ME E8.6</t>
  </si>
  <si>
    <t xml:space="preserve">Register/records are maintained as per guidelines </t>
  </si>
  <si>
    <t>ME E8.7</t>
  </si>
  <si>
    <t>The facility ensures safe and adequate storage and retrieval  of medical records</t>
  </si>
  <si>
    <t xml:space="preserve">Department has process for storage and retrieval of Medico-legal record </t>
  </si>
  <si>
    <t>MLC case reports etc.</t>
  </si>
  <si>
    <t>Standard E9</t>
  </si>
  <si>
    <t>The facility has defined and established procedures for discharge of patient.</t>
  </si>
  <si>
    <t>ME E9.1</t>
  </si>
  <si>
    <t xml:space="preserve">Discharge is done after assessing patient readiness </t>
  </si>
  <si>
    <t>ME E9.2</t>
  </si>
  <si>
    <t xml:space="preserve">Case summary and follow-up instructions are provided at the discharge  </t>
  </si>
  <si>
    <t>ME E9.3</t>
  </si>
  <si>
    <t xml:space="preserve">Counselling services are provided as during discharges wherever required </t>
  </si>
  <si>
    <t>ME E9.4</t>
  </si>
  <si>
    <t>The facility has established procedure for patients leaving the facility against medical advice, absconding, etc</t>
  </si>
  <si>
    <t>Standard E10</t>
  </si>
  <si>
    <t>The facility has defined and established procedures for intensive care.</t>
  </si>
  <si>
    <t>ME E10.1</t>
  </si>
  <si>
    <t>The facility has established procedure for shifting the patient to step-down/ward  based on explicit assessment criteria</t>
  </si>
  <si>
    <t>ME E10.2</t>
  </si>
  <si>
    <t>The facility has defined and established procedure for intensive care</t>
  </si>
  <si>
    <t>ME E10.3</t>
  </si>
  <si>
    <t xml:space="preserve">The facility has explicit clinical criteria for providing intubations &amp; extubation, and care of patients on ventilation and subsequently on its removal </t>
  </si>
  <si>
    <t>Standard E11</t>
  </si>
  <si>
    <t xml:space="preserve">The facility has defined and established procedures for Emergency Services and Disaster Management </t>
  </si>
  <si>
    <t>ME E11.1</t>
  </si>
  <si>
    <t xml:space="preserve">There is procedure for Receiving and triage of patients </t>
  </si>
  <si>
    <t>ME E11.2</t>
  </si>
  <si>
    <t>Emergency protocols are defined and implemented</t>
  </si>
  <si>
    <t>ME E11.3</t>
  </si>
  <si>
    <t xml:space="preserve">The facility has disaster management plan in place </t>
  </si>
  <si>
    <t>Staff is aware of disaster plan</t>
  </si>
  <si>
    <t>Role and responsibilities of staff in disaster is defined</t>
  </si>
  <si>
    <t>ME E11.4</t>
  </si>
  <si>
    <t>The facility ensures adequate and timely availability of ambulances services and mobilisation of resources, as per requirement</t>
  </si>
  <si>
    <t>ME E11.5</t>
  </si>
  <si>
    <t xml:space="preserve">There is procedure for handling medico legal cases </t>
  </si>
  <si>
    <t>Standard E12</t>
  </si>
  <si>
    <t xml:space="preserve">The facility has defined and established procedures of diagnostic services  </t>
  </si>
  <si>
    <t>ME E12.1</t>
  </si>
  <si>
    <t xml:space="preserve">There are established  procedures for Pre-testing Activities </t>
  </si>
  <si>
    <t>ME E12.2</t>
  </si>
  <si>
    <t xml:space="preserve">There are established  procedures for testing Activities </t>
  </si>
  <si>
    <t>ME E12.3</t>
  </si>
  <si>
    <t xml:space="preserve">There are established  procedures for Post-testing Activities </t>
  </si>
  <si>
    <t>Standard E13</t>
  </si>
  <si>
    <t>The facility has defined and established procedures for Blood Bank/Storage Management and Transfusion.</t>
  </si>
  <si>
    <t>ME E13.1</t>
  </si>
  <si>
    <t xml:space="preserve">Blood bank has defined and implemented donor selection criteria </t>
  </si>
  <si>
    <t>ME E13.2</t>
  </si>
  <si>
    <t xml:space="preserve">There is established procedure for the collection of blood </t>
  </si>
  <si>
    <t>ME E13.3</t>
  </si>
  <si>
    <t xml:space="preserve">There is established procedure for the testing of blood </t>
  </si>
  <si>
    <t>ME E13.4</t>
  </si>
  <si>
    <t xml:space="preserve">There is established procedure for preparation of blood component </t>
  </si>
  <si>
    <t>ME E13.5</t>
  </si>
  <si>
    <t xml:space="preserve">There is establish procedure for labelling and identification of blood and its product </t>
  </si>
  <si>
    <t>ME E13.6</t>
  </si>
  <si>
    <t xml:space="preserve">There is established procedure for storage of blood </t>
  </si>
  <si>
    <t>ME E13.7</t>
  </si>
  <si>
    <t xml:space="preserve">There is established the compatibility testing </t>
  </si>
  <si>
    <t>ME E13.8</t>
  </si>
  <si>
    <t xml:space="preserve">There is established procedure for issuing blood </t>
  </si>
  <si>
    <t>ME E13.9</t>
  </si>
  <si>
    <t xml:space="preserve">There is established procedure for transfusion of blood </t>
  </si>
  <si>
    <t>ME E13.10</t>
  </si>
  <si>
    <t xml:space="preserve">There is a established procedure for monitoring and reporting Transfusion complication </t>
  </si>
  <si>
    <t>Standard E14</t>
  </si>
  <si>
    <t xml:space="preserve">The facility has established procedures for Anaesthetic Services </t>
  </si>
  <si>
    <t>ME E14.1</t>
  </si>
  <si>
    <t>The facility has established procedures for Pre-anaesthetic Check up and maintenance of records</t>
  </si>
  <si>
    <t>ME E14.2</t>
  </si>
  <si>
    <t>The facility has established procedures for monitoring during anaesthesia and maintenance of records</t>
  </si>
  <si>
    <t>ME E14.3</t>
  </si>
  <si>
    <t xml:space="preserve">The facility has established procedures for Post-anaesthesia care </t>
  </si>
  <si>
    <t>Standard E15</t>
  </si>
  <si>
    <t xml:space="preserve">The facility has defined and established procedures of Operation theatre services </t>
  </si>
  <si>
    <t>ME E15.1</t>
  </si>
  <si>
    <t xml:space="preserve">The facility has established procedures OT Scheduling </t>
  </si>
  <si>
    <t>ME E15.2</t>
  </si>
  <si>
    <t xml:space="preserve">The facility has established procedures for Preoperative care </t>
  </si>
  <si>
    <t>ME E15.3</t>
  </si>
  <si>
    <t xml:space="preserve">The facility has established procedures for Surgical Safety </t>
  </si>
  <si>
    <t>ME E15.4</t>
  </si>
  <si>
    <t xml:space="preserve">The facility has established procedures for Post operative care </t>
  </si>
  <si>
    <t>Standard E16</t>
  </si>
  <si>
    <t>The facility has defined and established procedures for end of life care and death</t>
  </si>
  <si>
    <t>ME E16.1</t>
  </si>
  <si>
    <t xml:space="preserve">Death of admitted patient is adequately recorded and communicated </t>
  </si>
  <si>
    <t xml:space="preserve">Facility has a standard procedure to decent communicate death to relatives </t>
  </si>
  <si>
    <t>ME E16.2</t>
  </si>
  <si>
    <t>The facility has standard procedures for handling the death in the hospital</t>
  </si>
  <si>
    <t>ME E16.3</t>
  </si>
  <si>
    <t>The facility has standard operating procedure for end of life support</t>
  </si>
  <si>
    <t>ME E16.4</t>
  </si>
  <si>
    <t>The facility has standard procedures for conducting post-mortem, its recording and meeting its obligation under the law</t>
  </si>
  <si>
    <t>Mortuary has system for categorize the dead bodies before preservation.</t>
  </si>
  <si>
    <t>Main categorization in Non medico legal and medico legal which is further divided into Identified and Unknown</t>
  </si>
  <si>
    <t xml:space="preserve">Mortuary technician  to maintain full records of body brought to mortuary </t>
  </si>
  <si>
    <t>Check Mortuary register which contain details: Identification number, Name, Sex, age of deceased, date and time of death, identification mark of deceased and finger impression, details of near relative, weather autopsy is done or not, if done then date and time of autopsy, name of autopsy surgeon, date and time when body is placed in cold storage, length of body and breadth across should, list of valuables which have been removed from body, signature of technician, date and time of when body is removed &amp; Name of relative/police collecting body.</t>
  </si>
  <si>
    <t>Mortuary has system to provide identification tag/wrist band for each stored dead body</t>
  </si>
  <si>
    <t>Identification tag should be of plastic water proof type and carry information on full name,address,age,sex, registration number, date and time of death and when body kept for storage</t>
  </si>
  <si>
    <t xml:space="preserve">Mortuary has system for preparation  of body before cold storage </t>
  </si>
  <si>
    <t xml:space="preserve">Each cold storage door has holder for identification ticket </t>
  </si>
  <si>
    <t>Check identification  ticket is available on storage cabin containing dead body</t>
  </si>
  <si>
    <t>Name of deceased is written on board on wall of the room which list each cold storage compartment</t>
  </si>
  <si>
    <t xml:space="preserve">Cold storage room has system to maintain temperature of cabinets </t>
  </si>
  <si>
    <r>
      <t>Temperature should not be allowed to fall below 0</t>
    </r>
    <r>
      <rPr>
        <sz val="9"/>
        <color theme="1"/>
        <rFont val="Calibri"/>
        <family val="2"/>
        <scheme val="minor"/>
      </rPr>
      <t>o</t>
    </r>
    <r>
      <rPr>
        <sz val="11"/>
        <color theme="1"/>
        <rFont val="Calibri"/>
        <family val="2"/>
        <scheme val="minor"/>
      </rPr>
      <t>C for short duration preservation while to preserve the body for long time it must be deep frozen so -20</t>
    </r>
    <r>
      <rPr>
        <sz val="9"/>
        <color theme="1"/>
        <rFont val="Calibri"/>
        <family val="2"/>
        <scheme val="minor"/>
      </rPr>
      <t>o</t>
    </r>
    <r>
      <rPr>
        <sz val="11"/>
        <color theme="1"/>
        <rFont val="Calibri"/>
        <family val="2"/>
        <scheme val="minor"/>
      </rPr>
      <t>C temp must be kept for one compartment</t>
    </r>
  </si>
  <si>
    <t>Hospital has system to intimate mortuary staff before sending body to mortuary</t>
  </si>
  <si>
    <t xml:space="preserve"> All  bodies sent  to mortuary is accompanied  with copy of death certificate issued by hospital</t>
  </si>
  <si>
    <t>Death Certificate and label is marked MLC in bold if medico legal cases</t>
  </si>
  <si>
    <t>Check death certificate /dead body.</t>
  </si>
  <si>
    <t>Mortuary/Hospital has standard label fixed to winding cloth over upper part of body</t>
  </si>
  <si>
    <t xml:space="preserve">The upper part of the body is taken out of mortuary cold storage room i.e.  head for identification </t>
  </si>
  <si>
    <t>Mortuary has system for storage of unclaimed body for fixed duration  as per state guideline</t>
  </si>
  <si>
    <t>Mortuary has system for disposal of unclaimed bodies as per state guideline</t>
  </si>
  <si>
    <t>Standard E17</t>
  </si>
  <si>
    <t xml:space="preserve">The facility has established procedures for Antenatal care as per  guidelines </t>
  </si>
  <si>
    <t>ME E17.1</t>
  </si>
  <si>
    <t>There is an established procedure for Registration and follow up of pregnant women.</t>
  </si>
  <si>
    <t>ME E17.2</t>
  </si>
  <si>
    <t>There is an established procedure for History taking, Physical examination, and counselling of each antenatal woman, visiting the facility.</t>
  </si>
  <si>
    <t>ME E17.3</t>
  </si>
  <si>
    <t>The 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</si>
  <si>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</si>
  <si>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</si>
  <si>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</si>
  <si>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</si>
  <si>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</si>
  <si>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</si>
  <si>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</si>
  <si>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The facility has established procedures for Intranatal care as per guidelines </t>
  </si>
  <si>
    <t>ME E18.1</t>
  </si>
  <si>
    <t>Established procedures and standard protocols for management of different stages of labour including AMTSL (Active Management of third Stage of labour) are followed at the facility</t>
  </si>
  <si>
    <t>ME E18.2</t>
  </si>
  <si>
    <t>There is an established procedure for assisted and C-section deliveries per scope of services.</t>
  </si>
  <si>
    <t>ME E18.3</t>
  </si>
  <si>
    <t>There is established procedure for management/Referral of Obstetrics Emergencies as per scope of services.</t>
  </si>
  <si>
    <t>ME E18.4</t>
  </si>
  <si>
    <t>There is an established procedure for new born resuscitation and newborn care.</t>
  </si>
  <si>
    <t>Standard E19</t>
  </si>
  <si>
    <t xml:space="preserve">The facility has established procedures for postnatal care as per guidelines </t>
  </si>
  <si>
    <t>ME E19.1</t>
  </si>
  <si>
    <t xml:space="preserve">Post partum Care is provided to the mothers </t>
  </si>
  <si>
    <t>ME E19.2</t>
  </si>
  <si>
    <t>The facility ensures adequate stay of mother and newborn in a safe environment as per standard Protocols.</t>
  </si>
  <si>
    <t>ME E19.3</t>
  </si>
  <si>
    <t>There is an established procedure for Post partum counselling of mother</t>
  </si>
  <si>
    <t>ME E19.4</t>
  </si>
  <si>
    <t>The facility has established procedures for stabilization/treatment/referral of post natal complications</t>
  </si>
  <si>
    <t>ME E19.5</t>
  </si>
  <si>
    <t>There is established procedure for discharge and follow up of mother and newborn.</t>
  </si>
  <si>
    <t>Standard E20</t>
  </si>
  <si>
    <t xml:space="preserve">The facility has established procedures for care of new born, infant and child as per guidelines </t>
  </si>
  <si>
    <t>ME E20.1</t>
  </si>
  <si>
    <t xml:space="preserve">The facility provides immunization services as per guidelines </t>
  </si>
  <si>
    <t>ME E20.2</t>
  </si>
  <si>
    <t>Triage, Assessment &amp; Management of newborns having 
emergency signs are done as per guidelines</t>
  </si>
  <si>
    <t>ME E20.3</t>
  </si>
  <si>
    <t xml:space="preserve">Management of Low birth weight
newborns is done as per  guidelines </t>
  </si>
  <si>
    <t>ME E20.4</t>
  </si>
  <si>
    <t xml:space="preserve">Management of neonatal asphyxia, jaundice and sepsis is done as per guidelines </t>
  </si>
  <si>
    <t>ME E20.5</t>
  </si>
  <si>
    <t xml:space="preserve">Management of children presenting
with fever, cough/ breathlessness is done as per guidelines </t>
  </si>
  <si>
    <t>ME E20.6</t>
  </si>
  <si>
    <t xml:space="preserve">Management of children with severe
Acute Malnutrition is done as per  guidelines </t>
  </si>
  <si>
    <t>ME E20.7</t>
  </si>
  <si>
    <t xml:space="preserve">Management of children presenting
diarrhoea is done per  guidelines </t>
  </si>
  <si>
    <t>Standard E21</t>
  </si>
  <si>
    <t>The facility has established procedures for abortion and family planning as per government guidelines and law</t>
  </si>
  <si>
    <t>ME E21.1</t>
  </si>
  <si>
    <t xml:space="preserve">Family planning counselling services provided as per guidelines </t>
  </si>
  <si>
    <t>ME E21.2</t>
  </si>
  <si>
    <t>The facility provides spacing method of family planning as per guideline</t>
  </si>
  <si>
    <t>ME E21.3</t>
  </si>
  <si>
    <t>The facility provides limiting method of family planning as per guideline</t>
  </si>
  <si>
    <t>ME E21.4</t>
  </si>
  <si>
    <t>The facility provide counselling services for abortion as per guideline</t>
  </si>
  <si>
    <t>ME E21.5</t>
  </si>
  <si>
    <t>The facility provide abortion services for 1st trimester as per guideline</t>
  </si>
  <si>
    <t>ME E21.6</t>
  </si>
  <si>
    <t>The facility provide abortion services for 2nd trimester as per guideline</t>
  </si>
  <si>
    <t>Standard E22</t>
  </si>
  <si>
    <t xml:space="preserve">The facility provides Adolescent Reproductive and Sexual Health services as per guidelines  </t>
  </si>
  <si>
    <t>ME E22.1</t>
  </si>
  <si>
    <t>The facility provides Promotive ARSH Services</t>
  </si>
  <si>
    <t>ME E22.2</t>
  </si>
  <si>
    <t>The facility provides Preventive ARSH Services</t>
  </si>
  <si>
    <t>ME E22.3</t>
  </si>
  <si>
    <t>The facility Provides Curative ARSH Services</t>
  </si>
  <si>
    <t>ME E22.4</t>
  </si>
  <si>
    <t>The facility Provides Referral Services for ARSH</t>
  </si>
  <si>
    <t>National Health Programmes</t>
  </si>
  <si>
    <t>Standard E23</t>
  </si>
  <si>
    <t xml:space="preserve">The facility provides National health Programme as per operational/Clinical Guidelines </t>
  </si>
  <si>
    <t>ME E23.1</t>
  </si>
  <si>
    <t>ME E23.2</t>
  </si>
  <si>
    <t>ME E23.3</t>
  </si>
  <si>
    <t>ME E23.4</t>
  </si>
  <si>
    <t>ME E23.5</t>
  </si>
  <si>
    <t>ME E23.6</t>
  </si>
  <si>
    <t>ME E23.7</t>
  </si>
  <si>
    <t>ME E23.8</t>
  </si>
  <si>
    <t xml:space="preserve">The facility provides service under National Programme for Prevention and Control of cancer, diabetes, cardiovascular diseases &amp; stroke (NPCDCS)  as per guidelines </t>
  </si>
  <si>
    <t>ME E23.9</t>
  </si>
  <si>
    <t>The facility provide service for Integrated disease surveillance Programme</t>
  </si>
  <si>
    <t>ME E23.10</t>
  </si>
  <si>
    <t>The facility provide services under National  Programme for prevention and control of  deafness</t>
  </si>
  <si>
    <t>Area of Concern - F Infection Control</t>
  </si>
  <si>
    <t>Standard F1</t>
  </si>
  <si>
    <t>The facility has infection control Programme and procedures in place for prevention and measurement of hospital associated infection</t>
  </si>
  <si>
    <t>ME F1.1</t>
  </si>
  <si>
    <t xml:space="preserve">The facility has functional infection control committee </t>
  </si>
  <si>
    <t>ME F1.2</t>
  </si>
  <si>
    <t>The facility  has provision for Passive  and active culture surveillance of critical &amp; high risk areas</t>
  </si>
  <si>
    <t>ME F1.3</t>
  </si>
  <si>
    <t xml:space="preserve">The facility measures hospital associated infection rates </t>
  </si>
  <si>
    <t>ME F1.4</t>
  </si>
  <si>
    <t xml:space="preserve">There is Provision of Periodic Medical Check-up and immunization of staff </t>
  </si>
  <si>
    <t>There is procedure for immunization of the staff</t>
  </si>
  <si>
    <t>Hepatitis B, Tetanus Toxic etc</t>
  </si>
  <si>
    <t>Periodic medical checkups of the staff</t>
  </si>
  <si>
    <t>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</si>
  <si>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</si>
  <si>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</si>
  <si>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</si>
  <si>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</si>
  <si>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The facility has defined and established antibiotic policy</t>
  </si>
  <si>
    <t>Standard F2</t>
  </si>
  <si>
    <t>The facility has defined and Implemented procedures for ensuring hand hygiene practices and antisepsis</t>
  </si>
  <si>
    <t>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</si>
  <si>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</si>
  <si>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</si>
  <si>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</si>
  <si>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</si>
  <si>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</si>
  <si>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</si>
  <si>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</si>
  <si>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</si>
  <si>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</si>
  <si>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</si>
  <si>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</si>
  <si>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ME F2.2</t>
  </si>
  <si>
    <t xml:space="preserve">The facility staff is trained in hand washing practices and they adhere to standard hand washing practices </t>
  </si>
  <si>
    <t xml:space="preserve">Adherence to 6 steps of Hand washing </t>
  </si>
  <si>
    <t>SI/OB</t>
  </si>
  <si>
    <t xml:space="preserve">Ask of demonstration </t>
  </si>
  <si>
    <t xml:space="preserve">Staff aware of when to hand wash </t>
  </si>
  <si>
    <t>ME F2.3</t>
  </si>
  <si>
    <t>The facility ensures standard practices and materials for antisepsis</t>
  </si>
  <si>
    <t>Standard F3</t>
  </si>
  <si>
    <t xml:space="preserve">The facility ensures standard practices and materials for Personal protection </t>
  </si>
  <si>
    <t>ME F3.1</t>
  </si>
  <si>
    <t xml:space="preserve">The facility ensures adequate personal protection Equipment as per requirements </t>
  </si>
  <si>
    <t xml:space="preserve">Clean gloves are available at point of use </t>
  </si>
  <si>
    <t xml:space="preserve">Availability of Masks </t>
  </si>
  <si>
    <t>ME F3.2</t>
  </si>
  <si>
    <t xml:space="preserve">The facility staff adheres to standard personal protection practices </t>
  </si>
  <si>
    <t xml:space="preserve">No reuse of disposable gloves, Masks, caps and aprons. </t>
  </si>
  <si>
    <t xml:space="preserve">Staff knows when to wear clean &amp; Sterile gloves  </t>
  </si>
  <si>
    <t>Standard F4</t>
  </si>
  <si>
    <t xml:space="preserve">The facility has standard procedures for processing of equipment and instruments </t>
  </si>
  <si>
    <t>ME F4.1</t>
  </si>
  <si>
    <t xml:space="preserve">The facility ensures standard practices and materials for decontamination and cleaning of instruments and  procedures areas </t>
  </si>
  <si>
    <t xml:space="preserve">Decontamination of mortuary table </t>
  </si>
  <si>
    <t>Decontamination of instrument after use</t>
  </si>
  <si>
    <t>Contact time for decontamination  is adequate</t>
  </si>
  <si>
    <t>10 minutes</t>
  </si>
  <si>
    <t>Cleaning of instruments after decontamination</t>
  </si>
  <si>
    <t>Cleaning is done with detergent and running water after decontamination</t>
  </si>
  <si>
    <t>Staff know how to make chlorine solution</t>
  </si>
  <si>
    <t>Sterilization of mortuary  equipment</t>
  </si>
  <si>
    <t>ME F4.2</t>
  </si>
  <si>
    <t xml:space="preserve">The facility ensures standard practices and materials for disinfection and sterilization of instruments and equipment </t>
  </si>
  <si>
    <t>High level disinfection by boiling or chemical  done as per protocol at mortuary</t>
  </si>
  <si>
    <t>Standard F5</t>
  </si>
  <si>
    <t xml:space="preserve">Physical layout and environmental control of the patient care areas ensures infection prevention </t>
  </si>
  <si>
    <t>ME F5.1</t>
  </si>
  <si>
    <t xml:space="preserve">Layout of the department is conducive for the infection control practices </t>
  </si>
  <si>
    <t xml:space="preserve">Facility layout ensures separation of general traffic from patient traffic </t>
  </si>
  <si>
    <t>ME F5.2</t>
  </si>
  <si>
    <t xml:space="preserve">The facility ensures availability of  standard materials for cleaning and disinfection of patient care areas </t>
  </si>
  <si>
    <t>Availability of disinfectant as per requirement</t>
  </si>
  <si>
    <t xml:space="preserve">OB/SI </t>
  </si>
  <si>
    <t xml:space="preserve">Chlorine solution, Gluteraldehye, carbolic acid </t>
  </si>
  <si>
    <t>Availability of cleaning agent as per requirement</t>
  </si>
  <si>
    <t>Hospital grade phenyl, disinfectant detergent solution</t>
  </si>
  <si>
    <t>ME F5.3</t>
  </si>
  <si>
    <t xml:space="preserve">The facility ensures standard practices are followed for the cleaning and disinfection of patient care areas </t>
  </si>
  <si>
    <t xml:space="preserve">Staff is trained for spill management </t>
  </si>
  <si>
    <t>Cleaning of patient care area with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</si>
  <si>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</si>
  <si>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</si>
  <si>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</si>
  <si>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</si>
  <si>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</si>
  <si>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ME F5.4</t>
  </si>
  <si>
    <t xml:space="preserve">The facility ensures segregation infectious patients </t>
  </si>
  <si>
    <t>ME F5.5</t>
  </si>
  <si>
    <t xml:space="preserve">The facility ensures air quality of high risk area </t>
  </si>
  <si>
    <t>Standard F6</t>
  </si>
  <si>
    <t xml:space="preserve">The facility has defined and established procedures for segregation, collection, treatment and disposal of Bio Medical and hazardous Waste. </t>
  </si>
  <si>
    <t>ME F6.1</t>
  </si>
  <si>
    <t>The facility Ensures segregation of Bio Medical Waste as per guidelines and 'on-site' management of waste is carried out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</si>
  <si>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</si>
  <si>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</si>
  <si>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</si>
  <si>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</si>
  <si>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</si>
  <si>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ME F6.2</t>
  </si>
  <si>
    <t xml:space="preserve">The 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</si>
  <si>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</si>
  <si>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</si>
  <si>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</si>
  <si>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</si>
  <si>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</si>
  <si>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</si>
  <si>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</si>
  <si>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</si>
  <si>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</si>
  <si>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</si>
  <si>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</si>
  <si>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ME F6.3</t>
  </si>
  <si>
    <t xml:space="preserve">The facility ensures transportation and disposal of waste as per guidelines </t>
  </si>
  <si>
    <t>Check bins are not overfilled</t>
  </si>
  <si>
    <t xml:space="preserve">Disinfection of liquid waste before disposal </t>
  </si>
  <si>
    <t>Transportation of bio medical waste is done in close container/trolley</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</si>
  <si>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</si>
  <si>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</si>
  <si>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</si>
  <si>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</si>
  <si>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</si>
  <si>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</si>
  <si>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ME G1.2</t>
  </si>
  <si>
    <t>The facility reviews quality of its services at periodic intervals</t>
  </si>
  <si>
    <t>Standard G2</t>
  </si>
  <si>
    <t>The facility has established system for patient and employee satisfaction</t>
  </si>
  <si>
    <t>ME G2.1</t>
  </si>
  <si>
    <t>Patient satisfaction surveys are conducted at periodic intervals</t>
  </si>
  <si>
    <t>ME G2.2</t>
  </si>
  <si>
    <t xml:space="preserve">The facility analyses the patient feed back, and root-cause analysis </t>
  </si>
  <si>
    <t>ME G2.3</t>
  </si>
  <si>
    <t xml:space="preserve">The facility prepares the action plans for the areas, contributing to low satisfaction of patients </t>
  </si>
  <si>
    <t>Standard G3</t>
  </si>
  <si>
    <t xml:space="preserve">The facility have established internal and external quality assurance Programmes wherever it is critical to quality. </t>
  </si>
  <si>
    <t>ME G3.1</t>
  </si>
  <si>
    <t xml:space="preserve">The facility has established internal quality assurance programme in key departments </t>
  </si>
  <si>
    <t>There is system daily round by matron/hospital manager/ hospital superintendent/ Hospital Manager/ Matron in charge for monitoring of services</t>
  </si>
  <si>
    <t>ME G3.2</t>
  </si>
  <si>
    <t xml:space="preserve">The facility has established external assurance programmes at relevant departments </t>
  </si>
  <si>
    <t>ME G3.3</t>
  </si>
  <si>
    <t>The 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</si>
  <si>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</si>
  <si>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</si>
  <si>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Standard G4</t>
  </si>
  <si>
    <t xml:space="preserve">The facility has established, documented implemented and maintained Standard Operating Procedures for all key processes and support services. </t>
  </si>
  <si>
    <t>ME G4.1</t>
  </si>
  <si>
    <t xml:space="preserve">Departmental standard operating procedures are available </t>
  </si>
  <si>
    <t>Standard operating procedure for department has been prepared and approved</t>
  </si>
  <si>
    <t>Current version of SOP are available with  process owner</t>
  </si>
  <si>
    <t>ME G4.2</t>
  </si>
  <si>
    <t xml:space="preserve">Standard Operating Procedures adequately describes process and procedures </t>
  </si>
  <si>
    <t xml:space="preserve">Department has documented procedure for death in ward and emergency </t>
  </si>
  <si>
    <t>Department  has documented procedure for  receiving the body in mortuary</t>
  </si>
  <si>
    <t>Department has documented procedure for  storage of the body in mortuary</t>
  </si>
  <si>
    <t>Department has documented  procedure for temperature maintenance in cold store</t>
  </si>
  <si>
    <t xml:space="preserve">Department has documented procedure for corrective and preventive  maintenance of cold stores </t>
  </si>
  <si>
    <t>Department has documented procedure for  tagging of the dead bodies</t>
  </si>
  <si>
    <t>Department has documented procedure for maintenance of records</t>
  </si>
  <si>
    <t>Department has documented procedure sending the bodies for autopsy</t>
  </si>
  <si>
    <t>Department has documented procedure for hand over the body to deceased relatives</t>
  </si>
  <si>
    <t>Department has documented procedure for issuing the records to police and patient relatives</t>
  </si>
  <si>
    <t>Department has documented procedure for storage and send the viscera/tissue  for further investigation</t>
  </si>
  <si>
    <t>Department has documented procedure for cleaning and upkeep of mortuary and post mortem room</t>
  </si>
  <si>
    <t>ME G4.3</t>
  </si>
  <si>
    <t xml:space="preserve">Staff is trained and aware of the procedures written in SOPs </t>
  </si>
  <si>
    <t xml:space="preserve">Check staff is a aware of relevant part of SOPs </t>
  </si>
  <si>
    <t>ME G4.4</t>
  </si>
  <si>
    <t xml:space="preserve">Work instructions are displayed at Point of use </t>
  </si>
  <si>
    <t>Work instructions are  displayed</t>
  </si>
  <si>
    <t>Work Instruction for Dead body storage, receiving and issue of dead body</t>
  </si>
  <si>
    <t>Standard G 5</t>
  </si>
  <si>
    <t xml:space="preserve">The facility maps its key processes and seeks to make them more efficient by reducing non value adding activities and wastages </t>
  </si>
  <si>
    <t>ME G5.1</t>
  </si>
  <si>
    <t xml:space="preserve">The facility maps its critical processes </t>
  </si>
  <si>
    <t>Process mapping of critical processes done</t>
  </si>
  <si>
    <t>ME G5.2</t>
  </si>
  <si>
    <t xml:space="preserve">The facility identifies non value adding activities / waste / redundant activities </t>
  </si>
  <si>
    <t xml:space="preserve">Non value adding activities are identified </t>
  </si>
  <si>
    <t>ME G5.3</t>
  </si>
  <si>
    <t xml:space="preserve">The facility takes corrective action to improve the processes </t>
  </si>
  <si>
    <t xml:space="preserve">Processes are rearranged as per requirement </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</si>
  <si>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</si>
  <si>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</si>
  <si>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</si>
  <si>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</si>
  <si>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</si>
  <si>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</si>
  <si>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</si>
  <si>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</si>
  <si>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</si>
  <si>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</si>
  <si>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</si>
  <si>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</si>
  <si>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Action Plan is prepared</t>
  </si>
  <si>
    <t>ME G6.5</t>
  </si>
  <si>
    <t xml:space="preserve">Corrective and preventive actions are taken to address issues, observed in the assessment &amp; audit </t>
  </si>
  <si>
    <t xml:space="preserve">Corrective and preventive  action taken </t>
  </si>
  <si>
    <t>Standard G7</t>
  </si>
  <si>
    <t xml:space="preserve">The facility has defined and established Quality Policy &amp; Quality Objectives </t>
  </si>
  <si>
    <t>ME G7.1</t>
  </si>
  <si>
    <t xml:space="preserve">The facility defines its quality policy </t>
  </si>
  <si>
    <t>ME G7.2</t>
  </si>
  <si>
    <t>The facility periodically defines its quality objectives and key departments have their own objectives</t>
  </si>
  <si>
    <t xml:space="preserve">Quality objective for mortuary are defined </t>
  </si>
  <si>
    <t>ME G7.3</t>
  </si>
  <si>
    <t xml:space="preserve">Quality policy and objectives are disseminated and staff is aware of that </t>
  </si>
  <si>
    <t xml:space="preserve">Check of staff is aware of quality policy and objectives </t>
  </si>
  <si>
    <t>ME G7.4</t>
  </si>
  <si>
    <t xml:space="preserve">Progress towards quality objectives is monitored periodically </t>
  </si>
  <si>
    <t>Quality objectives are monitored and reviewed periodically</t>
  </si>
  <si>
    <t>Standard G8</t>
  </si>
  <si>
    <t>The facility seeks continually improvement by practicing Quality method and tools.</t>
  </si>
  <si>
    <t>ME G8.1</t>
  </si>
  <si>
    <t xml:space="preserve">The facility uses method for quality improvement in services </t>
  </si>
  <si>
    <t>PDCA</t>
  </si>
  <si>
    <t>ME G8.2</t>
  </si>
  <si>
    <t xml:space="preserve">The facility uses tools for quality improvement in services </t>
  </si>
  <si>
    <t>Area of Concern - H Outcomes</t>
  </si>
  <si>
    <t xml:space="preserve">Standard H1 </t>
  </si>
  <si>
    <t xml:space="preserve">The facility measures Productivity Indicators and ensures compliance with State/National benchmarks </t>
  </si>
  <si>
    <t>ME H1.1</t>
  </si>
  <si>
    <t xml:space="preserve">Facility measures productivity Indicators on monthly basis </t>
  </si>
  <si>
    <t>Proportion of non MLC cases</t>
  </si>
  <si>
    <t>RR</t>
  </si>
  <si>
    <t>Occupancy rate of cold storage for dead bodies</t>
  </si>
  <si>
    <t>ME H1.2</t>
  </si>
  <si>
    <t>The Facility measures equity indicators periodically</t>
  </si>
  <si>
    <t>ME H1.3</t>
  </si>
  <si>
    <t xml:space="preserve">Facility ensures compliance of key productivity indicators with national/state benchmarks </t>
  </si>
  <si>
    <t xml:space="preserve">Standard H2 </t>
  </si>
  <si>
    <t>The facility measures Efficiency Indicators and ensure to reach State/National Benchmark</t>
  </si>
  <si>
    <t>ME H2.1</t>
  </si>
  <si>
    <t xml:space="preserve">Facility measures efficiency Indicators on monthly basis </t>
  </si>
  <si>
    <t>Mean storage time for dead body in cold storage</t>
  </si>
  <si>
    <t xml:space="preserve"> </t>
  </si>
  <si>
    <t>Down time Cold storage equipments</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</si>
  <si>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</si>
  <si>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</si>
  <si>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</si>
  <si>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</si>
  <si>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</si>
  <si>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</si>
  <si>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ME H3.2</t>
  </si>
  <si>
    <t xml:space="preserve">Facility ensures compliance of key Clinical Care &amp; Safety with national/state benchmarks </t>
  </si>
  <si>
    <t>Standard H4</t>
  </si>
  <si>
    <t xml:space="preserve">The facility measures Service Quality Indicators and endeavours to reach State/National benchmark </t>
  </si>
  <si>
    <t>ME H4.1</t>
  </si>
  <si>
    <t xml:space="preserve">Facility measures Service Quality Indicators on monthly basis </t>
  </si>
  <si>
    <t>Waiting time for getting post mortem report in MLC cases</t>
  </si>
  <si>
    <t xml:space="preserve">Waiting time for carrying out post mortem </t>
  </si>
  <si>
    <t>ME H4.2</t>
  </si>
  <si>
    <t xml:space="preserve">Facility ensures compliance of key Service Quality with national/state benchmarks </t>
  </si>
  <si>
    <t xml:space="preserve">OB/ RR </t>
  </si>
  <si>
    <t>RR/OB</t>
  </si>
  <si>
    <t>RR/OB/SI</t>
  </si>
  <si>
    <t>Availability of seating arrangement</t>
  </si>
  <si>
    <t>Reference No.</t>
  </si>
  <si>
    <t>Assessment method</t>
  </si>
  <si>
    <t xml:space="preserve">The facility provides services under National Programme for prevention and control of Blindness as per guidelines </t>
  </si>
  <si>
    <t xml:space="preserve">Services are delivered in a manner that is sensitive to gender, religious and cultural needs, and there are no barrier on account of physical  economic, cultural or social reasons </t>
  </si>
  <si>
    <t>Dead bodies are kept till the relatives take over the bodies</t>
  </si>
  <si>
    <t>Dead bodies are brought to hospital for medico legal post mortem work</t>
  </si>
  <si>
    <t>Unclaimed bodies are kept until disposal is arranged</t>
  </si>
  <si>
    <t>Facility for pathological post mortem</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</si>
  <si>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</si>
  <si>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</si>
  <si>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</si>
  <si>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</si>
  <si>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</si>
  <si>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</si>
  <si>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</si>
  <si>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</si>
  <si>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</si>
  <si>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</si>
  <si>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</si>
  <si>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</si>
  <si>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</si>
  <si>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</si>
  <si>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</si>
  <si>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</si>
  <si>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</si>
  <si>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Mortuary Score Card </t>
  </si>
  <si>
    <t>Mortuary Score</t>
  </si>
  <si>
    <t xml:space="preserve">Obtained </t>
  </si>
  <si>
    <t>Maximum</t>
  </si>
  <si>
    <t>Percent</t>
  </si>
  <si>
    <t xml:space="preserve">Total </t>
  </si>
</sst>
</file>

<file path=xl/styles.xml><?xml version="1.0" encoding="utf-8"?>
<styleSheet xmlns="http://schemas.openxmlformats.org/spreadsheetml/2006/main">
  <fonts count="25">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20"/>
      <color theme="1"/>
      <name val="Calibri"/>
      <family val="2"/>
      <scheme val="minor"/>
    </font>
    <font>
      <b/>
      <sz val="16"/>
      <color theme="0"/>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name val="Calibri"/>
      <family val="2"/>
      <scheme val="minor"/>
    </font>
    <font>
      <sz val="12"/>
      <name val="Calibri"/>
      <family val="2"/>
      <scheme val="minor"/>
    </font>
    <font>
      <u/>
      <sz val="11"/>
      <color theme="10"/>
      <name val="Calibri"/>
      <family val="2"/>
    </font>
    <font>
      <sz val="11"/>
      <color theme="1"/>
      <name val="Calibri"/>
      <family val="2"/>
    </font>
    <font>
      <sz val="9"/>
      <color theme="1"/>
      <name val="Calibri"/>
      <family val="2"/>
      <scheme val="minor"/>
    </font>
    <font>
      <b/>
      <sz val="14"/>
      <color theme="0"/>
      <name val="Calibri"/>
      <family val="2"/>
      <scheme val="minor"/>
    </font>
    <font>
      <sz val="11"/>
      <color rgb="FF000000"/>
      <name val="Calibri"/>
      <family val="2"/>
      <scheme val="minor"/>
    </font>
    <font>
      <b/>
      <sz val="16"/>
      <name val="Calibri"/>
      <family val="2"/>
      <scheme val="minor"/>
    </font>
    <font>
      <b/>
      <sz val="36"/>
      <color theme="0"/>
      <name val="Calibri"/>
      <family val="2"/>
      <scheme val="minor"/>
    </font>
    <font>
      <b/>
      <sz val="24"/>
      <color theme="1"/>
      <name val="Calibri"/>
      <family val="2"/>
      <scheme val="minor"/>
    </font>
    <font>
      <b/>
      <sz val="36"/>
      <name val="Calibri"/>
      <family val="2"/>
      <scheme val="minor"/>
    </font>
    <font>
      <sz val="20"/>
      <color theme="1"/>
      <name val="Calibri"/>
      <family val="2"/>
      <scheme val="minor"/>
    </font>
    <font>
      <sz val="16"/>
      <color theme="1"/>
      <name val="Calibri"/>
      <family val="2"/>
      <scheme val="minor"/>
    </font>
    <font>
      <b/>
      <sz val="1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116">
    <xf numFmtId="0" fontId="0" fillId="0" borderId="0" xfId="0"/>
    <xf numFmtId="0" fontId="7" fillId="0" borderId="1" xfId="0" applyFont="1" applyBorder="1" applyAlignment="1">
      <alignment horizontal="left" wrapText="1"/>
    </xf>
    <xf numFmtId="0" fontId="7" fillId="0" borderId="1" xfId="0" applyFont="1" applyFill="1" applyBorder="1" applyAlignment="1">
      <alignment wrapText="1"/>
    </xf>
    <xf numFmtId="0" fontId="7" fillId="0" borderId="1" xfId="0" applyFont="1" applyBorder="1"/>
    <xf numFmtId="0" fontId="3" fillId="2" borderId="0" xfId="0" applyFont="1" applyFill="1"/>
    <xf numFmtId="0" fontId="1" fillId="2" borderId="1" xfId="0" applyFont="1" applyFill="1" applyBorder="1" applyAlignment="1">
      <alignment horizontal="left" vertical="top"/>
    </xf>
    <xf numFmtId="0" fontId="8" fillId="4" borderId="1" xfId="0" applyFont="1"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2" fillId="5" borderId="1" xfId="0" applyFont="1" applyFill="1" applyBorder="1" applyAlignment="1">
      <alignment horizontal="left" vertical="top"/>
    </xf>
    <xf numFmtId="0" fontId="9"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0" fontId="0" fillId="0" borderId="0" xfId="0" applyAlignment="1">
      <alignment wrapText="1"/>
    </xf>
    <xf numFmtId="0" fontId="9"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wrapText="1"/>
    </xf>
    <xf numFmtId="0" fontId="0" fillId="0" borderId="1" xfId="0" applyFont="1" applyBorder="1"/>
    <xf numFmtId="0" fontId="0" fillId="0" borderId="1" xfId="0" applyFill="1" applyBorder="1" applyAlignment="1">
      <alignment wrapText="1"/>
    </xf>
    <xf numFmtId="0" fontId="1" fillId="2" borderId="1" xfId="0" applyFont="1" applyFill="1" applyBorder="1" applyAlignment="1">
      <alignment vertical="top" wrapText="1"/>
    </xf>
    <xf numFmtId="0" fontId="8" fillId="4" borderId="1" xfId="0" applyFont="1" applyFill="1" applyBorder="1" applyAlignment="1">
      <alignment horizontal="left" vertical="center" wrapText="1"/>
    </xf>
    <xf numFmtId="0" fontId="1" fillId="2" borderId="1" xfId="0" applyFont="1" applyFill="1" applyBorder="1" applyAlignment="1">
      <alignment horizontal="left" vertical="top" wrapText="1"/>
    </xf>
    <xf numFmtId="0" fontId="9" fillId="6" borderId="1" xfId="0" applyFont="1" applyFill="1" applyBorder="1" applyAlignment="1">
      <alignment horizontal="left" vertical="center" wrapText="1"/>
    </xf>
    <xf numFmtId="0" fontId="0" fillId="0" borderId="1" xfId="0" applyBorder="1" applyAlignment="1">
      <alignment horizontal="left" vertical="top" wrapText="1"/>
    </xf>
    <xf numFmtId="0" fontId="2" fillId="5" borderId="1" xfId="0" applyFont="1" applyFill="1" applyBorder="1" applyAlignment="1">
      <alignment horizontal="left" vertical="top" wrapText="1"/>
    </xf>
    <xf numFmtId="0" fontId="0" fillId="0" borderId="2" xfId="0" applyFill="1" applyBorder="1" applyAlignment="1">
      <alignment horizontal="left" vertical="top" wrapText="1"/>
    </xf>
    <xf numFmtId="0" fontId="1" fillId="5" borderId="1" xfId="0" applyFont="1" applyFill="1" applyBorder="1" applyAlignment="1">
      <alignment horizontal="left" vertical="top" wrapText="1"/>
    </xf>
    <xf numFmtId="0" fontId="0" fillId="0" borderId="5" xfId="0" applyFill="1" applyBorder="1" applyAlignment="1">
      <alignment horizontal="left" vertical="top" wrapText="1"/>
    </xf>
    <xf numFmtId="0" fontId="9" fillId="0" borderId="1" xfId="0" applyFont="1" applyBorder="1" applyAlignment="1">
      <alignment horizontal="left" vertical="center" wrapText="1"/>
    </xf>
    <xf numFmtId="0" fontId="10" fillId="0" borderId="0" xfId="0" applyFont="1" applyAlignment="1">
      <alignment wrapText="1"/>
    </xf>
    <xf numFmtId="0" fontId="10" fillId="0" borderId="0" xfId="0" applyFont="1" applyAlignment="1">
      <alignment vertical="center" wrapText="1"/>
    </xf>
    <xf numFmtId="0" fontId="11" fillId="0" borderId="1" xfId="0" applyFont="1" applyBorder="1" applyAlignment="1">
      <alignment horizontal="left" vertical="top" wrapText="1"/>
    </xf>
    <xf numFmtId="0" fontId="11" fillId="0" borderId="1" xfId="0" applyFont="1" applyBorder="1" applyAlignment="1">
      <alignment wrapText="1"/>
    </xf>
    <xf numFmtId="0" fontId="9" fillId="6" borderId="1" xfId="0" applyFont="1" applyFill="1" applyBorder="1" applyAlignment="1">
      <alignment horizontal="left" vertical="top" wrapText="1"/>
    </xf>
    <xf numFmtId="0" fontId="8" fillId="4" borderId="2" xfId="0" applyFont="1" applyFill="1" applyBorder="1" applyAlignment="1">
      <alignment horizontal="left" vertical="top" wrapText="1"/>
    </xf>
    <xf numFmtId="0" fontId="9" fillId="0" borderId="2" xfId="0" applyFont="1" applyBorder="1" applyAlignment="1">
      <alignment horizontal="left" vertical="top" wrapText="1"/>
    </xf>
    <xf numFmtId="0" fontId="9" fillId="6" borderId="2" xfId="0" applyFont="1" applyFill="1" applyBorder="1" applyAlignment="1">
      <alignment horizontal="left" vertical="top" wrapText="1"/>
    </xf>
    <xf numFmtId="0" fontId="11" fillId="0" borderId="1" xfId="0" applyFont="1" applyFill="1" applyBorder="1" applyAlignment="1">
      <alignment wrapText="1"/>
    </xf>
    <xf numFmtId="0" fontId="0" fillId="0" borderId="6" xfId="0" applyFill="1" applyBorder="1" applyAlignment="1">
      <alignment wrapText="1"/>
    </xf>
    <xf numFmtId="0" fontId="9" fillId="0" borderId="2" xfId="0" applyFont="1" applyFill="1" applyBorder="1" applyAlignment="1">
      <alignment horizontal="left" vertical="top" wrapText="1"/>
    </xf>
    <xf numFmtId="0" fontId="11" fillId="0" borderId="1" xfId="0" applyFont="1" applyBorder="1" applyAlignment="1">
      <alignment horizontal="left" vertical="top"/>
    </xf>
    <xf numFmtId="0" fontId="9" fillId="6" borderId="7" xfId="0" applyFont="1" applyFill="1" applyBorder="1" applyAlignment="1">
      <alignment horizontal="left" vertical="top" wrapText="1"/>
    </xf>
    <xf numFmtId="0" fontId="0" fillId="0" borderId="1" xfId="0" applyFill="1" applyBorder="1" applyAlignment="1">
      <alignment horizontal="left" vertical="top" wrapText="1"/>
    </xf>
    <xf numFmtId="0" fontId="0" fillId="6" borderId="1" xfId="0" applyFill="1" applyBorder="1" applyAlignment="1">
      <alignment wrapText="1"/>
    </xf>
    <xf numFmtId="0" fontId="8" fillId="4" borderId="7" xfId="0" applyFont="1" applyFill="1" applyBorder="1" applyAlignment="1">
      <alignment horizontal="left" vertical="top" wrapText="1"/>
    </xf>
    <xf numFmtId="0" fontId="0" fillId="0" borderId="1" xfId="0" applyFill="1" applyBorder="1" applyAlignment="1">
      <alignment vertical="top" wrapText="1"/>
    </xf>
    <xf numFmtId="0" fontId="9" fillId="6" borderId="5" xfId="0" applyFont="1" applyFill="1" applyBorder="1" applyAlignment="1">
      <alignment horizontal="left" vertical="top" wrapText="1"/>
    </xf>
    <xf numFmtId="0" fontId="12" fillId="0" borderId="1" xfId="0" applyFont="1" applyBorder="1" applyAlignment="1">
      <alignment horizontal="left" vertical="top" wrapText="1"/>
    </xf>
    <xf numFmtId="0" fontId="11" fillId="0" borderId="1" xfId="0" applyFont="1" applyBorder="1"/>
    <xf numFmtId="0" fontId="12" fillId="0" borderId="1" xfId="0" applyFont="1" applyFill="1" applyBorder="1" applyAlignment="1">
      <alignment horizontal="left" vertical="top" wrapText="1"/>
    </xf>
    <xf numFmtId="0" fontId="14" fillId="0" borderId="1" xfId="1" applyFont="1" applyFill="1" applyBorder="1" applyAlignment="1" applyProtection="1">
      <alignment wrapText="1"/>
    </xf>
    <xf numFmtId="0" fontId="0" fillId="0" borderId="8" xfId="0" applyBorder="1" applyAlignment="1">
      <alignment horizontal="left" vertical="top" wrapText="1"/>
    </xf>
    <xf numFmtId="0" fontId="0" fillId="6"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9" fillId="7" borderId="1" xfId="0" applyFont="1" applyFill="1" applyBorder="1" applyAlignment="1">
      <alignment horizontal="left" vertical="top" wrapText="1"/>
    </xf>
    <xf numFmtId="0" fontId="0" fillId="0" borderId="1" xfId="0" applyFill="1" applyBorder="1"/>
    <xf numFmtId="0" fontId="11" fillId="0" borderId="6" xfId="0" applyFont="1" applyFill="1" applyBorder="1" applyAlignment="1">
      <alignment horizontal="left" vertical="top" wrapText="1"/>
    </xf>
    <xf numFmtId="0" fontId="8" fillId="4" borderId="9" xfId="0" applyFont="1" applyFill="1" applyBorder="1" applyAlignment="1">
      <alignment horizontal="left" vertical="top" wrapText="1"/>
    </xf>
    <xf numFmtId="0" fontId="11" fillId="0" borderId="1" xfId="0" applyFont="1" applyFill="1" applyBorder="1" applyAlignment="1">
      <alignment horizontal="left" vertical="top" wrapText="1"/>
    </xf>
    <xf numFmtId="0" fontId="2" fillId="4" borderId="1" xfId="0" applyFont="1" applyFill="1" applyBorder="1" applyAlignment="1">
      <alignment horizontal="left" wrapText="1"/>
    </xf>
    <xf numFmtId="0" fontId="0" fillId="0" borderId="1" xfId="0" applyFont="1" applyBorder="1" applyAlignment="1">
      <alignment horizontal="left" wrapText="1"/>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1" fillId="2" borderId="2" xfId="0" applyFont="1" applyFill="1" applyBorder="1" applyAlignment="1">
      <alignment horizontal="left" vertical="top" wrapText="1"/>
    </xf>
    <xf numFmtId="0" fontId="9" fillId="0" borderId="4" xfId="0" applyFont="1" applyBorder="1" applyAlignment="1">
      <alignment horizontal="left" vertical="top" wrapText="1"/>
    </xf>
    <xf numFmtId="0" fontId="15" fillId="0" borderId="1" xfId="0" applyFont="1" applyBorder="1"/>
    <xf numFmtId="0" fontId="1" fillId="5" borderId="1" xfId="0" applyFont="1" applyFill="1" applyBorder="1" applyAlignment="1">
      <alignment wrapText="1"/>
    </xf>
    <xf numFmtId="0" fontId="1" fillId="2" borderId="1" xfId="0" applyFont="1" applyFill="1" applyBorder="1" applyAlignment="1">
      <alignment wrapText="1"/>
    </xf>
    <xf numFmtId="0" fontId="11" fillId="0" borderId="0" xfId="0" applyFont="1" applyAlignment="1">
      <alignment wrapText="1"/>
    </xf>
    <xf numFmtId="0" fontId="17"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0" fillId="0" borderId="8" xfId="0" applyFill="1" applyBorder="1" applyAlignment="1">
      <alignment horizontal="left" vertical="top" wrapText="1"/>
    </xf>
    <xf numFmtId="0" fontId="11" fillId="0" borderId="9" xfId="0" applyFont="1" applyBorder="1" applyAlignment="1">
      <alignment wrapText="1"/>
    </xf>
    <xf numFmtId="0" fontId="11" fillId="0" borderId="9" xfId="0" applyFont="1" applyBorder="1"/>
    <xf numFmtId="0" fontId="1" fillId="2" borderId="1" xfId="0" applyFont="1" applyFill="1" applyBorder="1" applyAlignment="1">
      <alignment horizontal="center" wrapText="1"/>
    </xf>
    <xf numFmtId="0" fontId="1" fillId="2" borderId="1" xfId="0" applyFont="1" applyFill="1" applyBorder="1" applyAlignment="1">
      <alignment horizontal="left" wrapText="1"/>
    </xf>
    <xf numFmtId="0" fontId="0" fillId="0" borderId="0" xfId="0" applyAlignment="1">
      <alignment horizontal="left" vertical="top" wrapText="1"/>
    </xf>
    <xf numFmtId="0" fontId="3" fillId="2" borderId="1" xfId="0" applyFont="1" applyFill="1" applyBorder="1"/>
    <xf numFmtId="0" fontId="12" fillId="0" borderId="1" xfId="0" applyFont="1" applyBorder="1" applyAlignment="1">
      <alignment vertical="top" wrapText="1"/>
    </xf>
    <xf numFmtId="0" fontId="9" fillId="0" borderId="1" xfId="0" applyFont="1" applyFill="1" applyBorder="1" applyAlignment="1">
      <alignment vertical="top" wrapText="1"/>
    </xf>
    <xf numFmtId="0" fontId="0" fillId="0" borderId="0" xfId="0" applyFont="1" applyAlignment="1">
      <alignment wrapText="1"/>
    </xf>
    <xf numFmtId="0" fontId="0" fillId="0" borderId="0" xfId="0" applyFill="1" applyAlignment="1">
      <alignment wrapText="1"/>
    </xf>
    <xf numFmtId="0" fontId="3" fillId="0" borderId="0" xfId="0" applyFont="1"/>
    <xf numFmtId="0" fontId="18" fillId="0" borderId="1" xfId="0" applyFont="1" applyBorder="1" applyAlignment="1">
      <alignment wrapText="1"/>
    </xf>
    <xf numFmtId="0" fontId="11" fillId="4" borderId="1" xfId="0" applyFont="1" applyFill="1" applyBorder="1"/>
    <xf numFmtId="0" fontId="11" fillId="0" borderId="0" xfId="0" applyFont="1" applyAlignment="1">
      <alignment horizontal="left" vertical="top"/>
    </xf>
    <xf numFmtId="0" fontId="11" fillId="0" borderId="1" xfId="0" applyFont="1" applyBorder="1" applyAlignment="1">
      <alignment vertical="top"/>
    </xf>
    <xf numFmtId="0" fontId="11" fillId="0" borderId="8" xfId="0" applyFont="1" applyBorder="1"/>
    <xf numFmtId="0" fontId="11" fillId="0" borderId="0" xfId="0" applyFont="1"/>
    <xf numFmtId="0" fontId="0" fillId="0" borderId="1" xfId="0" applyBorder="1" applyAlignment="1"/>
    <xf numFmtId="0" fontId="1" fillId="5" borderId="1" xfId="0" applyFont="1" applyFill="1" applyBorder="1" applyAlignment="1">
      <alignment horizontal="left" vertical="top"/>
    </xf>
    <xf numFmtId="0" fontId="0" fillId="6" borderId="1" xfId="0" applyFill="1" applyBorder="1"/>
    <xf numFmtId="0" fontId="11" fillId="6" borderId="1" xfId="0" applyFont="1" applyFill="1" applyBorder="1"/>
    <xf numFmtId="0" fontId="1" fillId="5" borderId="9" xfId="0" applyFont="1" applyFill="1" applyBorder="1" applyAlignment="1">
      <alignment horizontal="left" vertical="top" wrapText="1"/>
    </xf>
    <xf numFmtId="0" fontId="16" fillId="5" borderId="2" xfId="0" applyFont="1" applyFill="1" applyBorder="1" applyAlignment="1">
      <alignment vertical="top" wrapText="1"/>
    </xf>
    <xf numFmtId="0" fontId="1" fillId="5" borderId="2" xfId="0" applyFont="1" applyFill="1" applyBorder="1" applyAlignment="1">
      <alignment horizontal="left" vertical="top"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4"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4" xfId="0" applyFont="1" applyBorder="1" applyAlignment="1">
      <alignment horizontal="center" vertical="top"/>
    </xf>
    <xf numFmtId="0" fontId="8" fillId="4" borderId="2"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0" fillId="0" borderId="6" xfId="0" applyFill="1" applyBorder="1"/>
    <xf numFmtId="0" fontId="19" fillId="2" borderId="1" xfId="0" applyFont="1" applyFill="1" applyBorder="1" applyAlignment="1">
      <alignment horizontal="center" vertical="top" wrapText="1"/>
    </xf>
    <xf numFmtId="0" fontId="0" fillId="2" borderId="0" xfId="0" applyFill="1" applyAlignment="1">
      <alignment horizontal="left" vertical="top"/>
    </xf>
    <xf numFmtId="0" fontId="20" fillId="0" borderId="2" xfId="0" applyFont="1" applyBorder="1" applyAlignment="1">
      <alignment vertical="top" wrapText="1"/>
    </xf>
    <xf numFmtId="0" fontId="21" fillId="4" borderId="1"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22" fillId="6" borderId="4" xfId="0" applyFont="1" applyFill="1" applyBorder="1" applyAlignment="1">
      <alignment horizontal="center" vertical="top" wrapText="1"/>
    </xf>
    <xf numFmtId="0" fontId="23" fillId="0" borderId="1" xfId="0" applyFont="1" applyBorder="1" applyAlignment="1">
      <alignment horizontal="left" vertical="top" wrapText="1"/>
    </xf>
    <xf numFmtId="0" fontId="24" fillId="6" borderId="1"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0070C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552"/>
  <sheetViews>
    <sheetView tabSelected="1" topLeftCell="A449" zoomScale="60" zoomScaleNormal="60" workbookViewId="0">
      <selection activeCell="D469" sqref="D469"/>
    </sheetView>
  </sheetViews>
  <sheetFormatPr defaultRowHeight="14.4"/>
  <cols>
    <col min="1" max="1" width="12.6640625" style="83" customWidth="1"/>
    <col min="2" max="2" width="49.5546875" style="13" customWidth="1"/>
    <col min="3" max="3" width="23" style="82" customWidth="1"/>
    <col min="4" max="4" width="20.44140625" customWidth="1"/>
    <col min="5" max="5" width="15.109375" style="89" customWidth="1"/>
    <col min="6" max="6" width="16.6640625" customWidth="1"/>
    <col min="7" max="7" width="15.6640625" customWidth="1"/>
  </cols>
  <sheetData>
    <row r="1" spans="1:9" ht="33.6">
      <c r="A1" s="100" t="s">
        <v>0</v>
      </c>
      <c r="B1" s="100"/>
      <c r="C1" s="100"/>
      <c r="D1" s="100"/>
      <c r="E1" s="100"/>
      <c r="F1" s="100"/>
      <c r="G1" s="100"/>
    </row>
    <row r="2" spans="1:9" ht="37.950000000000003" customHeight="1">
      <c r="A2" s="101" t="s">
        <v>1</v>
      </c>
      <c r="B2" s="102"/>
      <c r="C2" s="102"/>
      <c r="D2" s="102"/>
      <c r="E2" s="102"/>
      <c r="F2" s="102"/>
      <c r="G2" s="103"/>
    </row>
    <row r="3" spans="1:9" ht="42">
      <c r="A3" s="1" t="s">
        <v>1023</v>
      </c>
      <c r="B3" s="1" t="s">
        <v>2</v>
      </c>
      <c r="C3" s="2" t="s">
        <v>3</v>
      </c>
      <c r="D3" s="3" t="s">
        <v>4</v>
      </c>
      <c r="E3" s="84" t="s">
        <v>1024</v>
      </c>
      <c r="F3" s="3" t="s">
        <v>5</v>
      </c>
      <c r="G3" s="3" t="s">
        <v>6</v>
      </c>
    </row>
    <row r="4" spans="1:9" ht="21" customHeight="1">
      <c r="A4" s="4"/>
      <c r="B4" s="97" t="s">
        <v>7</v>
      </c>
      <c r="C4" s="98"/>
      <c r="D4" s="98"/>
      <c r="E4" s="98"/>
      <c r="F4" s="98"/>
      <c r="G4" s="99"/>
      <c r="H4">
        <f>H5+H46</f>
        <v>5</v>
      </c>
      <c r="I4">
        <f>I5+I46</f>
        <v>10</v>
      </c>
    </row>
    <row r="5" spans="1:9" ht="15.6">
      <c r="A5" s="5" t="s">
        <v>8</v>
      </c>
      <c r="B5" s="104" t="s">
        <v>9</v>
      </c>
      <c r="C5" s="105"/>
      <c r="D5" s="105"/>
      <c r="E5" s="105"/>
      <c r="F5" s="105"/>
      <c r="G5" s="106"/>
      <c r="H5">
        <f>SUM(D19)</f>
        <v>1</v>
      </c>
      <c r="I5">
        <f>COUNT(D19)*2</f>
        <v>2</v>
      </c>
    </row>
    <row r="6" spans="1:9" ht="15.6" hidden="1" customHeight="1">
      <c r="A6" s="9" t="s">
        <v>10</v>
      </c>
      <c r="B6" s="10" t="s">
        <v>11</v>
      </c>
      <c r="C6" s="11"/>
      <c r="D6" s="12"/>
      <c r="E6" s="48"/>
      <c r="F6" s="12"/>
      <c r="G6" s="12"/>
    </row>
    <row r="7" spans="1:9" ht="15.6" hidden="1" customHeight="1">
      <c r="A7" s="9" t="s">
        <v>12</v>
      </c>
      <c r="B7" s="10" t="s">
        <v>13</v>
      </c>
      <c r="C7" s="11"/>
      <c r="D7" s="12"/>
      <c r="E7" s="48"/>
      <c r="F7" s="12"/>
      <c r="G7" s="12"/>
    </row>
    <row r="8" spans="1:9" ht="15.6" hidden="1" customHeight="1">
      <c r="A8" s="9" t="s">
        <v>14</v>
      </c>
      <c r="B8" s="10" t="s">
        <v>15</v>
      </c>
      <c r="C8" s="11"/>
      <c r="D8" s="12"/>
      <c r="E8" s="48"/>
      <c r="F8" s="12"/>
      <c r="G8" s="12"/>
    </row>
    <row r="9" spans="1:9" ht="15.6" hidden="1" customHeight="1">
      <c r="A9" s="9" t="s">
        <v>16</v>
      </c>
      <c r="B9" s="10" t="s">
        <v>17</v>
      </c>
      <c r="C9" s="11"/>
      <c r="D9" s="12"/>
      <c r="E9" s="48"/>
      <c r="F9" s="12"/>
      <c r="G9" s="12"/>
    </row>
    <row r="10" spans="1:9" ht="15.6" hidden="1" customHeight="1">
      <c r="A10" s="9" t="s">
        <v>18</v>
      </c>
      <c r="B10" s="10" t="s">
        <v>19</v>
      </c>
      <c r="C10" s="11"/>
      <c r="D10" s="12"/>
      <c r="E10" s="48"/>
      <c r="F10" s="12"/>
      <c r="G10" s="12"/>
    </row>
    <row r="11" spans="1:9" ht="15.6" hidden="1" customHeight="1">
      <c r="A11" s="9" t="s">
        <v>20</v>
      </c>
      <c r="B11" s="10" t="s">
        <v>21</v>
      </c>
      <c r="C11" s="11"/>
      <c r="D11" s="12"/>
      <c r="E11" s="48"/>
      <c r="F11" s="12"/>
      <c r="G11" s="12"/>
    </row>
    <row r="12" spans="1:9" ht="15.6" hidden="1" customHeight="1">
      <c r="A12" s="9" t="s">
        <v>22</v>
      </c>
      <c r="B12" s="10" t="s">
        <v>23</v>
      </c>
      <c r="C12" s="11"/>
      <c r="D12" s="12"/>
      <c r="E12" s="48"/>
      <c r="F12" s="12"/>
      <c r="G12" s="12"/>
    </row>
    <row r="13" spans="1:9" ht="15.6" hidden="1" customHeight="1">
      <c r="A13" s="9" t="s">
        <v>24</v>
      </c>
      <c r="B13" s="10" t="s">
        <v>25</v>
      </c>
      <c r="C13" s="11"/>
      <c r="D13" s="12"/>
      <c r="E13" s="48"/>
      <c r="F13" s="12"/>
      <c r="G13" s="12"/>
    </row>
    <row r="14" spans="1:9" ht="15.6" hidden="1" customHeight="1">
      <c r="A14" s="9" t="s">
        <v>26</v>
      </c>
      <c r="B14" s="10" t="s">
        <v>27</v>
      </c>
      <c r="C14" s="11"/>
      <c r="D14" s="90"/>
      <c r="E14" s="48"/>
      <c r="F14" s="12"/>
      <c r="G14" s="12"/>
    </row>
    <row r="15" spans="1:9" ht="15.6" hidden="1" customHeight="1">
      <c r="A15" s="9" t="s">
        <v>28</v>
      </c>
      <c r="B15" s="10" t="s">
        <v>29</v>
      </c>
      <c r="C15" s="11"/>
      <c r="D15" s="12"/>
      <c r="E15" s="48"/>
      <c r="F15" s="12"/>
      <c r="G15" s="12"/>
    </row>
    <row r="16" spans="1:9" ht="15.6" hidden="1" customHeight="1">
      <c r="A16" s="9" t="s">
        <v>30</v>
      </c>
      <c r="B16" s="10" t="s">
        <v>31</v>
      </c>
      <c r="C16" s="11"/>
      <c r="D16" s="12"/>
      <c r="E16" s="48"/>
      <c r="F16" s="12"/>
      <c r="G16" s="12"/>
    </row>
    <row r="17" spans="1:7" ht="15.6" hidden="1" customHeight="1">
      <c r="A17" s="9" t="s">
        <v>32</v>
      </c>
      <c r="B17" s="10" t="s">
        <v>33</v>
      </c>
      <c r="C17" s="11"/>
      <c r="D17" s="12"/>
      <c r="E17" s="48"/>
      <c r="F17" s="12"/>
      <c r="G17" s="12"/>
    </row>
    <row r="18" spans="1:7" ht="15.6" hidden="1" customHeight="1">
      <c r="A18" s="9" t="s">
        <v>34</v>
      </c>
      <c r="B18" s="10" t="s">
        <v>35</v>
      </c>
      <c r="C18" s="13"/>
      <c r="D18" s="12"/>
      <c r="E18" s="48"/>
      <c r="F18" s="12"/>
      <c r="G18" s="12"/>
    </row>
    <row r="19" spans="1:7" ht="36.6" customHeight="1">
      <c r="A19" s="5" t="s">
        <v>36</v>
      </c>
      <c r="B19" s="10" t="s">
        <v>37</v>
      </c>
      <c r="C19" s="11" t="s">
        <v>38</v>
      </c>
      <c r="D19" s="12">
        <v>1</v>
      </c>
      <c r="E19" s="48" t="s">
        <v>39</v>
      </c>
      <c r="F19" s="12"/>
      <c r="G19" s="12"/>
    </row>
    <row r="20" spans="1:7" ht="15.6" hidden="1" customHeight="1">
      <c r="A20" s="9" t="s">
        <v>40</v>
      </c>
      <c r="B20" s="10" t="s">
        <v>41</v>
      </c>
      <c r="C20" s="11"/>
      <c r="D20" s="12"/>
      <c r="E20" s="48"/>
      <c r="F20" s="12"/>
      <c r="G20" s="12"/>
    </row>
    <row r="21" spans="1:7" ht="15.6" hidden="1" customHeight="1">
      <c r="A21" s="9" t="s">
        <v>42</v>
      </c>
      <c r="B21" s="10" t="s">
        <v>43</v>
      </c>
      <c r="C21" s="11"/>
      <c r="D21" s="12"/>
      <c r="E21" s="48"/>
      <c r="F21" s="12"/>
      <c r="G21" s="12"/>
    </row>
    <row r="22" spans="1:7" ht="15.6" hidden="1" customHeight="1">
      <c r="A22" s="9" t="s">
        <v>44</v>
      </c>
      <c r="B22" s="10" t="s">
        <v>45</v>
      </c>
      <c r="C22" s="11"/>
      <c r="D22" s="12"/>
      <c r="E22" s="48"/>
      <c r="F22" s="12"/>
      <c r="G22" s="12"/>
    </row>
    <row r="23" spans="1:7" ht="15.6" hidden="1" customHeight="1">
      <c r="A23" s="9" t="s">
        <v>46</v>
      </c>
      <c r="B23" s="10" t="s">
        <v>47</v>
      </c>
      <c r="C23" s="11"/>
      <c r="D23" s="12"/>
      <c r="E23" s="48"/>
      <c r="F23" s="12"/>
      <c r="G23" s="12"/>
    </row>
    <row r="24" spans="1:7" ht="15.6" hidden="1">
      <c r="A24" s="9" t="s">
        <v>48</v>
      </c>
      <c r="B24" s="6" t="s">
        <v>49</v>
      </c>
      <c r="C24" s="7"/>
      <c r="D24" s="8"/>
      <c r="E24" s="85"/>
      <c r="F24" s="8"/>
      <c r="G24" s="8"/>
    </row>
    <row r="25" spans="1:7" ht="15.6" hidden="1" customHeight="1">
      <c r="A25" s="9" t="s">
        <v>50</v>
      </c>
      <c r="B25" s="14" t="s">
        <v>51</v>
      </c>
      <c r="C25" s="11"/>
      <c r="D25" s="12"/>
      <c r="E25" s="48"/>
      <c r="F25" s="12"/>
      <c r="G25" s="12"/>
    </row>
    <row r="26" spans="1:7" ht="15.6" hidden="1" customHeight="1">
      <c r="A26" s="9" t="s">
        <v>52</v>
      </c>
      <c r="B26" s="14" t="s">
        <v>53</v>
      </c>
      <c r="C26" s="11"/>
      <c r="D26" s="12"/>
      <c r="E26" s="48"/>
      <c r="F26" s="12"/>
      <c r="G26" s="12"/>
    </row>
    <row r="27" spans="1:7" ht="15.6" hidden="1" customHeight="1">
      <c r="A27" s="9" t="s">
        <v>54</v>
      </c>
      <c r="B27" s="14" t="s">
        <v>55</v>
      </c>
      <c r="C27" s="11"/>
      <c r="D27" s="12"/>
      <c r="E27" s="48"/>
      <c r="F27" s="12"/>
      <c r="G27" s="12"/>
    </row>
    <row r="28" spans="1:7" ht="15.6" hidden="1" customHeight="1">
      <c r="A28" s="9" t="s">
        <v>56</v>
      </c>
      <c r="B28" s="14" t="s">
        <v>57</v>
      </c>
      <c r="C28" s="11"/>
      <c r="D28" s="12"/>
      <c r="E28" s="48"/>
      <c r="F28" s="12"/>
      <c r="G28" s="12"/>
    </row>
    <row r="29" spans="1:7" ht="15.6" hidden="1" customHeight="1">
      <c r="A29" s="9" t="s">
        <v>58</v>
      </c>
      <c r="B29" s="14" t="s">
        <v>59</v>
      </c>
      <c r="C29" s="11"/>
      <c r="D29" s="12"/>
      <c r="E29" s="48"/>
      <c r="F29" s="12"/>
      <c r="G29" s="12"/>
    </row>
    <row r="30" spans="1:7" ht="15.6" hidden="1">
      <c r="A30" s="9" t="s">
        <v>60</v>
      </c>
      <c r="B30" s="6" t="s">
        <v>61</v>
      </c>
      <c r="C30" s="7"/>
      <c r="D30" s="8"/>
      <c r="E30" s="85"/>
      <c r="F30" s="8"/>
      <c r="G30" s="8"/>
    </row>
    <row r="31" spans="1:7" ht="15.6" hidden="1" customHeight="1">
      <c r="A31" s="9" t="s">
        <v>62</v>
      </c>
      <c r="B31" s="14" t="s">
        <v>63</v>
      </c>
      <c r="C31" s="11"/>
      <c r="D31" s="12"/>
      <c r="E31" s="48"/>
      <c r="F31" s="12"/>
      <c r="G31" s="12"/>
    </row>
    <row r="32" spans="1:7" ht="15.6" hidden="1" customHeight="1">
      <c r="A32" s="9" t="s">
        <v>64</v>
      </c>
      <c r="B32" s="14" t="s">
        <v>65</v>
      </c>
      <c r="C32" s="11"/>
      <c r="D32" s="12"/>
      <c r="E32" s="48"/>
      <c r="F32" s="12"/>
      <c r="G32" s="12"/>
    </row>
    <row r="33" spans="1:9" ht="15.6" hidden="1" customHeight="1">
      <c r="A33" s="9" t="s">
        <v>66</v>
      </c>
      <c r="B33" s="14" t="s">
        <v>67</v>
      </c>
      <c r="C33" s="11"/>
      <c r="D33" s="12"/>
      <c r="E33" s="48"/>
      <c r="F33" s="12"/>
      <c r="G33" s="12"/>
    </row>
    <row r="34" spans="1:9" ht="31.2" hidden="1">
      <c r="A34" s="91" t="s">
        <v>68</v>
      </c>
      <c r="B34" s="6" t="s">
        <v>69</v>
      </c>
      <c r="C34" s="7"/>
      <c r="D34" s="8"/>
      <c r="E34" s="85"/>
      <c r="F34" s="8"/>
      <c r="G34" s="8"/>
    </row>
    <row r="35" spans="1:9" ht="31.2" hidden="1" customHeight="1">
      <c r="A35" s="9" t="s">
        <v>70</v>
      </c>
      <c r="B35" s="10" t="s">
        <v>71</v>
      </c>
      <c r="C35" s="11"/>
      <c r="D35" s="12"/>
      <c r="E35" s="48"/>
      <c r="F35" s="12"/>
      <c r="G35" s="12"/>
    </row>
    <row r="36" spans="1:9" ht="31.2" hidden="1" customHeight="1">
      <c r="A36" s="9" t="s">
        <v>72</v>
      </c>
      <c r="B36" s="10" t="s">
        <v>73</v>
      </c>
      <c r="C36" s="11"/>
      <c r="D36" s="12"/>
      <c r="E36" s="48"/>
      <c r="F36" s="12"/>
      <c r="G36" s="12"/>
    </row>
    <row r="37" spans="1:9" ht="31.2" hidden="1" customHeight="1">
      <c r="A37" s="9" t="s">
        <v>74</v>
      </c>
      <c r="B37" s="10" t="s">
        <v>75</v>
      </c>
      <c r="C37" s="11"/>
      <c r="D37" s="12"/>
      <c r="E37" s="48"/>
      <c r="F37" s="12"/>
      <c r="G37" s="12"/>
    </row>
    <row r="38" spans="1:9" ht="31.2" hidden="1" customHeight="1">
      <c r="A38" s="9" t="s">
        <v>76</v>
      </c>
      <c r="B38" s="10" t="s">
        <v>77</v>
      </c>
      <c r="C38" s="11"/>
      <c r="D38" s="12"/>
      <c r="E38" s="48"/>
      <c r="F38" s="12"/>
      <c r="G38" s="12"/>
    </row>
    <row r="39" spans="1:9" ht="31.2" hidden="1" customHeight="1">
      <c r="A39" s="9" t="s">
        <v>78</v>
      </c>
      <c r="B39" s="10" t="s">
        <v>1025</v>
      </c>
      <c r="C39" s="11"/>
      <c r="D39" s="12"/>
      <c r="E39" s="48"/>
      <c r="F39" s="12"/>
      <c r="G39" s="12"/>
    </row>
    <row r="40" spans="1:9" ht="31.2" hidden="1" customHeight="1">
      <c r="A40" s="9" t="s">
        <v>80</v>
      </c>
      <c r="B40" s="10" t="s">
        <v>81</v>
      </c>
      <c r="C40" s="11"/>
      <c r="D40" s="12"/>
      <c r="E40" s="48"/>
      <c r="F40" s="12"/>
      <c r="G40" s="12"/>
    </row>
    <row r="41" spans="1:9" ht="31.2" hidden="1" customHeight="1">
      <c r="A41" s="9" t="s">
        <v>82</v>
      </c>
      <c r="B41" s="10" t="s">
        <v>83</v>
      </c>
      <c r="C41" s="11"/>
      <c r="D41" s="12"/>
      <c r="E41" s="48"/>
      <c r="F41" s="12"/>
      <c r="G41" s="12"/>
    </row>
    <row r="42" spans="1:9" ht="46.95" hidden="1" customHeight="1">
      <c r="A42" s="9" t="s">
        <v>84</v>
      </c>
      <c r="B42" s="10" t="s">
        <v>85</v>
      </c>
      <c r="C42" s="11"/>
      <c r="D42" s="12"/>
      <c r="E42" s="48"/>
      <c r="F42" s="12"/>
      <c r="G42" s="12"/>
    </row>
    <row r="43" spans="1:9" ht="31.2" hidden="1" customHeight="1">
      <c r="A43" s="9" t="s">
        <v>86</v>
      </c>
      <c r="B43" s="10" t="s">
        <v>87</v>
      </c>
      <c r="C43" s="11"/>
      <c r="D43" s="12"/>
      <c r="E43" s="48"/>
      <c r="F43" s="12"/>
      <c r="G43" s="12"/>
    </row>
    <row r="44" spans="1:9" ht="31.2" hidden="1" customHeight="1">
      <c r="A44" s="9" t="s">
        <v>88</v>
      </c>
      <c r="B44" s="10" t="s">
        <v>89</v>
      </c>
      <c r="C44" s="11"/>
      <c r="D44" s="12"/>
      <c r="E44" s="48"/>
      <c r="F44" s="12"/>
      <c r="G44" s="12"/>
    </row>
    <row r="45" spans="1:9" ht="14.4" hidden="1" customHeight="1">
      <c r="A45" s="9" t="s">
        <v>90</v>
      </c>
      <c r="B45" s="15" t="s">
        <v>91</v>
      </c>
      <c r="C45" s="11"/>
      <c r="D45" s="12"/>
      <c r="E45" s="48"/>
      <c r="F45" s="12"/>
      <c r="G45" s="12"/>
    </row>
    <row r="46" spans="1:9" ht="15.6">
      <c r="A46" s="5" t="s">
        <v>92</v>
      </c>
      <c r="B46" s="6" t="s">
        <v>93</v>
      </c>
      <c r="C46" s="7"/>
      <c r="D46" s="8"/>
      <c r="E46" s="85"/>
      <c r="F46" s="8"/>
      <c r="G46" s="8"/>
      <c r="H46">
        <f>SUM(D54:D57)</f>
        <v>4</v>
      </c>
      <c r="I46">
        <f>COUNT(D54:D57)*2</f>
        <v>8</v>
      </c>
    </row>
    <row r="47" spans="1:9" ht="15.6" hidden="1" customHeight="1">
      <c r="A47" s="9" t="s">
        <v>94</v>
      </c>
      <c r="B47" s="14" t="s">
        <v>95</v>
      </c>
      <c r="C47" s="16"/>
      <c r="D47" s="12"/>
      <c r="E47" s="48"/>
      <c r="F47" s="17"/>
      <c r="G47" s="12"/>
    </row>
    <row r="48" spans="1:9" ht="15.6" hidden="1" customHeight="1">
      <c r="A48" s="9" t="s">
        <v>96</v>
      </c>
      <c r="B48" s="14" t="s">
        <v>97</v>
      </c>
      <c r="C48" s="16"/>
      <c r="D48" s="12"/>
      <c r="E48" s="48"/>
      <c r="F48" s="17"/>
      <c r="G48" s="12"/>
    </row>
    <row r="49" spans="1:9" ht="15.6" hidden="1" customHeight="1">
      <c r="A49" s="9" t="s">
        <v>98</v>
      </c>
      <c r="B49" s="14" t="s">
        <v>99</v>
      </c>
      <c r="C49" s="16"/>
      <c r="D49" s="12"/>
      <c r="E49" s="48"/>
      <c r="F49" s="17"/>
      <c r="G49" s="12"/>
    </row>
    <row r="50" spans="1:9" ht="15.6" hidden="1" customHeight="1">
      <c r="A50" s="9" t="s">
        <v>100</v>
      </c>
      <c r="B50" s="14" t="s">
        <v>101</v>
      </c>
      <c r="C50" s="16"/>
      <c r="D50" s="12"/>
      <c r="E50" s="48"/>
      <c r="F50" s="17"/>
      <c r="G50" s="12"/>
    </row>
    <row r="51" spans="1:9" ht="15.6" hidden="1" customHeight="1">
      <c r="A51" s="9" t="s">
        <v>102</v>
      </c>
      <c r="B51" s="14" t="s">
        <v>103</v>
      </c>
      <c r="C51" s="16"/>
      <c r="D51" s="12"/>
      <c r="E51" s="48"/>
      <c r="F51" s="17"/>
      <c r="G51" s="12"/>
    </row>
    <row r="52" spans="1:9" ht="15.6" hidden="1" customHeight="1">
      <c r="A52" s="9" t="s">
        <v>104</v>
      </c>
      <c r="B52" s="14" t="s">
        <v>105</v>
      </c>
      <c r="C52" s="16"/>
      <c r="D52" s="12"/>
      <c r="E52" s="48"/>
      <c r="F52" s="17"/>
      <c r="G52" s="12"/>
    </row>
    <row r="53" spans="1:9" ht="15.6" hidden="1" customHeight="1">
      <c r="A53" s="9" t="s">
        <v>106</v>
      </c>
      <c r="B53" s="14" t="s">
        <v>107</v>
      </c>
      <c r="C53" s="16"/>
      <c r="D53" s="12"/>
      <c r="E53" s="48"/>
      <c r="F53" s="17"/>
      <c r="G53" s="12"/>
    </row>
    <row r="54" spans="1:9" ht="63.6" customHeight="1">
      <c r="A54" s="5" t="s">
        <v>108</v>
      </c>
      <c r="B54" s="14" t="s">
        <v>109</v>
      </c>
      <c r="C54" s="18" t="s">
        <v>1027</v>
      </c>
      <c r="D54" s="12">
        <v>1</v>
      </c>
      <c r="E54" s="48" t="s">
        <v>39</v>
      </c>
      <c r="F54" s="12"/>
      <c r="G54" s="12"/>
    </row>
    <row r="55" spans="1:9" ht="43.2" customHeight="1">
      <c r="A55" s="5"/>
      <c r="B55" s="11"/>
      <c r="C55" s="18" t="s">
        <v>1028</v>
      </c>
      <c r="D55" s="12">
        <v>1</v>
      </c>
      <c r="E55" s="48" t="s">
        <v>39</v>
      </c>
      <c r="F55" s="12"/>
      <c r="G55" s="12"/>
    </row>
    <row r="56" spans="1:9" ht="28.95" customHeight="1">
      <c r="A56" s="5"/>
      <c r="C56" s="18" t="s">
        <v>1029</v>
      </c>
      <c r="D56" s="12">
        <v>1</v>
      </c>
      <c r="E56" s="48" t="s">
        <v>39</v>
      </c>
      <c r="F56" s="12"/>
      <c r="G56" s="12"/>
    </row>
    <row r="57" spans="1:9" ht="28.95" customHeight="1">
      <c r="A57" s="5"/>
      <c r="B57" s="14"/>
      <c r="C57" s="18" t="s">
        <v>1030</v>
      </c>
      <c r="D57" s="12">
        <v>1</v>
      </c>
      <c r="E57" s="48" t="s">
        <v>39</v>
      </c>
      <c r="F57" s="12"/>
      <c r="G57" s="12"/>
    </row>
    <row r="58" spans="1:9" ht="31.2" hidden="1">
      <c r="A58" s="91" t="s">
        <v>110</v>
      </c>
      <c r="B58" s="6" t="s">
        <v>111</v>
      </c>
      <c r="C58" s="7"/>
      <c r="D58" s="8"/>
      <c r="E58" s="85"/>
      <c r="F58" s="8"/>
      <c r="G58" s="8"/>
    </row>
    <row r="59" spans="1:9" ht="31.2" hidden="1" customHeight="1">
      <c r="A59" s="9" t="s">
        <v>112</v>
      </c>
      <c r="B59" s="14" t="s">
        <v>113</v>
      </c>
      <c r="C59" s="11"/>
      <c r="D59" s="12"/>
      <c r="E59" s="48"/>
      <c r="F59" s="12"/>
      <c r="G59" s="12"/>
    </row>
    <row r="60" spans="1:9" ht="46.95" hidden="1" customHeight="1">
      <c r="A60" s="9" t="s">
        <v>114</v>
      </c>
      <c r="B60" s="14" t="s">
        <v>115</v>
      </c>
      <c r="C60" s="11"/>
      <c r="D60" s="12"/>
      <c r="E60" s="48"/>
      <c r="F60" s="12"/>
      <c r="G60" s="12"/>
    </row>
    <row r="61" spans="1:9" ht="21" customHeight="1">
      <c r="A61" s="4"/>
      <c r="B61" s="97" t="s">
        <v>116</v>
      </c>
      <c r="C61" s="98"/>
      <c r="D61" s="98"/>
      <c r="E61" s="98"/>
      <c r="F61" s="98"/>
      <c r="G61" s="99"/>
      <c r="H61">
        <f>H62+H72+H78+H83</f>
        <v>11</v>
      </c>
      <c r="I61">
        <f>I62+I72+I78+I83</f>
        <v>22</v>
      </c>
    </row>
    <row r="62" spans="1:9" ht="46.8">
      <c r="A62" s="19" t="s">
        <v>117</v>
      </c>
      <c r="B62" s="20" t="s">
        <v>118</v>
      </c>
      <c r="C62" s="7"/>
      <c r="D62" s="8"/>
      <c r="E62" s="85"/>
      <c r="F62" s="8"/>
      <c r="G62" s="8"/>
      <c r="H62">
        <f>SUM(D63:D71)</f>
        <v>4</v>
      </c>
      <c r="I62">
        <f>COUNT(D63:D71)*2</f>
        <v>8</v>
      </c>
    </row>
    <row r="63" spans="1:9" ht="28.95" customHeight="1">
      <c r="A63" s="21" t="s">
        <v>119</v>
      </c>
      <c r="B63" s="22" t="s">
        <v>120</v>
      </c>
      <c r="C63" s="23" t="s">
        <v>121</v>
      </c>
      <c r="D63" s="12">
        <v>1</v>
      </c>
      <c r="E63" s="48" t="s">
        <v>122</v>
      </c>
      <c r="F63" s="12"/>
      <c r="G63" s="12"/>
    </row>
    <row r="64" spans="1:9" ht="31.2" customHeight="1">
      <c r="A64" s="21"/>
      <c r="B64" s="22"/>
      <c r="C64" s="22" t="s">
        <v>123</v>
      </c>
      <c r="D64" s="12">
        <v>1</v>
      </c>
      <c r="E64" s="48" t="s">
        <v>122</v>
      </c>
      <c r="F64" s="12"/>
      <c r="G64" s="12"/>
    </row>
    <row r="65" spans="1:9" ht="31.2" hidden="1" customHeight="1">
      <c r="A65" s="24" t="s">
        <v>124</v>
      </c>
      <c r="B65" s="22" t="s">
        <v>125</v>
      </c>
      <c r="C65" s="11"/>
      <c r="D65" s="12"/>
      <c r="E65" s="48"/>
      <c r="F65" s="12"/>
      <c r="G65" s="12"/>
    </row>
    <row r="66" spans="1:9" ht="31.2" hidden="1" customHeight="1">
      <c r="A66" s="24" t="s">
        <v>126</v>
      </c>
      <c r="B66" s="22" t="s">
        <v>127</v>
      </c>
      <c r="C66" s="11"/>
      <c r="D66" s="12"/>
      <c r="E66" s="48"/>
      <c r="F66" s="12"/>
      <c r="G66" s="12"/>
    </row>
    <row r="67" spans="1:9" ht="31.2" hidden="1" customHeight="1">
      <c r="A67" s="24" t="s">
        <v>128</v>
      </c>
      <c r="B67" s="22" t="s">
        <v>129</v>
      </c>
      <c r="C67" s="11"/>
      <c r="D67" s="12"/>
      <c r="E67" s="48"/>
      <c r="F67" s="12"/>
      <c r="G67" s="12"/>
    </row>
    <row r="68" spans="1:9" ht="31.2" hidden="1" customHeight="1">
      <c r="A68" s="24" t="s">
        <v>130</v>
      </c>
      <c r="B68" s="22" t="s">
        <v>131</v>
      </c>
      <c r="C68" s="11"/>
      <c r="D68" s="12"/>
      <c r="E68" s="48"/>
      <c r="F68" s="12"/>
      <c r="G68" s="12"/>
    </row>
    <row r="69" spans="1:9" ht="31.2" customHeight="1">
      <c r="A69" s="21" t="s">
        <v>132</v>
      </c>
      <c r="B69" s="22" t="s">
        <v>133</v>
      </c>
      <c r="C69" s="25" t="s">
        <v>134</v>
      </c>
      <c r="D69" s="12">
        <v>1</v>
      </c>
      <c r="E69" s="48" t="s">
        <v>122</v>
      </c>
      <c r="F69" s="12"/>
      <c r="G69" s="12"/>
    </row>
    <row r="70" spans="1:9" ht="31.2" hidden="1" customHeight="1">
      <c r="A70" s="26" t="s">
        <v>135</v>
      </c>
      <c r="B70" s="22" t="s">
        <v>136</v>
      </c>
      <c r="C70" s="27"/>
      <c r="D70" s="12"/>
      <c r="E70" s="48"/>
      <c r="F70" s="12"/>
      <c r="G70" s="12"/>
    </row>
    <row r="71" spans="1:9" ht="43.2" customHeight="1">
      <c r="A71" s="21" t="s">
        <v>137</v>
      </c>
      <c r="B71" s="22" t="s">
        <v>138</v>
      </c>
      <c r="C71" s="18" t="s">
        <v>139</v>
      </c>
      <c r="D71" s="12">
        <v>1</v>
      </c>
      <c r="E71" s="48" t="s">
        <v>122</v>
      </c>
      <c r="F71" s="12"/>
      <c r="G71" s="12"/>
    </row>
    <row r="72" spans="1:9" ht="62.4">
      <c r="A72" s="21" t="s">
        <v>140</v>
      </c>
      <c r="B72" s="20" t="s">
        <v>1026</v>
      </c>
      <c r="C72" s="7"/>
      <c r="D72" s="8"/>
      <c r="E72" s="85"/>
      <c r="F72" s="8"/>
      <c r="G72" s="8"/>
      <c r="H72">
        <f>SUM(D74:D77)</f>
        <v>2</v>
      </c>
      <c r="I72">
        <f>COUNT(D74:D75)*2</f>
        <v>4</v>
      </c>
    </row>
    <row r="73" spans="1:9" ht="15.6" hidden="1" customHeight="1">
      <c r="A73" s="26" t="s">
        <v>141</v>
      </c>
      <c r="B73" s="28" t="s">
        <v>142</v>
      </c>
      <c r="C73" s="25"/>
      <c r="D73" s="12"/>
      <c r="E73" s="48"/>
      <c r="F73" s="12"/>
      <c r="G73" s="12"/>
    </row>
    <row r="74" spans="1:9" ht="57.6" customHeight="1">
      <c r="A74" s="21" t="s">
        <v>143</v>
      </c>
      <c r="B74" s="28" t="s">
        <v>144</v>
      </c>
      <c r="C74" s="18" t="s">
        <v>145</v>
      </c>
      <c r="D74" s="12">
        <v>1</v>
      </c>
      <c r="E74" s="48" t="s">
        <v>146</v>
      </c>
      <c r="F74" s="12"/>
      <c r="G74" s="12"/>
    </row>
    <row r="75" spans="1:9" ht="43.2" customHeight="1">
      <c r="A75" s="21" t="s">
        <v>147</v>
      </c>
      <c r="B75" s="29" t="s">
        <v>148</v>
      </c>
      <c r="C75" s="25" t="s">
        <v>149</v>
      </c>
      <c r="D75" s="12">
        <v>1</v>
      </c>
      <c r="E75" s="48" t="s">
        <v>122</v>
      </c>
      <c r="F75" s="12"/>
      <c r="G75" s="12"/>
    </row>
    <row r="76" spans="1:9" ht="31.2" hidden="1" customHeight="1">
      <c r="A76" s="26" t="s">
        <v>150</v>
      </c>
      <c r="B76" s="28" t="s">
        <v>151</v>
      </c>
      <c r="C76" s="11"/>
      <c r="D76" s="12"/>
      <c r="E76" s="48"/>
      <c r="F76" s="12"/>
      <c r="G76" s="12"/>
    </row>
    <row r="77" spans="1:9" ht="31.2" hidden="1" customHeight="1">
      <c r="A77" s="26" t="s">
        <v>152</v>
      </c>
      <c r="B77" s="30" t="s">
        <v>153</v>
      </c>
      <c r="C77" s="11"/>
      <c r="D77" s="12"/>
      <c r="E77" s="48"/>
      <c r="F77" s="12"/>
      <c r="G77" s="12"/>
    </row>
    <row r="78" spans="1:9" ht="46.8">
      <c r="A78" s="21" t="s">
        <v>154</v>
      </c>
      <c r="B78" s="20" t="s">
        <v>155</v>
      </c>
      <c r="C78" s="7"/>
      <c r="D78" s="8"/>
      <c r="E78" s="85"/>
      <c r="F78" s="8"/>
      <c r="G78" s="8"/>
      <c r="H78">
        <f>SUM(D79:D82)</f>
        <v>4</v>
      </c>
      <c r="I78">
        <f>COUNT(D79:D82)*2</f>
        <v>8</v>
      </c>
    </row>
    <row r="79" spans="1:9" ht="72" customHeight="1">
      <c r="A79" s="21" t="s">
        <v>156</v>
      </c>
      <c r="B79" s="28" t="s">
        <v>157</v>
      </c>
      <c r="C79" s="18" t="s">
        <v>158</v>
      </c>
      <c r="D79" s="12">
        <v>1</v>
      </c>
      <c r="E79" s="48" t="s">
        <v>122</v>
      </c>
      <c r="F79" s="11" t="s">
        <v>159</v>
      </c>
      <c r="G79" s="12"/>
    </row>
    <row r="80" spans="1:9" ht="31.2" customHeight="1">
      <c r="A80" s="21" t="s">
        <v>160</v>
      </c>
      <c r="B80" s="28" t="s">
        <v>161</v>
      </c>
      <c r="C80" s="25" t="s">
        <v>162</v>
      </c>
      <c r="D80" s="12">
        <v>1</v>
      </c>
      <c r="E80" s="48" t="s">
        <v>163</v>
      </c>
      <c r="F80" s="12"/>
      <c r="G80" s="12"/>
    </row>
    <row r="81" spans="1:9" ht="31.2" customHeight="1">
      <c r="A81" s="21" t="s">
        <v>164</v>
      </c>
      <c r="B81" s="28" t="s">
        <v>165</v>
      </c>
      <c r="C81" s="31" t="s">
        <v>166</v>
      </c>
      <c r="D81" s="12">
        <v>1</v>
      </c>
      <c r="E81" s="48" t="s">
        <v>167</v>
      </c>
      <c r="F81" s="12"/>
      <c r="G81" s="12"/>
    </row>
    <row r="82" spans="1:9" ht="46.95" customHeight="1">
      <c r="A82" s="21" t="s">
        <v>168</v>
      </c>
      <c r="B82" s="28" t="s">
        <v>169</v>
      </c>
      <c r="C82" s="25" t="s">
        <v>170</v>
      </c>
      <c r="D82" s="12">
        <v>1</v>
      </c>
      <c r="E82" s="48" t="s">
        <v>163</v>
      </c>
      <c r="F82" s="12"/>
      <c r="G82" s="12"/>
    </row>
    <row r="83" spans="1:9" ht="78">
      <c r="A83" s="21" t="s">
        <v>171</v>
      </c>
      <c r="B83" s="20" t="s">
        <v>172</v>
      </c>
      <c r="C83" s="7"/>
      <c r="D83" s="8"/>
      <c r="E83" s="85"/>
      <c r="F83" s="8"/>
      <c r="G83" s="8"/>
      <c r="H83">
        <f>SUM(D88)</f>
        <v>1</v>
      </c>
      <c r="I83">
        <f>COUNT(D88)*2</f>
        <v>2</v>
      </c>
    </row>
    <row r="84" spans="1:9" ht="31.2" hidden="1" customHeight="1">
      <c r="A84" s="26" t="s">
        <v>173</v>
      </c>
      <c r="B84" s="28" t="s">
        <v>174</v>
      </c>
      <c r="C84" s="11"/>
      <c r="D84" s="12"/>
      <c r="E84" s="48"/>
      <c r="F84" s="12"/>
      <c r="G84" s="12"/>
    </row>
    <row r="85" spans="1:9" ht="15.6" hidden="1" customHeight="1">
      <c r="A85" s="26" t="s">
        <v>175</v>
      </c>
      <c r="B85" s="28" t="s">
        <v>176</v>
      </c>
      <c r="C85" s="25"/>
      <c r="D85" s="12"/>
      <c r="E85" s="48"/>
      <c r="F85" s="12"/>
      <c r="G85" s="12"/>
    </row>
    <row r="86" spans="1:9" ht="15.6" hidden="1" customHeight="1">
      <c r="A86" s="26" t="s">
        <v>177</v>
      </c>
      <c r="B86" s="28" t="s">
        <v>178</v>
      </c>
      <c r="C86" s="25"/>
      <c r="D86" s="12"/>
      <c r="E86" s="48"/>
      <c r="F86" s="12"/>
      <c r="G86" s="12"/>
    </row>
    <row r="87" spans="1:9" ht="31.2" hidden="1" customHeight="1">
      <c r="A87" s="26" t="s">
        <v>179</v>
      </c>
      <c r="B87" s="28" t="s">
        <v>180</v>
      </c>
      <c r="C87" s="11"/>
      <c r="D87" s="12"/>
      <c r="E87" s="48"/>
      <c r="F87" s="12"/>
      <c r="G87" s="12"/>
    </row>
    <row r="88" spans="1:9" ht="57.6" customHeight="1">
      <c r="A88" s="21" t="s">
        <v>181</v>
      </c>
      <c r="B88" s="10" t="s">
        <v>182</v>
      </c>
      <c r="C88" s="32" t="s">
        <v>183</v>
      </c>
      <c r="D88" s="12">
        <v>1</v>
      </c>
      <c r="E88" s="48" t="s">
        <v>122</v>
      </c>
      <c r="F88" s="12"/>
      <c r="G88" s="12"/>
    </row>
    <row r="89" spans="1:9" ht="46.8" hidden="1">
      <c r="A89" s="26" t="s">
        <v>184</v>
      </c>
      <c r="B89" s="20" t="s">
        <v>185</v>
      </c>
      <c r="C89" s="7"/>
      <c r="D89" s="8"/>
      <c r="E89" s="85"/>
      <c r="F89" s="8"/>
      <c r="G89" s="8"/>
    </row>
    <row r="90" spans="1:9" ht="31.2" hidden="1" customHeight="1">
      <c r="A90" s="26" t="s">
        <v>186</v>
      </c>
      <c r="B90" s="28" t="s">
        <v>187</v>
      </c>
      <c r="C90" s="11"/>
      <c r="D90" s="12"/>
      <c r="E90" s="48"/>
      <c r="F90" s="12"/>
      <c r="G90" s="12"/>
    </row>
    <row r="91" spans="1:9" ht="31.2" hidden="1" customHeight="1">
      <c r="A91" s="26" t="s">
        <v>188</v>
      </c>
      <c r="B91" s="28" t="s">
        <v>189</v>
      </c>
      <c r="C91" s="11"/>
      <c r="D91" s="12"/>
      <c r="E91" s="48"/>
      <c r="F91" s="12"/>
      <c r="G91" s="12"/>
    </row>
    <row r="92" spans="1:9" ht="31.2" hidden="1" customHeight="1">
      <c r="A92" s="26" t="s">
        <v>190</v>
      </c>
      <c r="B92" s="28" t="s">
        <v>191</v>
      </c>
      <c r="C92" s="11"/>
      <c r="D92" s="12"/>
      <c r="E92" s="48"/>
      <c r="F92" s="12"/>
      <c r="G92" s="12"/>
    </row>
    <row r="93" spans="1:9" ht="31.2" hidden="1" customHeight="1">
      <c r="A93" s="26" t="s">
        <v>192</v>
      </c>
      <c r="B93" s="28" t="s">
        <v>193</v>
      </c>
      <c r="C93" s="11"/>
      <c r="D93" s="12"/>
      <c r="E93" s="48"/>
      <c r="F93" s="12"/>
      <c r="G93" s="12"/>
    </row>
    <row r="94" spans="1:9" ht="31.2" hidden="1" customHeight="1">
      <c r="A94" s="26" t="s">
        <v>194</v>
      </c>
      <c r="B94" s="28" t="s">
        <v>195</v>
      </c>
      <c r="C94" s="11"/>
      <c r="D94" s="12"/>
      <c r="E94" s="48"/>
      <c r="F94" s="12"/>
      <c r="G94" s="12"/>
    </row>
    <row r="95" spans="1:9" ht="31.2" hidden="1" customHeight="1">
      <c r="A95" s="26" t="s">
        <v>196</v>
      </c>
      <c r="B95" s="33" t="s">
        <v>197</v>
      </c>
      <c r="C95" s="11"/>
      <c r="D95" s="12"/>
      <c r="E95" s="48"/>
      <c r="F95" s="12"/>
      <c r="G95" s="12"/>
    </row>
    <row r="96" spans="1:9" ht="21" customHeight="1">
      <c r="A96" s="4"/>
      <c r="B96" s="97" t="s">
        <v>198</v>
      </c>
      <c r="C96" s="98"/>
      <c r="D96" s="98"/>
      <c r="E96" s="98"/>
      <c r="F96" s="98"/>
      <c r="G96" s="99"/>
      <c r="H96">
        <f>H97+H114+H121+H126+H137+H142</f>
        <v>42</v>
      </c>
      <c r="I96">
        <f>I97+I114+I121+I126+I137+I142</f>
        <v>84</v>
      </c>
    </row>
    <row r="97" spans="1:9" ht="46.8">
      <c r="A97" s="21" t="s">
        <v>199</v>
      </c>
      <c r="B97" s="34" t="s">
        <v>200</v>
      </c>
      <c r="C97" s="7"/>
      <c r="D97" s="8"/>
      <c r="E97" s="85"/>
      <c r="F97" s="8"/>
      <c r="G97" s="8"/>
      <c r="H97">
        <f>SUM(D98:D113)</f>
        <v>16</v>
      </c>
      <c r="I97">
        <f>COUNT(D98:D113)*2</f>
        <v>32</v>
      </c>
    </row>
    <row r="98" spans="1:9" ht="59.25" customHeight="1">
      <c r="A98" s="21" t="s">
        <v>201</v>
      </c>
      <c r="B98" s="35" t="s">
        <v>202</v>
      </c>
      <c r="C98" s="18" t="s">
        <v>203</v>
      </c>
      <c r="D98" s="12">
        <v>1</v>
      </c>
      <c r="E98" s="48" t="s">
        <v>122</v>
      </c>
      <c r="F98" s="12"/>
      <c r="G98" s="12"/>
    </row>
    <row r="99" spans="1:9" ht="59.25" customHeight="1">
      <c r="A99" s="21"/>
      <c r="B99" s="35"/>
      <c r="D99" s="12">
        <v>1</v>
      </c>
      <c r="E99" s="48" t="s">
        <v>122</v>
      </c>
      <c r="F99" s="12"/>
      <c r="G99" s="12"/>
    </row>
    <row r="100" spans="1:9" ht="59.25" customHeight="1">
      <c r="A100" s="21" t="s">
        <v>205</v>
      </c>
      <c r="B100" s="36" t="s">
        <v>206</v>
      </c>
      <c r="C100" s="18" t="s">
        <v>204</v>
      </c>
      <c r="D100" s="12">
        <v>1</v>
      </c>
      <c r="E100" s="48" t="s">
        <v>122</v>
      </c>
      <c r="F100" s="12"/>
      <c r="G100" s="12"/>
    </row>
    <row r="101" spans="1:9" ht="15.6" customHeight="1">
      <c r="A101" s="21"/>
      <c r="B101" s="36"/>
      <c r="C101" s="18" t="s">
        <v>1022</v>
      </c>
      <c r="D101" s="12">
        <v>1</v>
      </c>
      <c r="E101" s="48" t="s">
        <v>122</v>
      </c>
      <c r="F101" s="12"/>
      <c r="G101" s="12"/>
    </row>
    <row r="102" spans="1:9" ht="15.6" customHeight="1">
      <c r="A102" s="21"/>
      <c r="B102" s="36"/>
      <c r="C102" s="18" t="s">
        <v>207</v>
      </c>
      <c r="D102" s="12">
        <v>1</v>
      </c>
      <c r="E102" s="48" t="s">
        <v>122</v>
      </c>
      <c r="F102" s="12"/>
      <c r="G102" s="12"/>
    </row>
    <row r="103" spans="1:9" ht="15.6" customHeight="1">
      <c r="A103" s="21"/>
      <c r="B103" s="36"/>
      <c r="C103" s="18" t="s">
        <v>208</v>
      </c>
      <c r="D103" s="12">
        <v>1</v>
      </c>
      <c r="E103" s="48"/>
      <c r="F103" s="12"/>
      <c r="G103" s="12"/>
    </row>
    <row r="104" spans="1:9" ht="72" customHeight="1">
      <c r="A104" s="21" t="s">
        <v>209</v>
      </c>
      <c r="B104" s="35" t="s">
        <v>210</v>
      </c>
      <c r="C104" s="18" t="s">
        <v>211</v>
      </c>
      <c r="D104" s="12">
        <v>1</v>
      </c>
      <c r="E104" s="48" t="s">
        <v>122</v>
      </c>
      <c r="F104" s="11" t="s">
        <v>212</v>
      </c>
      <c r="G104" s="12"/>
    </row>
    <row r="105" spans="1:9" ht="86.4" customHeight="1">
      <c r="A105" s="21"/>
      <c r="B105" s="35"/>
      <c r="C105" s="18" t="s">
        <v>213</v>
      </c>
      <c r="D105" s="12">
        <v>1</v>
      </c>
      <c r="E105" s="48" t="s">
        <v>122</v>
      </c>
      <c r="F105" s="11" t="s">
        <v>214</v>
      </c>
      <c r="G105" s="12"/>
    </row>
    <row r="106" spans="1:9" ht="72" customHeight="1">
      <c r="A106" s="21"/>
      <c r="B106" s="35"/>
      <c r="C106" s="18" t="s">
        <v>215</v>
      </c>
      <c r="D106" s="12">
        <v>1</v>
      </c>
      <c r="E106" s="48" t="s">
        <v>122</v>
      </c>
      <c r="F106" s="11" t="s">
        <v>216</v>
      </c>
      <c r="G106" s="12"/>
    </row>
    <row r="107" spans="1:9" ht="86.4" customHeight="1">
      <c r="A107" s="21"/>
      <c r="B107" s="35"/>
      <c r="C107" s="18" t="s">
        <v>217</v>
      </c>
      <c r="D107" s="107">
        <v>1</v>
      </c>
      <c r="E107" s="48" t="s">
        <v>122</v>
      </c>
      <c r="F107" s="11" t="s">
        <v>218</v>
      </c>
      <c r="G107" s="12"/>
    </row>
    <row r="108" spans="1:9" ht="57.6" customHeight="1">
      <c r="A108" s="21"/>
      <c r="B108" s="35"/>
      <c r="C108" s="18" t="s">
        <v>219</v>
      </c>
      <c r="D108" s="12">
        <v>1</v>
      </c>
      <c r="E108" s="48" t="s">
        <v>122</v>
      </c>
      <c r="F108" s="11" t="s">
        <v>220</v>
      </c>
      <c r="G108" s="12"/>
    </row>
    <row r="109" spans="1:9" ht="57.6" customHeight="1">
      <c r="A109" s="21"/>
      <c r="B109" s="35"/>
      <c r="C109" s="18" t="s">
        <v>221</v>
      </c>
      <c r="D109" s="12">
        <v>1</v>
      </c>
      <c r="E109" s="48" t="s">
        <v>122</v>
      </c>
      <c r="F109" s="11" t="s">
        <v>222</v>
      </c>
      <c r="G109" s="12"/>
    </row>
    <row r="110" spans="1:9" ht="43.2" customHeight="1">
      <c r="A110" s="21" t="s">
        <v>223</v>
      </c>
      <c r="B110" s="35" t="s">
        <v>224</v>
      </c>
      <c r="C110" s="38" t="s">
        <v>225</v>
      </c>
      <c r="D110" s="12">
        <v>1</v>
      </c>
      <c r="E110" s="48" t="s">
        <v>122</v>
      </c>
      <c r="F110" s="12" t="s">
        <v>226</v>
      </c>
      <c r="G110" s="12"/>
    </row>
    <row r="111" spans="1:9" ht="31.2" customHeight="1">
      <c r="A111" s="21" t="s">
        <v>227</v>
      </c>
      <c r="B111" s="35" t="s">
        <v>228</v>
      </c>
      <c r="C111" s="18" t="s">
        <v>229</v>
      </c>
      <c r="D111" s="12">
        <v>1</v>
      </c>
      <c r="E111" s="48" t="s">
        <v>122</v>
      </c>
      <c r="F111" s="12"/>
      <c r="G111" s="12"/>
    </row>
    <row r="112" spans="1:9" ht="28.95" customHeight="1">
      <c r="A112" s="21" t="s">
        <v>230</v>
      </c>
      <c r="B112" s="35" t="s">
        <v>231</v>
      </c>
      <c r="C112" s="11" t="s">
        <v>232</v>
      </c>
      <c r="D112" s="12">
        <v>1</v>
      </c>
      <c r="E112" s="48" t="s">
        <v>122</v>
      </c>
      <c r="F112" s="12"/>
      <c r="G112" s="12"/>
    </row>
    <row r="113" spans="1:9" ht="46.95" customHeight="1">
      <c r="A113" s="21" t="s">
        <v>233</v>
      </c>
      <c r="B113" s="39" t="s">
        <v>234</v>
      </c>
      <c r="C113" s="18" t="s">
        <v>235</v>
      </c>
      <c r="D113" s="12">
        <v>1</v>
      </c>
      <c r="E113" s="48" t="s">
        <v>122</v>
      </c>
      <c r="F113" s="12"/>
      <c r="G113" s="12"/>
    </row>
    <row r="114" spans="1:9" ht="31.2">
      <c r="A114" s="21" t="s">
        <v>236</v>
      </c>
      <c r="B114" s="34" t="s">
        <v>237</v>
      </c>
      <c r="C114" s="7"/>
      <c r="D114" s="8"/>
      <c r="E114" s="85"/>
      <c r="F114" s="8"/>
      <c r="G114" s="8"/>
      <c r="H114">
        <f>SUM(D115:D120)</f>
        <v>5</v>
      </c>
      <c r="I114">
        <f>COUNT(D115:D120)*2</f>
        <v>10</v>
      </c>
    </row>
    <row r="115" spans="1:9" ht="129.6" customHeight="1">
      <c r="A115" s="21" t="s">
        <v>238</v>
      </c>
      <c r="B115" s="36" t="s">
        <v>239</v>
      </c>
      <c r="C115" s="31" t="s">
        <v>240</v>
      </c>
      <c r="D115" s="40">
        <v>1</v>
      </c>
      <c r="E115" s="40" t="s">
        <v>122</v>
      </c>
      <c r="F115" s="31" t="s">
        <v>241</v>
      </c>
      <c r="G115" s="12"/>
    </row>
    <row r="116" spans="1:9" ht="31.2" hidden="1" customHeight="1">
      <c r="A116" s="26" t="s">
        <v>242</v>
      </c>
      <c r="B116" s="36" t="s">
        <v>243</v>
      </c>
      <c r="C116" s="11"/>
      <c r="D116" s="12"/>
      <c r="E116" s="48"/>
      <c r="F116" s="12"/>
      <c r="G116" s="12"/>
    </row>
    <row r="117" spans="1:9" ht="43.2" customHeight="1">
      <c r="A117" s="21" t="s">
        <v>244</v>
      </c>
      <c r="B117" s="36" t="s">
        <v>245</v>
      </c>
      <c r="C117" s="25" t="s">
        <v>246</v>
      </c>
      <c r="D117" s="12">
        <v>1</v>
      </c>
      <c r="E117" s="48" t="s">
        <v>122</v>
      </c>
      <c r="F117" s="12"/>
      <c r="G117" s="12"/>
    </row>
    <row r="118" spans="1:9" ht="31.2" customHeight="1">
      <c r="A118" s="21" t="s">
        <v>247</v>
      </c>
      <c r="B118" s="41" t="s">
        <v>248</v>
      </c>
      <c r="C118" s="42" t="s">
        <v>249</v>
      </c>
      <c r="D118" s="12">
        <v>1</v>
      </c>
      <c r="E118" s="48" t="s">
        <v>122</v>
      </c>
      <c r="F118" s="12"/>
      <c r="G118" s="12"/>
    </row>
    <row r="119" spans="1:9" ht="28.95" customHeight="1">
      <c r="A119" s="21"/>
      <c r="B119" s="41"/>
      <c r="C119" s="18" t="s">
        <v>250</v>
      </c>
      <c r="D119" s="12">
        <v>1</v>
      </c>
      <c r="E119" s="48" t="s">
        <v>122</v>
      </c>
      <c r="F119" s="12"/>
      <c r="G119" s="12"/>
    </row>
    <row r="120" spans="1:9" ht="28.95" customHeight="1">
      <c r="A120" s="21"/>
      <c r="B120" s="41"/>
      <c r="C120" s="43" t="s">
        <v>251</v>
      </c>
      <c r="D120" s="12">
        <v>1</v>
      </c>
      <c r="E120" s="48" t="s">
        <v>122</v>
      </c>
      <c r="F120" s="12"/>
      <c r="G120" s="12"/>
    </row>
    <row r="121" spans="1:9" ht="31.2">
      <c r="A121" s="21" t="s">
        <v>252</v>
      </c>
      <c r="B121" s="44" t="s">
        <v>253</v>
      </c>
      <c r="C121" s="7"/>
      <c r="D121" s="8"/>
      <c r="E121" s="85"/>
      <c r="F121" s="8"/>
      <c r="G121" s="8"/>
      <c r="H121">
        <f>SUM(D123:D125)</f>
        <v>3</v>
      </c>
      <c r="I121">
        <f>COUNT(D123:D125)*2</f>
        <v>6</v>
      </c>
    </row>
    <row r="122" spans="1:9" ht="15.6" hidden="1" customHeight="1">
      <c r="A122" s="26" t="s">
        <v>254</v>
      </c>
      <c r="B122" s="36" t="s">
        <v>255</v>
      </c>
      <c r="C122" s="45"/>
      <c r="D122" s="12"/>
      <c r="E122" s="48"/>
      <c r="F122" s="12"/>
      <c r="G122" s="12"/>
    </row>
    <row r="123" spans="1:9" ht="43.2" customHeight="1">
      <c r="A123" s="21" t="s">
        <v>256</v>
      </c>
      <c r="B123" s="46" t="s">
        <v>257</v>
      </c>
      <c r="C123" s="42" t="s">
        <v>258</v>
      </c>
      <c r="D123" s="12">
        <v>1</v>
      </c>
      <c r="E123" s="40" t="s">
        <v>122</v>
      </c>
      <c r="F123" s="12"/>
      <c r="G123" s="12"/>
    </row>
    <row r="124" spans="1:9" ht="72" customHeight="1">
      <c r="A124" s="21"/>
      <c r="B124" s="46"/>
      <c r="C124" s="42" t="s">
        <v>259</v>
      </c>
      <c r="D124" s="12">
        <v>1</v>
      </c>
      <c r="E124" s="40" t="s">
        <v>260</v>
      </c>
      <c r="F124" s="12"/>
      <c r="G124" s="12"/>
    </row>
    <row r="125" spans="1:9" ht="46.95" customHeight="1">
      <c r="A125" s="21" t="s">
        <v>261</v>
      </c>
      <c r="B125" s="36" t="s">
        <v>262</v>
      </c>
      <c r="C125" s="31" t="s">
        <v>263</v>
      </c>
      <c r="D125" s="12">
        <v>1</v>
      </c>
      <c r="E125" s="40" t="s">
        <v>264</v>
      </c>
      <c r="F125" s="12"/>
      <c r="G125" s="12"/>
    </row>
    <row r="126" spans="1:9" ht="46.8">
      <c r="A126" s="21" t="s">
        <v>265</v>
      </c>
      <c r="B126" s="34" t="s">
        <v>266</v>
      </c>
      <c r="C126" s="7"/>
      <c r="D126" s="8"/>
      <c r="E126" s="85"/>
      <c r="F126" s="8"/>
      <c r="G126" s="8"/>
      <c r="H126">
        <f>SUM(D127:D136)</f>
        <v>8</v>
      </c>
      <c r="I126">
        <f>COUNT(D127:D136)*2</f>
        <v>16</v>
      </c>
    </row>
    <row r="127" spans="1:9" ht="43.2" customHeight="1">
      <c r="A127" s="21" t="s">
        <v>267</v>
      </c>
      <c r="B127" s="35" t="s">
        <v>268</v>
      </c>
      <c r="C127" s="18" t="s">
        <v>269</v>
      </c>
      <c r="D127" s="12">
        <v>1</v>
      </c>
      <c r="E127" s="48" t="s">
        <v>260</v>
      </c>
      <c r="F127" s="12"/>
      <c r="G127" s="12"/>
    </row>
    <row r="128" spans="1:9" ht="31.2" hidden="1" customHeight="1">
      <c r="A128" s="26" t="s">
        <v>270</v>
      </c>
      <c r="B128" s="35" t="s">
        <v>271</v>
      </c>
      <c r="C128" s="11"/>
      <c r="D128" s="12"/>
      <c r="E128" s="48"/>
      <c r="F128" s="12"/>
      <c r="G128" s="12"/>
    </row>
    <row r="129" spans="1:9" ht="31.2" hidden="1" customHeight="1">
      <c r="A129" s="26" t="s">
        <v>272</v>
      </c>
      <c r="B129" s="35" t="s">
        <v>273</v>
      </c>
      <c r="C129" s="11"/>
      <c r="D129" s="12"/>
      <c r="E129" s="48"/>
      <c r="F129" s="12"/>
      <c r="G129" s="12"/>
    </row>
    <row r="130" spans="1:9" ht="43.2" customHeight="1">
      <c r="A130" s="21" t="s">
        <v>274</v>
      </c>
      <c r="B130" s="35" t="s">
        <v>275</v>
      </c>
      <c r="C130" s="18" t="s">
        <v>276</v>
      </c>
      <c r="D130" s="12">
        <v>1</v>
      </c>
      <c r="E130" s="40" t="s">
        <v>264</v>
      </c>
      <c r="F130" s="12"/>
      <c r="G130" s="12"/>
    </row>
    <row r="131" spans="1:9" ht="28.95" customHeight="1">
      <c r="A131" s="21" t="s">
        <v>277</v>
      </c>
      <c r="B131" s="35" t="s">
        <v>278</v>
      </c>
      <c r="C131" s="18" t="s">
        <v>279</v>
      </c>
      <c r="D131" s="12">
        <v>1</v>
      </c>
      <c r="E131" s="40" t="s">
        <v>264</v>
      </c>
      <c r="F131" s="12"/>
      <c r="G131" s="12"/>
    </row>
    <row r="132" spans="1:9" ht="28.95" customHeight="1">
      <c r="A132" s="21"/>
      <c r="B132" s="35"/>
      <c r="C132" s="18" t="s">
        <v>280</v>
      </c>
      <c r="D132" s="12">
        <v>1</v>
      </c>
      <c r="E132" s="40" t="s">
        <v>264</v>
      </c>
      <c r="F132" s="12"/>
      <c r="G132" s="12"/>
    </row>
    <row r="133" spans="1:9" ht="28.95" customHeight="1">
      <c r="A133" s="21" t="s">
        <v>281</v>
      </c>
      <c r="B133" s="35" t="s">
        <v>282</v>
      </c>
      <c r="C133" s="18" t="s">
        <v>283</v>
      </c>
      <c r="D133" s="12">
        <v>1</v>
      </c>
      <c r="E133" s="40" t="s">
        <v>264</v>
      </c>
      <c r="G133" s="12"/>
    </row>
    <row r="134" spans="1:9" ht="15.6" customHeight="1">
      <c r="A134" s="21"/>
      <c r="B134" s="35"/>
      <c r="C134" s="42" t="s">
        <v>284</v>
      </c>
      <c r="D134" s="12">
        <v>1</v>
      </c>
      <c r="E134" s="40" t="s">
        <v>264</v>
      </c>
      <c r="F134" s="12"/>
      <c r="G134" s="12"/>
    </row>
    <row r="135" spans="1:9" ht="28.95" customHeight="1">
      <c r="A135" s="21" t="s">
        <v>285</v>
      </c>
      <c r="B135" s="35" t="s">
        <v>286</v>
      </c>
      <c r="C135" s="42" t="s">
        <v>287</v>
      </c>
      <c r="D135" s="12">
        <v>1</v>
      </c>
      <c r="E135" s="40" t="s">
        <v>264</v>
      </c>
      <c r="F135" s="12"/>
      <c r="G135" s="12"/>
    </row>
    <row r="136" spans="1:9" ht="28.95" customHeight="1">
      <c r="A136" s="21"/>
      <c r="B136" s="35"/>
      <c r="C136" s="42" t="s">
        <v>288</v>
      </c>
      <c r="D136" s="12">
        <v>1</v>
      </c>
      <c r="E136" s="40" t="s">
        <v>264</v>
      </c>
      <c r="F136" s="12"/>
      <c r="G136" s="12"/>
    </row>
    <row r="137" spans="1:9" ht="31.2">
      <c r="A137" s="21" t="s">
        <v>289</v>
      </c>
      <c r="B137" s="34" t="s">
        <v>290</v>
      </c>
      <c r="C137" s="7"/>
      <c r="D137" s="8"/>
      <c r="E137" s="85"/>
      <c r="F137" s="8"/>
      <c r="G137" s="8"/>
      <c r="H137">
        <f>SUM(D139:D141)</f>
        <v>2</v>
      </c>
      <c r="I137">
        <f>COUNT(D139:D141)*2</f>
        <v>4</v>
      </c>
    </row>
    <row r="138" spans="1:9" ht="31.2" hidden="1" customHeight="1">
      <c r="A138" s="26" t="s">
        <v>291</v>
      </c>
      <c r="B138" s="35" t="s">
        <v>292</v>
      </c>
      <c r="C138" s="11"/>
      <c r="D138" s="12"/>
      <c r="E138" s="48"/>
      <c r="F138" s="12"/>
      <c r="G138" s="12"/>
    </row>
    <row r="139" spans="1:9" ht="100.95" customHeight="1">
      <c r="A139" s="21" t="s">
        <v>293</v>
      </c>
      <c r="B139" s="35" t="s">
        <v>294</v>
      </c>
      <c r="C139" s="18" t="s">
        <v>295</v>
      </c>
      <c r="D139" s="12">
        <v>1</v>
      </c>
      <c r="E139" s="40" t="s">
        <v>296</v>
      </c>
      <c r="F139" s="11" t="s">
        <v>297</v>
      </c>
      <c r="G139" s="12"/>
    </row>
    <row r="140" spans="1:9" ht="28.95" customHeight="1">
      <c r="A140" s="21"/>
      <c r="B140" s="35"/>
      <c r="C140" s="18" t="s">
        <v>298</v>
      </c>
      <c r="D140" s="12">
        <v>1</v>
      </c>
      <c r="E140" s="40" t="s">
        <v>296</v>
      </c>
      <c r="F140" s="11" t="s">
        <v>299</v>
      </c>
      <c r="G140" s="12"/>
    </row>
    <row r="141" spans="1:9" ht="31.2" hidden="1" customHeight="1">
      <c r="A141" s="26" t="s">
        <v>300</v>
      </c>
      <c r="B141" s="36" t="s">
        <v>301</v>
      </c>
      <c r="C141" s="11"/>
      <c r="D141" s="12"/>
      <c r="E141" s="48"/>
      <c r="F141" s="12"/>
      <c r="G141" s="12"/>
    </row>
    <row r="142" spans="1:9" ht="31.2">
      <c r="A142" s="21" t="s">
        <v>302</v>
      </c>
      <c r="B142" s="34" t="s">
        <v>303</v>
      </c>
      <c r="C142" s="7"/>
      <c r="D142" s="8"/>
      <c r="E142" s="85"/>
      <c r="F142" s="8"/>
      <c r="G142" s="8"/>
      <c r="H142">
        <f>SUM(D143:D152)</f>
        <v>8</v>
      </c>
      <c r="I142">
        <f>COUNT(D143:D152)*2</f>
        <v>16</v>
      </c>
    </row>
    <row r="143" spans="1:9" ht="129.6" customHeight="1">
      <c r="A143" s="21" t="s">
        <v>304</v>
      </c>
      <c r="B143" s="35" t="s">
        <v>305</v>
      </c>
      <c r="C143" s="47" t="s">
        <v>306</v>
      </c>
      <c r="D143">
        <v>1</v>
      </c>
      <c r="E143" s="48" t="s">
        <v>122</v>
      </c>
      <c r="F143" s="11" t="s">
        <v>307</v>
      </c>
      <c r="G143" s="12"/>
    </row>
    <row r="144" spans="1:9" ht="129.6" customHeight="1">
      <c r="A144" s="21" t="s">
        <v>308</v>
      </c>
      <c r="B144" s="35" t="s">
        <v>309</v>
      </c>
      <c r="C144" s="47" t="s">
        <v>310</v>
      </c>
      <c r="D144" s="12">
        <v>1</v>
      </c>
      <c r="E144" s="48" t="s">
        <v>122</v>
      </c>
      <c r="F144" s="11" t="s">
        <v>311</v>
      </c>
      <c r="G144" s="12"/>
    </row>
    <row r="145" spans="1:9" ht="31.2" hidden="1" customHeight="1">
      <c r="A145" s="26" t="s">
        <v>312</v>
      </c>
      <c r="B145" s="35" t="s">
        <v>313</v>
      </c>
      <c r="C145" s="11"/>
      <c r="D145" s="12"/>
      <c r="E145" s="48"/>
      <c r="F145" s="12"/>
      <c r="G145" s="12"/>
    </row>
    <row r="146" spans="1:9" ht="46.95" hidden="1" customHeight="1">
      <c r="A146" s="26" t="s">
        <v>314</v>
      </c>
      <c r="B146" s="39" t="s">
        <v>315</v>
      </c>
      <c r="C146" s="11"/>
      <c r="D146" s="12"/>
      <c r="E146" s="48"/>
      <c r="F146" s="12"/>
      <c r="G146" s="12"/>
    </row>
    <row r="147" spans="1:9" ht="43.2" customHeight="1">
      <c r="A147" s="21" t="s">
        <v>316</v>
      </c>
      <c r="B147" s="35" t="s">
        <v>317</v>
      </c>
      <c r="C147" s="18" t="s">
        <v>318</v>
      </c>
      <c r="D147" s="12">
        <v>1</v>
      </c>
      <c r="E147" s="48" t="s">
        <v>122</v>
      </c>
      <c r="F147" s="11" t="s">
        <v>319</v>
      </c>
      <c r="G147" s="12"/>
    </row>
    <row r="148" spans="1:9" ht="57.6" customHeight="1">
      <c r="A148" s="21" t="s">
        <v>320</v>
      </c>
      <c r="B148" s="39" t="s">
        <v>321</v>
      </c>
      <c r="C148" s="49" t="s">
        <v>322</v>
      </c>
      <c r="D148" s="12">
        <v>1</v>
      </c>
      <c r="E148" s="48" t="s">
        <v>122</v>
      </c>
      <c r="F148" s="31" t="s">
        <v>323</v>
      </c>
      <c r="G148" s="12"/>
    </row>
    <row r="149" spans="1:9" ht="31.2" customHeight="1">
      <c r="A149" s="21"/>
      <c r="B149" s="39"/>
      <c r="C149" s="49" t="s">
        <v>324</v>
      </c>
      <c r="D149" s="40">
        <v>1</v>
      </c>
      <c r="E149" s="48" t="s">
        <v>122</v>
      </c>
      <c r="F149" s="31" t="s">
        <v>325</v>
      </c>
      <c r="G149" s="12"/>
    </row>
    <row r="150" spans="1:9" ht="31.2" customHeight="1">
      <c r="A150" s="21" t="s">
        <v>326</v>
      </c>
      <c r="B150" s="35" t="s">
        <v>327</v>
      </c>
      <c r="C150" s="50" t="s">
        <v>328</v>
      </c>
      <c r="D150" s="12">
        <v>1</v>
      </c>
      <c r="E150" s="48" t="s">
        <v>122</v>
      </c>
      <c r="F150" s="12"/>
      <c r="G150" s="12"/>
    </row>
    <row r="151" spans="1:9" ht="28.95" customHeight="1">
      <c r="A151" s="21"/>
      <c r="B151" s="11"/>
      <c r="C151" s="23" t="s">
        <v>329</v>
      </c>
      <c r="D151" s="12">
        <v>1</v>
      </c>
      <c r="E151" s="48" t="s">
        <v>122</v>
      </c>
      <c r="F151" s="51" t="s">
        <v>330</v>
      </c>
      <c r="G151" s="12"/>
    </row>
    <row r="152" spans="1:9" ht="72" customHeight="1">
      <c r="A152" s="21"/>
      <c r="B152" s="11"/>
      <c r="C152" s="18" t="s">
        <v>331</v>
      </c>
      <c r="D152" s="12">
        <v>1</v>
      </c>
      <c r="E152" s="48" t="s">
        <v>122</v>
      </c>
      <c r="F152" s="11" t="s">
        <v>332</v>
      </c>
      <c r="G152" s="12"/>
    </row>
    <row r="153" spans="1:9" ht="21" customHeight="1">
      <c r="A153" s="4"/>
      <c r="B153" s="97" t="s">
        <v>333</v>
      </c>
      <c r="C153" s="98"/>
      <c r="D153" s="98"/>
      <c r="E153" s="98"/>
      <c r="F153" s="98"/>
      <c r="G153" s="99"/>
      <c r="H153">
        <f>H154+H159+H169+H176+H188+H210+H215</f>
        <v>30</v>
      </c>
      <c r="I153">
        <f>I154+I159+I169+I176+I188+I210+I215</f>
        <v>60</v>
      </c>
    </row>
    <row r="154" spans="1:9" ht="46.8">
      <c r="A154" s="21" t="s">
        <v>334</v>
      </c>
      <c r="B154" s="6" t="s">
        <v>335</v>
      </c>
      <c r="C154" s="7"/>
      <c r="D154" s="8"/>
      <c r="E154" s="85"/>
      <c r="F154" s="8"/>
      <c r="G154" s="8"/>
      <c r="H154">
        <f>SUM(D155:D158)</f>
        <v>4</v>
      </c>
      <c r="I154">
        <f>COUNT(D155:D158)*2</f>
        <v>8</v>
      </c>
    </row>
    <row r="155" spans="1:9" ht="43.2" customHeight="1">
      <c r="A155" s="21" t="s">
        <v>336</v>
      </c>
      <c r="B155" s="33" t="s">
        <v>337</v>
      </c>
      <c r="C155" s="31" t="s">
        <v>338</v>
      </c>
      <c r="D155" s="12">
        <v>1</v>
      </c>
      <c r="E155" s="40" t="s">
        <v>39</v>
      </c>
      <c r="F155" s="12"/>
      <c r="G155" s="12"/>
    </row>
    <row r="156" spans="1:9" ht="43.2" customHeight="1">
      <c r="A156" s="21"/>
      <c r="B156" s="33"/>
      <c r="C156" s="32" t="s">
        <v>339</v>
      </c>
      <c r="D156" s="12">
        <v>1</v>
      </c>
      <c r="E156" s="40" t="s">
        <v>39</v>
      </c>
      <c r="F156" s="12"/>
      <c r="G156" s="12"/>
    </row>
    <row r="157" spans="1:9" ht="31.2" customHeight="1">
      <c r="A157" s="21" t="s">
        <v>340</v>
      </c>
      <c r="B157" s="10" t="s">
        <v>341</v>
      </c>
      <c r="C157" s="42" t="s">
        <v>342</v>
      </c>
      <c r="D157" s="12">
        <v>1</v>
      </c>
      <c r="E157" s="40" t="s">
        <v>1019</v>
      </c>
      <c r="F157" s="12"/>
      <c r="G157" s="12"/>
    </row>
    <row r="158" spans="1:9" ht="31.2" customHeight="1">
      <c r="A158" s="21" t="s">
        <v>343</v>
      </c>
      <c r="B158" s="10" t="s">
        <v>344</v>
      </c>
      <c r="C158" s="31" t="s">
        <v>345</v>
      </c>
      <c r="D158" s="12">
        <v>1</v>
      </c>
      <c r="E158" s="40" t="s">
        <v>839</v>
      </c>
      <c r="F158" s="12"/>
      <c r="G158" s="12"/>
    </row>
    <row r="159" spans="1:9" ht="46.8">
      <c r="A159" s="21" t="s">
        <v>346</v>
      </c>
      <c r="B159" s="6" t="s">
        <v>347</v>
      </c>
      <c r="C159" s="7"/>
      <c r="D159" s="8"/>
      <c r="E159" s="85"/>
      <c r="F159" s="8"/>
      <c r="G159" s="8"/>
      <c r="H159">
        <f>SUM(D164:D167)</f>
        <v>3</v>
      </c>
      <c r="I159">
        <f>COUNT(D164:D167)*2</f>
        <v>6</v>
      </c>
    </row>
    <row r="160" spans="1:9" ht="31.2" hidden="1" customHeight="1">
      <c r="A160" s="26" t="s">
        <v>348</v>
      </c>
      <c r="B160" s="10" t="s">
        <v>349</v>
      </c>
      <c r="C160" s="11"/>
      <c r="D160" s="12"/>
      <c r="E160" s="48"/>
      <c r="F160" s="12"/>
      <c r="G160" s="12"/>
    </row>
    <row r="161" spans="1:9" ht="15.6" hidden="1" customHeight="1">
      <c r="A161" s="26" t="s">
        <v>350</v>
      </c>
      <c r="B161" s="33" t="s">
        <v>351</v>
      </c>
      <c r="C161" s="11"/>
      <c r="D161" s="12"/>
      <c r="E161" s="48"/>
      <c r="F161" s="12"/>
      <c r="G161" s="12"/>
    </row>
    <row r="162" spans="1:9" ht="15.6" hidden="1" customHeight="1">
      <c r="A162" s="26" t="s">
        <v>352</v>
      </c>
      <c r="B162" s="10" t="s">
        <v>353</v>
      </c>
      <c r="C162" s="11"/>
      <c r="D162" s="12"/>
      <c r="E162" s="48"/>
      <c r="F162" s="12"/>
      <c r="G162" s="12"/>
    </row>
    <row r="163" spans="1:9" ht="31.2" hidden="1" customHeight="1">
      <c r="A163" s="26" t="s">
        <v>354</v>
      </c>
      <c r="B163" s="10" t="s">
        <v>355</v>
      </c>
      <c r="C163" s="11"/>
      <c r="D163" s="12"/>
      <c r="E163" s="48"/>
      <c r="F163" s="12"/>
      <c r="G163" s="12"/>
    </row>
    <row r="164" spans="1:9" ht="31.2" customHeight="1">
      <c r="A164" s="21" t="s">
        <v>356</v>
      </c>
      <c r="B164" s="33" t="s">
        <v>357</v>
      </c>
      <c r="C164" s="23" t="s">
        <v>358</v>
      </c>
      <c r="D164" s="12">
        <v>1</v>
      </c>
      <c r="E164" s="40" t="s">
        <v>163</v>
      </c>
      <c r="F164" s="12"/>
      <c r="G164" s="12"/>
    </row>
    <row r="165" spans="1:9" ht="28.95" hidden="1" customHeight="1">
      <c r="A165" s="26" t="s">
        <v>359</v>
      </c>
      <c r="B165" s="15" t="s">
        <v>360</v>
      </c>
      <c r="C165" s="11"/>
      <c r="D165" s="12"/>
      <c r="E165" s="48"/>
      <c r="F165" s="12"/>
      <c r="G165" s="12"/>
    </row>
    <row r="166" spans="1:9" ht="43.2" customHeight="1">
      <c r="A166" s="21" t="s">
        <v>361</v>
      </c>
      <c r="B166" s="10" t="s">
        <v>362</v>
      </c>
      <c r="C166" s="32" t="s">
        <v>363</v>
      </c>
      <c r="D166" s="12">
        <v>1</v>
      </c>
      <c r="E166" s="40" t="s">
        <v>260</v>
      </c>
      <c r="F166" s="12"/>
      <c r="G166" s="12"/>
    </row>
    <row r="167" spans="1:9" ht="28.95" customHeight="1">
      <c r="A167" s="21"/>
      <c r="B167" s="10"/>
      <c r="C167" s="23" t="s">
        <v>364</v>
      </c>
      <c r="D167" s="12">
        <v>1</v>
      </c>
      <c r="E167" s="40" t="s">
        <v>39</v>
      </c>
      <c r="F167" s="12"/>
      <c r="G167" s="12"/>
    </row>
    <row r="168" spans="1:9" ht="31.2" hidden="1" customHeight="1">
      <c r="A168" s="26" t="s">
        <v>365</v>
      </c>
      <c r="B168" s="10" t="s">
        <v>366</v>
      </c>
      <c r="C168" s="11"/>
      <c r="D168" s="12"/>
      <c r="E168" s="48"/>
      <c r="F168" s="12"/>
      <c r="G168" s="12"/>
    </row>
    <row r="169" spans="1:9" ht="31.2">
      <c r="A169" s="21" t="s">
        <v>367</v>
      </c>
      <c r="B169" s="6" t="s">
        <v>368</v>
      </c>
      <c r="C169" s="7"/>
      <c r="D169" s="8"/>
      <c r="E169" s="85"/>
      <c r="F169" s="8"/>
      <c r="G169" s="8"/>
      <c r="H169">
        <f>SUM(D170:D175)</f>
        <v>6</v>
      </c>
      <c r="I169">
        <f>COUNT(D170:D175)*2</f>
        <v>12</v>
      </c>
    </row>
    <row r="170" spans="1:9" ht="31.2" customHeight="1">
      <c r="A170" s="21" t="s">
        <v>369</v>
      </c>
      <c r="B170" s="14" t="s">
        <v>370</v>
      </c>
      <c r="C170" s="25" t="s">
        <v>371</v>
      </c>
      <c r="D170" s="12">
        <v>1</v>
      </c>
      <c r="E170" s="48" t="s">
        <v>122</v>
      </c>
      <c r="F170" s="12"/>
      <c r="G170" s="12"/>
    </row>
    <row r="171" spans="1:9" ht="15.6" customHeight="1">
      <c r="A171" s="21"/>
      <c r="B171" s="14"/>
      <c r="C171" s="25" t="s">
        <v>372</v>
      </c>
      <c r="D171" s="12">
        <v>1</v>
      </c>
      <c r="E171" s="48" t="s">
        <v>122</v>
      </c>
      <c r="F171" s="12"/>
      <c r="G171" s="12"/>
    </row>
    <row r="172" spans="1:9" ht="43.2" customHeight="1">
      <c r="A172" s="21" t="s">
        <v>373</v>
      </c>
      <c r="B172" s="14" t="s">
        <v>374</v>
      </c>
      <c r="C172" s="43" t="s">
        <v>375</v>
      </c>
      <c r="D172" s="92">
        <v>1</v>
      </c>
      <c r="E172" s="93" t="s">
        <v>146</v>
      </c>
      <c r="F172" s="92"/>
      <c r="G172" s="12"/>
    </row>
    <row r="173" spans="1:9" ht="100.95" customHeight="1">
      <c r="A173" s="21" t="s">
        <v>376</v>
      </c>
      <c r="B173" s="14" t="s">
        <v>377</v>
      </c>
      <c r="C173" s="31" t="s">
        <v>378</v>
      </c>
      <c r="D173" s="40">
        <v>1</v>
      </c>
      <c r="E173" s="40" t="s">
        <v>260</v>
      </c>
      <c r="F173" s="31" t="s">
        <v>379</v>
      </c>
      <c r="G173" s="12"/>
    </row>
    <row r="174" spans="1:9" ht="43.2" customHeight="1">
      <c r="A174" s="21" t="s">
        <v>380</v>
      </c>
      <c r="B174" s="14" t="s">
        <v>381</v>
      </c>
      <c r="C174" s="42" t="s">
        <v>382</v>
      </c>
      <c r="D174" s="12">
        <v>1</v>
      </c>
      <c r="E174" s="48" t="s">
        <v>122</v>
      </c>
      <c r="F174" s="12"/>
      <c r="G174" s="12"/>
    </row>
    <row r="175" spans="1:9" ht="28.95" customHeight="1">
      <c r="A175" s="21" t="s">
        <v>383</v>
      </c>
      <c r="B175" s="52" t="s">
        <v>384</v>
      </c>
      <c r="C175" s="31" t="s">
        <v>385</v>
      </c>
      <c r="D175" s="12">
        <v>1</v>
      </c>
      <c r="E175" s="48" t="s">
        <v>468</v>
      </c>
      <c r="F175" s="12"/>
      <c r="G175" s="12"/>
    </row>
    <row r="176" spans="1:9" ht="31.2">
      <c r="A176" s="53" t="s">
        <v>386</v>
      </c>
      <c r="B176" s="6" t="s">
        <v>387</v>
      </c>
      <c r="C176" s="7"/>
      <c r="D176" s="8"/>
      <c r="E176" s="85"/>
      <c r="F176" s="8"/>
      <c r="G176" s="8"/>
      <c r="H176">
        <f>SUM(D177:D187)</f>
        <v>10</v>
      </c>
      <c r="I176">
        <f>COUNT(D177:D187)*2</f>
        <v>20</v>
      </c>
    </row>
    <row r="177" spans="1:9" ht="28.95" customHeight="1">
      <c r="A177" s="21" t="s">
        <v>388</v>
      </c>
      <c r="B177" s="33" t="s">
        <v>389</v>
      </c>
      <c r="C177" s="18" t="s">
        <v>390</v>
      </c>
      <c r="D177" s="12">
        <v>1</v>
      </c>
      <c r="E177" s="48" t="s">
        <v>122</v>
      </c>
      <c r="F177" s="12"/>
      <c r="G177" s="12"/>
    </row>
    <row r="178" spans="1:9" ht="28.95" customHeight="1">
      <c r="A178" s="21"/>
      <c r="B178" s="33"/>
      <c r="C178" s="18" t="s">
        <v>391</v>
      </c>
      <c r="D178" s="12">
        <v>1</v>
      </c>
      <c r="E178" s="48" t="s">
        <v>122</v>
      </c>
      <c r="F178" s="12"/>
      <c r="G178" s="12"/>
    </row>
    <row r="179" spans="1:9" ht="57.6" customHeight="1">
      <c r="A179" s="21" t="s">
        <v>392</v>
      </c>
      <c r="B179" s="54" t="s">
        <v>393</v>
      </c>
      <c r="C179" s="18" t="s">
        <v>394</v>
      </c>
      <c r="D179" s="55">
        <v>1</v>
      </c>
      <c r="E179" s="48" t="s">
        <v>122</v>
      </c>
      <c r="F179" s="18" t="s">
        <v>395</v>
      </c>
      <c r="G179" s="12"/>
    </row>
    <row r="180" spans="1:9" ht="28.95" customHeight="1">
      <c r="A180" s="21"/>
      <c r="B180" s="54"/>
      <c r="C180" s="31" t="s">
        <v>396</v>
      </c>
      <c r="D180" s="40">
        <v>1</v>
      </c>
      <c r="E180" s="48" t="s">
        <v>122</v>
      </c>
      <c r="F180" s="31"/>
      <c r="G180" s="12"/>
    </row>
    <row r="181" spans="1:9" ht="28.95" customHeight="1">
      <c r="A181" s="21"/>
      <c r="B181" s="54"/>
      <c r="C181" s="42" t="s">
        <v>397</v>
      </c>
      <c r="D181" s="40">
        <v>1</v>
      </c>
      <c r="E181" s="48" t="s">
        <v>122</v>
      </c>
      <c r="F181" s="31"/>
      <c r="G181" s="12"/>
    </row>
    <row r="182" spans="1:9" ht="28.95" customHeight="1">
      <c r="A182" s="21" t="s">
        <v>398</v>
      </c>
      <c r="B182" s="10" t="s">
        <v>399</v>
      </c>
      <c r="C182" s="56" t="s">
        <v>400</v>
      </c>
      <c r="D182" s="12">
        <v>1</v>
      </c>
      <c r="E182" s="48" t="s">
        <v>122</v>
      </c>
      <c r="F182" s="12"/>
      <c r="G182" s="12"/>
    </row>
    <row r="183" spans="1:9" ht="28.95" customHeight="1">
      <c r="A183" s="21"/>
      <c r="B183" s="10"/>
      <c r="C183" s="18" t="s">
        <v>401</v>
      </c>
      <c r="D183" s="12">
        <v>1</v>
      </c>
      <c r="E183" s="48" t="s">
        <v>122</v>
      </c>
      <c r="F183" s="12"/>
      <c r="G183" s="12"/>
    </row>
    <row r="184" spans="1:9" ht="28.95" customHeight="1">
      <c r="A184" s="21"/>
      <c r="B184" s="10"/>
      <c r="C184" s="18" t="s">
        <v>402</v>
      </c>
      <c r="D184" s="12">
        <v>1</v>
      </c>
      <c r="E184" s="48" t="s">
        <v>122</v>
      </c>
      <c r="F184" s="12"/>
      <c r="G184" s="12"/>
    </row>
    <row r="185" spans="1:9" ht="15.6" hidden="1" customHeight="1">
      <c r="A185" s="26" t="s">
        <v>403</v>
      </c>
      <c r="B185" s="10" t="s">
        <v>404</v>
      </c>
      <c r="C185" s="18"/>
      <c r="D185" s="12"/>
      <c r="E185" s="48"/>
      <c r="F185" s="12"/>
      <c r="G185" s="12"/>
    </row>
    <row r="186" spans="1:9" ht="28.95" customHeight="1">
      <c r="A186" s="21" t="s">
        <v>405</v>
      </c>
      <c r="B186" s="10" t="s">
        <v>406</v>
      </c>
      <c r="C186" s="42" t="s">
        <v>407</v>
      </c>
      <c r="D186" s="12">
        <v>1</v>
      </c>
      <c r="E186" s="48" t="s">
        <v>122</v>
      </c>
      <c r="F186" s="12"/>
      <c r="G186" s="12"/>
    </row>
    <row r="187" spans="1:9" ht="31.2" customHeight="1">
      <c r="A187" s="21" t="s">
        <v>408</v>
      </c>
      <c r="B187" s="10" t="s">
        <v>409</v>
      </c>
      <c r="C187" s="32" t="s">
        <v>410</v>
      </c>
      <c r="D187" s="12">
        <v>1</v>
      </c>
      <c r="E187" s="48" t="s">
        <v>122</v>
      </c>
      <c r="F187" s="12"/>
      <c r="G187" s="12"/>
    </row>
    <row r="188" spans="1:9" ht="46.8">
      <c r="A188" s="21" t="s">
        <v>411</v>
      </c>
      <c r="B188" s="6" t="s">
        <v>412</v>
      </c>
      <c r="C188" s="7"/>
      <c r="D188" s="8"/>
      <c r="E188" s="85"/>
      <c r="F188" s="8"/>
      <c r="G188" s="8"/>
      <c r="H188">
        <f>SUM(D189:D190)</f>
        <v>2</v>
      </c>
      <c r="I188">
        <f>COUNT(D189:D209)*2</f>
        <v>4</v>
      </c>
    </row>
    <row r="189" spans="1:9" ht="86.4" customHeight="1">
      <c r="A189" s="21" t="s">
        <v>413</v>
      </c>
      <c r="B189" s="10" t="s">
        <v>414</v>
      </c>
      <c r="C189" s="31" t="s">
        <v>415</v>
      </c>
      <c r="D189" s="12">
        <v>1</v>
      </c>
      <c r="E189" s="40" t="s">
        <v>839</v>
      </c>
      <c r="F189" s="11" t="s">
        <v>416</v>
      </c>
      <c r="G189" s="12"/>
    </row>
    <row r="190" spans="1:9" ht="31.2" customHeight="1">
      <c r="A190" s="21" t="s">
        <v>417</v>
      </c>
      <c r="B190" s="10" t="s">
        <v>418</v>
      </c>
      <c r="C190" s="42" t="s">
        <v>419</v>
      </c>
      <c r="D190" s="12">
        <v>1</v>
      </c>
      <c r="E190" s="40" t="s">
        <v>839</v>
      </c>
      <c r="F190" s="12"/>
      <c r="G190" s="12"/>
    </row>
    <row r="191" spans="1:9" ht="28.95" hidden="1" customHeight="1">
      <c r="A191" s="26" t="s">
        <v>420</v>
      </c>
      <c r="B191" s="52" t="s">
        <v>421</v>
      </c>
      <c r="C191" s="11"/>
      <c r="D191" s="12"/>
      <c r="E191" s="48"/>
      <c r="F191" s="12"/>
      <c r="G191" s="12"/>
    </row>
    <row r="192" spans="1:9" ht="46.8" hidden="1">
      <c r="A192" s="26" t="s">
        <v>422</v>
      </c>
      <c r="B192" s="6" t="s">
        <v>423</v>
      </c>
      <c r="C192" s="7"/>
      <c r="D192" s="8"/>
      <c r="E192" s="85"/>
      <c r="F192" s="8"/>
      <c r="G192" s="8"/>
    </row>
    <row r="193" spans="1:7" ht="31.2" hidden="1" customHeight="1">
      <c r="A193" s="26" t="s">
        <v>424</v>
      </c>
      <c r="B193" s="10" t="s">
        <v>425</v>
      </c>
      <c r="C193" s="11"/>
      <c r="D193" s="12"/>
      <c r="E193" s="48"/>
      <c r="F193" s="12"/>
      <c r="G193" s="12"/>
    </row>
    <row r="194" spans="1:7" ht="31.2" hidden="1" customHeight="1">
      <c r="A194" s="26" t="s">
        <v>426</v>
      </c>
      <c r="B194" s="10" t="s">
        <v>427</v>
      </c>
      <c r="C194" s="11"/>
      <c r="D194" s="12"/>
      <c r="E194" s="48"/>
      <c r="F194" s="12"/>
      <c r="G194" s="12"/>
    </row>
    <row r="195" spans="1:7" ht="28.95" hidden="1" customHeight="1">
      <c r="A195" s="26" t="s">
        <v>428</v>
      </c>
      <c r="B195" s="15" t="s">
        <v>429</v>
      </c>
      <c r="C195" s="11"/>
      <c r="D195" s="12"/>
      <c r="E195" s="48"/>
      <c r="F195" s="12"/>
      <c r="G195" s="12"/>
    </row>
    <row r="196" spans="1:7" ht="15.6" hidden="1">
      <c r="A196" s="26" t="s">
        <v>430</v>
      </c>
      <c r="B196" s="6" t="s">
        <v>431</v>
      </c>
      <c r="C196" s="7"/>
      <c r="D196" s="8"/>
      <c r="E196" s="85"/>
      <c r="F196" s="8"/>
      <c r="G196" s="8"/>
    </row>
    <row r="197" spans="1:7" ht="15.6" hidden="1" customHeight="1">
      <c r="A197" s="26" t="s">
        <v>432</v>
      </c>
      <c r="B197" s="10" t="s">
        <v>433</v>
      </c>
      <c r="C197" s="11"/>
      <c r="D197" s="12"/>
      <c r="E197" s="48"/>
      <c r="F197" s="12"/>
      <c r="G197" s="12"/>
    </row>
    <row r="198" spans="1:7" ht="31.2" hidden="1" customHeight="1">
      <c r="A198" s="26" t="s">
        <v>434</v>
      </c>
      <c r="B198" s="10" t="s">
        <v>435</v>
      </c>
      <c r="C198" s="11"/>
      <c r="D198" s="12"/>
      <c r="E198" s="48"/>
      <c r="F198" s="12"/>
      <c r="G198" s="12"/>
    </row>
    <row r="199" spans="1:7" ht="28.95" hidden="1" customHeight="1">
      <c r="A199" s="26" t="s">
        <v>436</v>
      </c>
      <c r="B199" s="15" t="s">
        <v>437</v>
      </c>
      <c r="C199" s="11"/>
      <c r="D199" s="12"/>
      <c r="E199" s="48"/>
      <c r="F199" s="12"/>
      <c r="G199" s="12"/>
    </row>
    <row r="200" spans="1:7" ht="62.4" hidden="1">
      <c r="A200" s="26" t="s">
        <v>438</v>
      </c>
      <c r="B200" s="6" t="s">
        <v>439</v>
      </c>
      <c r="C200" s="7"/>
      <c r="D200" s="8"/>
      <c r="E200" s="85"/>
      <c r="F200" s="8"/>
      <c r="G200" s="8"/>
    </row>
    <row r="201" spans="1:7" ht="31.2" hidden="1" customHeight="1">
      <c r="A201" s="26" t="s">
        <v>440</v>
      </c>
      <c r="B201" s="10" t="s">
        <v>441</v>
      </c>
      <c r="C201" s="11"/>
      <c r="D201" s="12"/>
      <c r="E201" s="48"/>
      <c r="F201" s="12"/>
      <c r="G201" s="12"/>
    </row>
    <row r="202" spans="1:7" ht="31.2" hidden="1" customHeight="1">
      <c r="A202" s="26" t="s">
        <v>442</v>
      </c>
      <c r="B202" s="10" t="s">
        <v>443</v>
      </c>
      <c r="C202" s="11"/>
      <c r="D202" s="12"/>
      <c r="E202" s="48"/>
      <c r="F202" s="12"/>
      <c r="G202" s="12"/>
    </row>
    <row r="203" spans="1:7" ht="31.2" hidden="1">
      <c r="A203" s="94" t="s">
        <v>444</v>
      </c>
      <c r="B203" s="57" t="s">
        <v>445</v>
      </c>
      <c r="C203" s="7"/>
      <c r="D203" s="8"/>
      <c r="E203" s="85"/>
      <c r="F203" s="8"/>
      <c r="G203" s="8"/>
    </row>
    <row r="204" spans="1:7" ht="31.2" hidden="1" customHeight="1">
      <c r="A204" s="26" t="s">
        <v>446</v>
      </c>
      <c r="B204" s="10" t="s">
        <v>447</v>
      </c>
      <c r="C204" s="11"/>
      <c r="D204" s="12"/>
      <c r="E204" s="48"/>
      <c r="F204" s="12"/>
      <c r="G204" s="12"/>
    </row>
    <row r="205" spans="1:7" ht="31.2" hidden="1" customHeight="1">
      <c r="A205" s="26" t="s">
        <v>448</v>
      </c>
      <c r="B205" s="10" t="s">
        <v>449</v>
      </c>
      <c r="C205" s="11"/>
      <c r="D205" s="12"/>
      <c r="E205" s="48"/>
      <c r="F205" s="12"/>
      <c r="G205" s="12"/>
    </row>
    <row r="206" spans="1:7" ht="46.8" hidden="1">
      <c r="A206" s="26" t="s">
        <v>450</v>
      </c>
      <c r="B206" s="6" t="s">
        <v>451</v>
      </c>
      <c r="C206" s="7"/>
      <c r="D206" s="8"/>
      <c r="E206" s="85"/>
      <c r="F206" s="8"/>
      <c r="G206" s="8"/>
    </row>
    <row r="207" spans="1:7" ht="31.2" hidden="1" customHeight="1">
      <c r="A207" s="26" t="s">
        <v>452</v>
      </c>
      <c r="B207" s="10" t="s">
        <v>453</v>
      </c>
      <c r="C207" s="42"/>
      <c r="D207" s="12"/>
      <c r="E207" s="48"/>
      <c r="F207" s="12"/>
      <c r="G207" s="12"/>
    </row>
    <row r="208" spans="1:7" ht="31.2" hidden="1" customHeight="1">
      <c r="A208" s="26" t="s">
        <v>454</v>
      </c>
      <c r="B208" s="10" t="s">
        <v>455</v>
      </c>
      <c r="C208" s="11"/>
      <c r="D208" s="12"/>
      <c r="E208" s="48"/>
      <c r="F208" s="12"/>
      <c r="G208" s="12"/>
    </row>
    <row r="209" spans="1:9" ht="31.2" hidden="1" customHeight="1">
      <c r="A209" s="26" t="s">
        <v>456</v>
      </c>
      <c r="B209" s="33" t="s">
        <v>457</v>
      </c>
      <c r="C209" s="11"/>
      <c r="D209" s="12"/>
      <c r="E209" s="48"/>
      <c r="F209" s="12"/>
      <c r="G209" s="12"/>
    </row>
    <row r="210" spans="1:9" ht="46.8">
      <c r="A210" s="21" t="s">
        <v>458</v>
      </c>
      <c r="B210" s="6" t="s">
        <v>459</v>
      </c>
      <c r="C210" s="7"/>
      <c r="D210" s="8"/>
      <c r="E210" s="85"/>
      <c r="F210" s="8"/>
      <c r="G210" s="8"/>
      <c r="H210">
        <f>SUM(D211:D214)</f>
        <v>4</v>
      </c>
      <c r="I210">
        <f>COUNT(D211:D214)*2</f>
        <v>8</v>
      </c>
    </row>
    <row r="211" spans="1:9" ht="62.4" customHeight="1">
      <c r="A211" s="21" t="s">
        <v>460</v>
      </c>
      <c r="B211" s="14" t="s">
        <v>461</v>
      </c>
      <c r="C211" s="14" t="s">
        <v>462</v>
      </c>
      <c r="D211" s="12">
        <v>1</v>
      </c>
      <c r="E211" s="40" t="s">
        <v>468</v>
      </c>
      <c r="F211" s="12"/>
      <c r="G211" s="12"/>
    </row>
    <row r="212" spans="1:9" ht="100.95" customHeight="1">
      <c r="A212" s="21" t="s">
        <v>463</v>
      </c>
      <c r="B212" s="14" t="s">
        <v>464</v>
      </c>
      <c r="C212" s="31" t="s">
        <v>465</v>
      </c>
      <c r="D212" s="40">
        <v>1</v>
      </c>
      <c r="E212" s="40" t="s">
        <v>163</v>
      </c>
      <c r="F212" s="31" t="s">
        <v>466</v>
      </c>
      <c r="G212" s="12"/>
    </row>
    <row r="213" spans="1:9" ht="28.95" customHeight="1">
      <c r="A213" s="21"/>
      <c r="B213" s="14"/>
      <c r="C213" s="58" t="s">
        <v>467</v>
      </c>
      <c r="D213" s="40">
        <v>1</v>
      </c>
      <c r="E213" s="40" t="s">
        <v>468</v>
      </c>
      <c r="F213" s="40"/>
      <c r="G213" s="12"/>
    </row>
    <row r="214" spans="1:9" ht="31.2" customHeight="1">
      <c r="A214" s="21" t="s">
        <v>469</v>
      </c>
      <c r="B214" s="14" t="s">
        <v>470</v>
      </c>
      <c r="C214" s="42" t="s">
        <v>471</v>
      </c>
      <c r="D214" s="12">
        <v>1</v>
      </c>
      <c r="E214" s="40" t="s">
        <v>122</v>
      </c>
      <c r="F214" s="12"/>
      <c r="G214" s="12"/>
    </row>
    <row r="215" spans="1:9" ht="43.2">
      <c r="A215" s="21" t="s">
        <v>472</v>
      </c>
      <c r="B215" s="59" t="s">
        <v>473</v>
      </c>
      <c r="C215" s="7"/>
      <c r="D215" s="8"/>
      <c r="E215" s="85"/>
      <c r="F215" s="8"/>
      <c r="G215" s="8"/>
      <c r="H215">
        <f>SUM(D216)</f>
        <v>1</v>
      </c>
      <c r="I215">
        <f>COUNT(D216)*2</f>
        <v>2</v>
      </c>
    </row>
    <row r="216" spans="1:9" ht="129.6" customHeight="1">
      <c r="A216" s="21" t="s">
        <v>474</v>
      </c>
      <c r="B216" s="60" t="s">
        <v>475</v>
      </c>
      <c r="C216" s="18" t="s">
        <v>476</v>
      </c>
      <c r="D216" s="61">
        <v>1</v>
      </c>
      <c r="E216" s="40" t="s">
        <v>39</v>
      </c>
      <c r="F216" s="23" t="s">
        <v>477</v>
      </c>
      <c r="G216" s="12"/>
    </row>
    <row r="217" spans="1:9" ht="14.4" hidden="1" customHeight="1">
      <c r="A217" s="26" t="s">
        <v>478</v>
      </c>
      <c r="B217" s="60" t="s">
        <v>479</v>
      </c>
      <c r="C217" s="11"/>
      <c r="D217" s="12"/>
      <c r="E217" s="48"/>
      <c r="F217" s="12"/>
      <c r="G217" s="12"/>
    </row>
    <row r="218" spans="1:9" ht="21" customHeight="1">
      <c r="A218" s="4"/>
      <c r="B218" s="97" t="s">
        <v>480</v>
      </c>
      <c r="C218" s="98"/>
      <c r="D218" s="98"/>
      <c r="E218" s="98"/>
      <c r="F218" s="98"/>
      <c r="G218" s="99"/>
      <c r="H218">
        <f>H250+H270+H298</f>
        <v>17</v>
      </c>
      <c r="I218">
        <f>I250+I270+I298</f>
        <v>34</v>
      </c>
    </row>
    <row r="219" spans="1:9" ht="46.8" hidden="1">
      <c r="A219" s="26" t="s">
        <v>481</v>
      </c>
      <c r="B219" s="6" t="s">
        <v>482</v>
      </c>
      <c r="C219" s="7"/>
      <c r="D219" s="8"/>
      <c r="E219" s="85"/>
      <c r="F219" s="8"/>
      <c r="G219" s="8"/>
    </row>
    <row r="220" spans="1:9" ht="31.2" hidden="1" customHeight="1">
      <c r="A220" s="26" t="s">
        <v>483</v>
      </c>
      <c r="B220" s="10" t="s">
        <v>484</v>
      </c>
      <c r="C220" s="11"/>
      <c r="D220" s="12"/>
      <c r="E220" s="48"/>
      <c r="F220" s="12"/>
      <c r="G220" s="12"/>
    </row>
    <row r="221" spans="1:9" ht="15.6" hidden="1" customHeight="1">
      <c r="A221" s="26" t="s">
        <v>485</v>
      </c>
      <c r="B221" s="10" t="s">
        <v>486</v>
      </c>
      <c r="C221" s="11"/>
      <c r="D221" s="12"/>
      <c r="E221" s="48"/>
      <c r="F221" s="12"/>
      <c r="G221" s="12"/>
    </row>
    <row r="222" spans="1:9" ht="15.6" hidden="1" customHeight="1">
      <c r="A222" s="26" t="s">
        <v>487</v>
      </c>
      <c r="B222" s="10" t="s">
        <v>488</v>
      </c>
      <c r="C222" s="11"/>
      <c r="D222" s="12"/>
      <c r="E222" s="48"/>
      <c r="F222" s="12"/>
      <c r="G222" s="12"/>
    </row>
    <row r="223" spans="1:9" ht="31.2" hidden="1" customHeight="1">
      <c r="A223" s="26" t="s">
        <v>489</v>
      </c>
      <c r="B223" s="10" t="s">
        <v>490</v>
      </c>
      <c r="C223" s="11"/>
      <c r="D223" s="12"/>
      <c r="E223" s="48"/>
      <c r="F223" s="12"/>
      <c r="G223" s="12"/>
    </row>
    <row r="224" spans="1:9" ht="46.8" hidden="1">
      <c r="A224" s="26" t="s">
        <v>491</v>
      </c>
      <c r="B224" s="6" t="s">
        <v>492</v>
      </c>
      <c r="C224" s="7"/>
      <c r="D224" s="8"/>
      <c r="E224" s="85"/>
      <c r="F224" s="8"/>
      <c r="G224" s="8"/>
    </row>
    <row r="225" spans="1:7" ht="31.2" hidden="1" customHeight="1">
      <c r="A225" s="26" t="s">
        <v>493</v>
      </c>
      <c r="B225" s="10" t="s">
        <v>494</v>
      </c>
      <c r="C225" s="11"/>
      <c r="D225" s="12"/>
      <c r="E225" s="48"/>
      <c r="F225" s="12"/>
      <c r="G225" s="12"/>
    </row>
    <row r="226" spans="1:7" ht="31.2" hidden="1" customHeight="1">
      <c r="A226" s="26" t="s">
        <v>495</v>
      </c>
      <c r="B226" s="10" t="s">
        <v>496</v>
      </c>
      <c r="C226" s="11"/>
      <c r="D226" s="12"/>
      <c r="E226" s="48"/>
      <c r="F226" s="12"/>
      <c r="G226" s="12"/>
    </row>
    <row r="227" spans="1:7" ht="46.8" hidden="1">
      <c r="A227" s="26" t="s">
        <v>497</v>
      </c>
      <c r="B227" s="6" t="s">
        <v>498</v>
      </c>
      <c r="C227" s="7"/>
      <c r="D227" s="8"/>
      <c r="E227" s="85"/>
      <c r="F227" s="8"/>
      <c r="G227" s="8"/>
    </row>
    <row r="228" spans="1:7" ht="31.2" hidden="1" customHeight="1">
      <c r="A228" s="26" t="s">
        <v>499</v>
      </c>
      <c r="B228" s="10" t="s">
        <v>500</v>
      </c>
      <c r="C228" s="11"/>
      <c r="D228" s="12"/>
      <c r="E228" s="48"/>
      <c r="F228" s="12"/>
      <c r="G228" s="12"/>
    </row>
    <row r="229" spans="1:7" ht="43.2" hidden="1" customHeight="1">
      <c r="A229" s="26" t="s">
        <v>501</v>
      </c>
      <c r="B229" s="15" t="s">
        <v>502</v>
      </c>
      <c r="C229" s="11"/>
      <c r="D229" s="12"/>
      <c r="E229" s="48"/>
      <c r="F229" s="12"/>
      <c r="G229" s="12"/>
    </row>
    <row r="230" spans="1:7" ht="15.6" hidden="1" customHeight="1">
      <c r="A230" s="26" t="s">
        <v>503</v>
      </c>
      <c r="B230" s="10" t="s">
        <v>504</v>
      </c>
      <c r="C230" s="11"/>
      <c r="D230" s="12"/>
      <c r="E230" s="48"/>
      <c r="F230" s="12"/>
      <c r="G230" s="12"/>
    </row>
    <row r="231" spans="1:7" ht="31.2" hidden="1" customHeight="1">
      <c r="A231" s="26" t="s">
        <v>505</v>
      </c>
      <c r="B231" s="10" t="s">
        <v>506</v>
      </c>
      <c r="C231" s="11"/>
      <c r="D231" s="12"/>
      <c r="E231" s="48"/>
      <c r="F231" s="12"/>
      <c r="G231" s="12"/>
    </row>
    <row r="232" spans="1:7" ht="31.2" hidden="1">
      <c r="A232" s="26" t="s">
        <v>507</v>
      </c>
      <c r="B232" s="6" t="s">
        <v>508</v>
      </c>
      <c r="C232" s="7"/>
      <c r="D232" s="8"/>
      <c r="E232" s="85"/>
      <c r="F232" s="8"/>
      <c r="G232" s="8"/>
    </row>
    <row r="233" spans="1:7" ht="31.2" hidden="1" customHeight="1">
      <c r="A233" s="26" t="s">
        <v>509</v>
      </c>
      <c r="B233" s="10" t="s">
        <v>510</v>
      </c>
      <c r="C233" s="11"/>
      <c r="D233" s="12"/>
      <c r="E233" s="48"/>
      <c r="F233" s="12"/>
      <c r="G233" s="12"/>
    </row>
    <row r="234" spans="1:7" ht="28.95" hidden="1" customHeight="1">
      <c r="A234" s="26" t="s">
        <v>511</v>
      </c>
      <c r="B234" s="15" t="s">
        <v>512</v>
      </c>
      <c r="C234" s="11"/>
      <c r="D234" s="12"/>
      <c r="E234" s="48"/>
      <c r="F234" s="12"/>
      <c r="G234" s="12"/>
    </row>
    <row r="235" spans="1:7" ht="31.2" hidden="1" customHeight="1">
      <c r="A235" s="26" t="s">
        <v>513</v>
      </c>
      <c r="B235" s="10" t="s">
        <v>514</v>
      </c>
      <c r="C235" s="11"/>
      <c r="D235" s="12"/>
      <c r="E235" s="48"/>
      <c r="F235" s="12"/>
      <c r="G235" s="12"/>
    </row>
    <row r="236" spans="1:7" ht="15.6" hidden="1" customHeight="1">
      <c r="A236" s="26" t="s">
        <v>515</v>
      </c>
      <c r="B236" s="10" t="s">
        <v>516</v>
      </c>
      <c r="C236" s="11"/>
      <c r="D236" s="12"/>
      <c r="E236" s="48"/>
      <c r="F236" s="12"/>
      <c r="G236" s="12"/>
    </row>
    <row r="237" spans="1:7" ht="15.6" hidden="1" customHeight="1">
      <c r="A237" s="26" t="s">
        <v>517</v>
      </c>
      <c r="B237" s="10" t="s">
        <v>518</v>
      </c>
      <c r="C237" s="11"/>
      <c r="D237" s="12"/>
      <c r="E237" s="48"/>
      <c r="F237" s="12"/>
      <c r="G237" s="12"/>
    </row>
    <row r="238" spans="1:7" ht="31.2" hidden="1">
      <c r="A238" s="26" t="s">
        <v>519</v>
      </c>
      <c r="B238" s="6" t="s">
        <v>520</v>
      </c>
      <c r="C238" s="7"/>
      <c r="D238" s="8"/>
      <c r="E238" s="85"/>
      <c r="F238" s="8"/>
      <c r="G238" s="8"/>
    </row>
    <row r="239" spans="1:7" ht="14.4" hidden="1" customHeight="1">
      <c r="A239" s="26" t="s">
        <v>521</v>
      </c>
      <c r="B239" s="15" t="s">
        <v>522</v>
      </c>
      <c r="C239" s="11"/>
      <c r="D239" s="12"/>
      <c r="E239" s="48"/>
      <c r="F239" s="12"/>
      <c r="G239" s="12"/>
    </row>
    <row r="240" spans="1:7" ht="28.95" hidden="1" customHeight="1">
      <c r="A240" s="26" t="s">
        <v>523</v>
      </c>
      <c r="B240" s="15" t="s">
        <v>524</v>
      </c>
      <c r="C240" s="11"/>
      <c r="D240" s="12"/>
      <c r="E240" s="48"/>
      <c r="F240" s="12"/>
      <c r="G240" s="12"/>
    </row>
    <row r="241" spans="1:9" ht="46.8" hidden="1">
      <c r="A241" s="26" t="s">
        <v>525</v>
      </c>
      <c r="B241" s="6" t="s">
        <v>526</v>
      </c>
      <c r="C241" s="7"/>
      <c r="D241" s="8"/>
      <c r="E241" s="85"/>
      <c r="F241" s="8"/>
      <c r="G241" s="8"/>
    </row>
    <row r="242" spans="1:9" ht="14.4" hidden="1" customHeight="1">
      <c r="A242" s="26" t="s">
        <v>527</v>
      </c>
      <c r="B242" s="15" t="s">
        <v>528</v>
      </c>
      <c r="C242" s="11"/>
      <c r="D242" s="12"/>
      <c r="E242" s="48"/>
      <c r="F242" s="12"/>
      <c r="G242" s="12"/>
    </row>
    <row r="243" spans="1:9" ht="14.4" hidden="1" customHeight="1">
      <c r="A243" s="26" t="s">
        <v>529</v>
      </c>
      <c r="B243" s="15" t="s">
        <v>530</v>
      </c>
      <c r="C243" s="11"/>
      <c r="D243" s="12"/>
      <c r="E243" s="48"/>
      <c r="F243" s="12"/>
      <c r="G243" s="12"/>
    </row>
    <row r="244" spans="1:9" ht="31.2" hidden="1">
      <c r="A244" s="26" t="s">
        <v>531</v>
      </c>
      <c r="B244" s="6" t="s">
        <v>532</v>
      </c>
      <c r="C244" s="7"/>
      <c r="D244" s="8"/>
      <c r="E244" s="85"/>
      <c r="F244" s="8"/>
      <c r="G244" s="8"/>
    </row>
    <row r="245" spans="1:9" ht="31.2" hidden="1" customHeight="1">
      <c r="A245" s="26" t="s">
        <v>533</v>
      </c>
      <c r="B245" s="33" t="s">
        <v>534</v>
      </c>
      <c r="C245" s="11"/>
      <c r="D245" s="12"/>
      <c r="E245" s="48"/>
      <c r="F245" s="12"/>
      <c r="G245" s="12"/>
    </row>
    <row r="246" spans="1:9" ht="15.6" hidden="1" customHeight="1">
      <c r="A246" s="26" t="s">
        <v>535</v>
      </c>
      <c r="B246" s="10" t="s">
        <v>536</v>
      </c>
      <c r="C246" s="11"/>
      <c r="D246" s="12"/>
      <c r="E246" s="48"/>
      <c r="F246" s="12"/>
      <c r="G246" s="12"/>
    </row>
    <row r="247" spans="1:9" ht="31.2" hidden="1" customHeight="1">
      <c r="A247" s="26" t="s">
        <v>537</v>
      </c>
      <c r="B247" s="10" t="s">
        <v>538</v>
      </c>
      <c r="C247" s="11"/>
      <c r="D247" s="12"/>
      <c r="E247" s="48"/>
      <c r="F247" s="12"/>
      <c r="G247" s="12"/>
    </row>
    <row r="248" spans="1:9" ht="31.2" hidden="1" customHeight="1">
      <c r="A248" s="26" t="s">
        <v>539</v>
      </c>
      <c r="B248" s="10" t="s">
        <v>540</v>
      </c>
      <c r="C248" s="11"/>
      <c r="D248" s="12"/>
      <c r="E248" s="48"/>
      <c r="F248" s="12"/>
      <c r="G248" s="12"/>
    </row>
    <row r="249" spans="1:9" ht="15.6" hidden="1" customHeight="1">
      <c r="A249" s="26" t="s">
        <v>541</v>
      </c>
      <c r="B249" s="10" t="s">
        <v>542</v>
      </c>
      <c r="C249" s="11"/>
      <c r="D249" s="12"/>
      <c r="E249" s="48"/>
      <c r="F249" s="12"/>
      <c r="G249" s="12"/>
    </row>
    <row r="250" spans="1:9" ht="46.8">
      <c r="A250" s="21" t="s">
        <v>543</v>
      </c>
      <c r="B250" s="6" t="s">
        <v>544</v>
      </c>
      <c r="C250" s="7"/>
      <c r="D250" s="8"/>
      <c r="E250" s="85"/>
      <c r="F250" s="8"/>
      <c r="G250" s="8"/>
      <c r="H250">
        <f>SUM(D257)</f>
        <v>1</v>
      </c>
      <c r="I250">
        <f>COUNT(D257)*2</f>
        <v>2</v>
      </c>
    </row>
    <row r="251" spans="1:9" ht="31.2" hidden="1" customHeight="1">
      <c r="A251" s="26" t="s">
        <v>545</v>
      </c>
      <c r="B251" s="10" t="s">
        <v>546</v>
      </c>
      <c r="C251" s="11"/>
      <c r="D251" s="12"/>
      <c r="E251" s="48"/>
      <c r="F251" s="12"/>
      <c r="G251" s="12"/>
    </row>
    <row r="252" spans="1:9" ht="31.2" hidden="1" customHeight="1">
      <c r="A252" s="26" t="s">
        <v>547</v>
      </c>
      <c r="B252" s="10" t="s">
        <v>548</v>
      </c>
      <c r="C252" s="11"/>
      <c r="D252" s="12"/>
      <c r="E252" s="48"/>
      <c r="F252" s="12"/>
      <c r="G252" s="12"/>
    </row>
    <row r="253" spans="1:9" ht="31.2" hidden="1" customHeight="1">
      <c r="A253" s="26" t="s">
        <v>549</v>
      </c>
      <c r="B253" s="10" t="s">
        <v>550</v>
      </c>
      <c r="C253" s="11"/>
      <c r="D253" s="12"/>
      <c r="E253" s="48"/>
      <c r="F253" s="12"/>
      <c r="G253" s="12"/>
    </row>
    <row r="254" spans="1:9" ht="15.6" hidden="1" customHeight="1">
      <c r="A254" s="26" t="s">
        <v>551</v>
      </c>
      <c r="B254" s="33" t="s">
        <v>552</v>
      </c>
      <c r="C254" s="11"/>
      <c r="D254" s="12"/>
      <c r="E254" s="48"/>
      <c r="F254" s="12"/>
      <c r="G254" s="12"/>
    </row>
    <row r="255" spans="1:9" ht="15.6" hidden="1" customHeight="1">
      <c r="A255" s="26" t="s">
        <v>553</v>
      </c>
      <c r="B255" s="14" t="s">
        <v>554</v>
      </c>
      <c r="C255" s="11"/>
      <c r="D255" s="12"/>
      <c r="E255" s="48"/>
      <c r="F255" s="12"/>
      <c r="G255" s="12"/>
    </row>
    <row r="256" spans="1:9" ht="15.6" hidden="1" customHeight="1">
      <c r="A256" s="26" t="s">
        <v>555</v>
      </c>
      <c r="B256" s="14" t="s">
        <v>556</v>
      </c>
      <c r="C256" s="11"/>
      <c r="D256" s="12"/>
      <c r="E256" s="48"/>
      <c r="F256" s="12"/>
      <c r="G256" s="12"/>
    </row>
    <row r="257" spans="1:9" ht="43.2" customHeight="1">
      <c r="A257" s="21" t="s">
        <v>557</v>
      </c>
      <c r="B257" s="14" t="s">
        <v>558</v>
      </c>
      <c r="C257" s="11" t="s">
        <v>559</v>
      </c>
      <c r="D257" s="12">
        <v>1</v>
      </c>
      <c r="E257" s="48" t="s">
        <v>163</v>
      </c>
      <c r="F257" s="11" t="s">
        <v>560</v>
      </c>
      <c r="G257" s="12"/>
    </row>
    <row r="258" spans="1:9" ht="31.2" hidden="1">
      <c r="A258" s="26" t="s">
        <v>561</v>
      </c>
      <c r="B258" s="6" t="s">
        <v>562</v>
      </c>
      <c r="C258" s="7"/>
      <c r="D258" s="8"/>
      <c r="E258" s="85"/>
      <c r="F258" s="8"/>
      <c r="G258" s="8"/>
    </row>
    <row r="259" spans="1:9" ht="15.6" hidden="1" customHeight="1">
      <c r="A259" s="26" t="s">
        <v>563</v>
      </c>
      <c r="B259" s="10" t="s">
        <v>564</v>
      </c>
      <c r="C259" s="11"/>
      <c r="D259" s="12"/>
      <c r="E259" s="48"/>
      <c r="F259" s="12"/>
      <c r="G259" s="12"/>
    </row>
    <row r="260" spans="1:9" ht="31.2" hidden="1" customHeight="1">
      <c r="A260" s="26" t="s">
        <v>565</v>
      </c>
      <c r="B260" s="10" t="s">
        <v>566</v>
      </c>
      <c r="C260" s="11"/>
      <c r="D260" s="12"/>
      <c r="E260" s="48"/>
      <c r="F260" s="12"/>
      <c r="G260" s="12"/>
    </row>
    <row r="261" spans="1:9" ht="31.2" hidden="1" customHeight="1">
      <c r="A261" s="26" t="s">
        <v>567</v>
      </c>
      <c r="B261" s="10" t="s">
        <v>568</v>
      </c>
      <c r="C261" s="11"/>
      <c r="D261" s="12"/>
      <c r="E261" s="48"/>
      <c r="F261" s="12"/>
      <c r="G261" s="12"/>
    </row>
    <row r="262" spans="1:9" ht="31.2" hidden="1" customHeight="1">
      <c r="A262" s="26" t="s">
        <v>569</v>
      </c>
      <c r="B262" s="10" t="s">
        <v>570</v>
      </c>
      <c r="C262" s="11"/>
      <c r="D262" s="12"/>
      <c r="E262" s="48"/>
      <c r="F262" s="12"/>
      <c r="G262" s="12"/>
    </row>
    <row r="263" spans="1:9" ht="31.2" hidden="1">
      <c r="A263" s="26" t="s">
        <v>571</v>
      </c>
      <c r="B263" s="6" t="s">
        <v>572</v>
      </c>
      <c r="C263" s="7"/>
      <c r="D263" s="8"/>
      <c r="E263" s="85"/>
      <c r="F263" s="8"/>
      <c r="G263" s="8"/>
    </row>
    <row r="264" spans="1:9" ht="28.95" hidden="1" customHeight="1">
      <c r="A264" s="26" t="s">
        <v>573</v>
      </c>
      <c r="B264" s="15" t="s">
        <v>574</v>
      </c>
      <c r="C264" s="11"/>
      <c r="D264" s="12"/>
      <c r="E264" s="48"/>
      <c r="F264" s="12"/>
      <c r="G264" s="12"/>
    </row>
    <row r="265" spans="1:9" ht="14.4" hidden="1" customHeight="1">
      <c r="A265" s="26" t="s">
        <v>575</v>
      </c>
      <c r="B265" s="15" t="s">
        <v>576</v>
      </c>
      <c r="C265" s="11"/>
      <c r="D265" s="12"/>
      <c r="E265" s="48"/>
      <c r="F265" s="12"/>
      <c r="G265" s="12"/>
    </row>
    <row r="266" spans="1:9" ht="46.95" hidden="1" customHeight="1">
      <c r="A266" s="26" t="s">
        <v>577</v>
      </c>
      <c r="B266" s="10" t="s">
        <v>578</v>
      </c>
      <c r="C266" s="11"/>
      <c r="D266" s="12"/>
      <c r="E266" s="48"/>
      <c r="F266" s="12"/>
      <c r="G266" s="12"/>
    </row>
    <row r="267" spans="1:9" ht="46.8">
      <c r="A267" s="21" t="s">
        <v>579</v>
      </c>
      <c r="B267" s="6" t="s">
        <v>580</v>
      </c>
      <c r="C267" s="7"/>
      <c r="D267" s="8"/>
      <c r="E267" s="85"/>
      <c r="F267" s="8"/>
      <c r="G267" s="8"/>
    </row>
    <row r="268" spans="1:9" ht="15.6" hidden="1" customHeight="1">
      <c r="A268" s="26" t="s">
        <v>581</v>
      </c>
      <c r="B268" s="10" t="s">
        <v>582</v>
      </c>
      <c r="C268" s="11"/>
      <c r="D268" s="12"/>
      <c r="E268" s="48"/>
      <c r="F268" s="12"/>
      <c r="G268" s="12"/>
    </row>
    <row r="269" spans="1:9" ht="15.6" hidden="1" customHeight="1">
      <c r="A269" s="26" t="s">
        <v>583</v>
      </c>
      <c r="B269" s="10" t="s">
        <v>584</v>
      </c>
      <c r="C269" s="11"/>
      <c r="D269" s="12"/>
      <c r="E269" s="48"/>
      <c r="F269" s="12"/>
      <c r="G269" s="12"/>
    </row>
    <row r="270" spans="1:9" ht="15.6" customHeight="1">
      <c r="A270" s="21" t="s">
        <v>585</v>
      </c>
      <c r="B270" s="10" t="s">
        <v>586</v>
      </c>
      <c r="C270" s="31" t="s">
        <v>587</v>
      </c>
      <c r="D270" s="12">
        <v>1</v>
      </c>
      <c r="E270" s="86" t="s">
        <v>39</v>
      </c>
      <c r="F270" s="12"/>
      <c r="G270" s="12"/>
      <c r="H270">
        <f>SUM(D270:D297)</f>
        <v>2</v>
      </c>
      <c r="I270">
        <f>COUNT(D270:D297)*2</f>
        <v>4</v>
      </c>
    </row>
    <row r="271" spans="1:9" ht="15.6" customHeight="1">
      <c r="A271" s="21"/>
      <c r="B271" s="10"/>
      <c r="C271" s="31" t="s">
        <v>588</v>
      </c>
      <c r="D271" s="12">
        <v>1</v>
      </c>
      <c r="E271" s="40" t="s">
        <v>39</v>
      </c>
      <c r="F271" s="12"/>
      <c r="G271" s="12"/>
    </row>
    <row r="272" spans="1:9" ht="46.95" hidden="1" customHeight="1">
      <c r="A272" s="26" t="s">
        <v>589</v>
      </c>
      <c r="B272" s="33" t="s">
        <v>590</v>
      </c>
      <c r="C272" s="11"/>
      <c r="D272" s="12"/>
      <c r="E272" s="48"/>
      <c r="F272" s="12"/>
      <c r="G272" s="12"/>
    </row>
    <row r="273" spans="1:7" ht="15.6" hidden="1" customHeight="1">
      <c r="A273" s="26" t="s">
        <v>591</v>
      </c>
      <c r="B273" s="10" t="s">
        <v>592</v>
      </c>
      <c r="C273" s="11"/>
      <c r="D273" s="12"/>
      <c r="E273" s="48"/>
      <c r="F273" s="12"/>
      <c r="G273" s="12"/>
    </row>
    <row r="274" spans="1:7" ht="31.2" hidden="1">
      <c r="A274" s="26" t="s">
        <v>593</v>
      </c>
      <c r="B274" s="6" t="s">
        <v>594</v>
      </c>
      <c r="C274" s="7"/>
      <c r="D274" s="8"/>
      <c r="E274" s="85"/>
      <c r="F274" s="8"/>
      <c r="G274" s="8"/>
    </row>
    <row r="275" spans="1:7" ht="15.6" hidden="1" customHeight="1">
      <c r="A275" s="26" t="s">
        <v>595</v>
      </c>
      <c r="B275" s="10" t="s">
        <v>596</v>
      </c>
      <c r="C275" s="11"/>
      <c r="D275" s="12"/>
      <c r="E275" s="48"/>
      <c r="F275" s="12"/>
      <c r="G275" s="12"/>
    </row>
    <row r="276" spans="1:7" ht="15.6" hidden="1" customHeight="1">
      <c r="A276" s="26" t="s">
        <v>597</v>
      </c>
      <c r="B276" s="10" t="s">
        <v>598</v>
      </c>
      <c r="C276" s="11"/>
      <c r="D276" s="12"/>
      <c r="E276" s="48"/>
      <c r="F276" s="12"/>
      <c r="G276" s="12"/>
    </row>
    <row r="277" spans="1:7" ht="15.6" hidden="1" customHeight="1">
      <c r="A277" s="26" t="s">
        <v>599</v>
      </c>
      <c r="B277" s="10" t="s">
        <v>600</v>
      </c>
      <c r="C277" s="11"/>
      <c r="D277" s="12"/>
      <c r="E277" s="48"/>
      <c r="F277" s="12"/>
      <c r="G277" s="12"/>
    </row>
    <row r="278" spans="1:7" ht="46.8" hidden="1">
      <c r="A278" s="26" t="s">
        <v>601</v>
      </c>
      <c r="B278" s="6" t="s">
        <v>602</v>
      </c>
      <c r="C278" s="7"/>
      <c r="D278" s="8"/>
      <c r="E278" s="85"/>
      <c r="F278" s="8"/>
      <c r="G278" s="8"/>
    </row>
    <row r="279" spans="1:7" ht="31.2" hidden="1" customHeight="1">
      <c r="A279" s="26" t="s">
        <v>603</v>
      </c>
      <c r="B279" s="10" t="s">
        <v>604</v>
      </c>
      <c r="C279" s="11"/>
      <c r="D279" s="12"/>
      <c r="E279" s="48"/>
      <c r="F279" s="12"/>
      <c r="G279" s="12"/>
    </row>
    <row r="280" spans="1:7" ht="15.6" hidden="1" customHeight="1">
      <c r="A280" s="26" t="s">
        <v>605</v>
      </c>
      <c r="B280" s="10" t="s">
        <v>606</v>
      </c>
      <c r="C280" s="11"/>
      <c r="D280" s="12"/>
      <c r="E280" s="48"/>
      <c r="F280" s="12"/>
      <c r="G280" s="12"/>
    </row>
    <row r="281" spans="1:7" ht="15.6" hidden="1" customHeight="1">
      <c r="A281" s="26" t="s">
        <v>607</v>
      </c>
      <c r="B281" s="10" t="s">
        <v>608</v>
      </c>
      <c r="C281" s="11"/>
      <c r="D281" s="12"/>
      <c r="E281" s="48"/>
      <c r="F281" s="12"/>
      <c r="G281" s="12"/>
    </row>
    <row r="282" spans="1:7" ht="31.2" hidden="1" customHeight="1">
      <c r="A282" s="26" t="s">
        <v>609</v>
      </c>
      <c r="B282" s="10" t="s">
        <v>610</v>
      </c>
      <c r="C282" s="11"/>
      <c r="D282" s="12"/>
      <c r="E282" s="48"/>
      <c r="F282" s="12"/>
      <c r="G282" s="12"/>
    </row>
    <row r="283" spans="1:7" ht="31.2" hidden="1" customHeight="1">
      <c r="A283" s="26" t="s">
        <v>611</v>
      </c>
      <c r="B283" s="10" t="s">
        <v>612</v>
      </c>
      <c r="C283" s="11"/>
      <c r="D283" s="12"/>
      <c r="E283" s="48"/>
      <c r="F283" s="12"/>
      <c r="G283" s="12"/>
    </row>
    <row r="284" spans="1:7" ht="15.6" hidden="1" customHeight="1">
      <c r="A284" s="26" t="s">
        <v>613</v>
      </c>
      <c r="B284" s="10" t="s">
        <v>614</v>
      </c>
      <c r="C284" s="11"/>
      <c r="D284" s="12"/>
      <c r="E284" s="48"/>
      <c r="F284" s="12"/>
      <c r="G284" s="12"/>
    </row>
    <row r="285" spans="1:7" ht="15.6" hidden="1" customHeight="1">
      <c r="A285" s="26" t="s">
        <v>615</v>
      </c>
      <c r="B285" s="10" t="s">
        <v>616</v>
      </c>
      <c r="C285" s="11"/>
      <c r="D285" s="12"/>
      <c r="E285" s="48"/>
      <c r="F285" s="12"/>
      <c r="G285" s="12"/>
    </row>
    <row r="286" spans="1:7" ht="15.6" hidden="1" customHeight="1">
      <c r="A286" s="26" t="s">
        <v>617</v>
      </c>
      <c r="B286" s="14" t="s">
        <v>618</v>
      </c>
      <c r="C286" s="11"/>
      <c r="D286" s="12"/>
      <c r="E286" s="48"/>
      <c r="F286" s="12"/>
      <c r="G286" s="12"/>
    </row>
    <row r="287" spans="1:7" ht="15.6" hidden="1" customHeight="1">
      <c r="A287" s="26" t="s">
        <v>619</v>
      </c>
      <c r="B287" s="14" t="s">
        <v>620</v>
      </c>
      <c r="C287" s="11"/>
      <c r="D287" s="12"/>
      <c r="E287" s="48"/>
      <c r="F287" s="12"/>
      <c r="G287" s="12"/>
    </row>
    <row r="288" spans="1:7" ht="31.2" hidden="1" customHeight="1">
      <c r="A288" s="26" t="s">
        <v>621</v>
      </c>
      <c r="B288" s="14" t="s">
        <v>622</v>
      </c>
      <c r="C288" s="11"/>
      <c r="D288" s="12"/>
      <c r="E288" s="48"/>
      <c r="F288" s="12"/>
      <c r="G288" s="12"/>
    </row>
    <row r="289" spans="1:9" ht="31.2" hidden="1">
      <c r="A289" s="26" t="s">
        <v>623</v>
      </c>
      <c r="B289" s="6" t="s">
        <v>624</v>
      </c>
      <c r="C289" s="7"/>
      <c r="D289" s="8"/>
      <c r="E289" s="85"/>
      <c r="F289" s="8"/>
      <c r="G289" s="8"/>
    </row>
    <row r="290" spans="1:9" ht="31.2" hidden="1" customHeight="1">
      <c r="A290" s="26" t="s">
        <v>625</v>
      </c>
      <c r="B290" s="10" t="s">
        <v>626</v>
      </c>
      <c r="C290" s="11"/>
      <c r="D290" s="12"/>
      <c r="E290" s="48"/>
      <c r="F290" s="12"/>
      <c r="G290" s="12"/>
    </row>
    <row r="291" spans="1:9" ht="31.2" hidden="1" customHeight="1">
      <c r="A291" s="26" t="s">
        <v>627</v>
      </c>
      <c r="B291" s="10" t="s">
        <v>628</v>
      </c>
      <c r="C291" s="11"/>
      <c r="D291" s="12"/>
      <c r="E291" s="48"/>
      <c r="F291" s="12"/>
      <c r="G291" s="12"/>
    </row>
    <row r="292" spans="1:9" ht="31.2" hidden="1" customHeight="1">
      <c r="A292" s="26" t="s">
        <v>629</v>
      </c>
      <c r="B292" s="10" t="s">
        <v>630</v>
      </c>
      <c r="C292" s="11"/>
      <c r="D292" s="12"/>
      <c r="E292" s="48"/>
      <c r="F292" s="12"/>
      <c r="G292" s="12"/>
    </row>
    <row r="293" spans="1:9" ht="31.2" hidden="1">
      <c r="A293" s="26" t="s">
        <v>631</v>
      </c>
      <c r="B293" s="6" t="s">
        <v>632</v>
      </c>
      <c r="C293" s="7"/>
      <c r="D293" s="8"/>
      <c r="E293" s="85"/>
      <c r="F293" s="8"/>
      <c r="G293" s="8"/>
    </row>
    <row r="294" spans="1:9" ht="15.6" hidden="1" customHeight="1">
      <c r="A294" s="26" t="s">
        <v>633</v>
      </c>
      <c r="B294" s="10" t="s">
        <v>634</v>
      </c>
      <c r="C294" s="11"/>
      <c r="D294" s="12"/>
      <c r="E294" s="48"/>
      <c r="F294" s="12"/>
      <c r="G294" s="12"/>
    </row>
    <row r="295" spans="1:9" ht="15.6" hidden="1" customHeight="1">
      <c r="A295" s="26" t="s">
        <v>635</v>
      </c>
      <c r="B295" s="10" t="s">
        <v>636</v>
      </c>
      <c r="C295" s="11"/>
      <c r="D295" s="12"/>
      <c r="E295" s="48"/>
      <c r="F295" s="12"/>
      <c r="G295" s="12"/>
    </row>
    <row r="296" spans="1:9" ht="15.6" hidden="1" customHeight="1">
      <c r="A296" s="26" t="s">
        <v>637</v>
      </c>
      <c r="B296" s="14" t="s">
        <v>638</v>
      </c>
      <c r="C296" s="11"/>
      <c r="D296" s="12"/>
      <c r="E296" s="48"/>
      <c r="F296" s="12"/>
      <c r="G296" s="12"/>
    </row>
    <row r="297" spans="1:9" ht="15.6" hidden="1" customHeight="1">
      <c r="A297" s="26" t="s">
        <v>639</v>
      </c>
      <c r="B297" s="10" t="s">
        <v>640</v>
      </c>
      <c r="C297" s="11"/>
      <c r="D297" s="12"/>
      <c r="E297" s="48"/>
      <c r="F297" s="12"/>
      <c r="G297" s="12"/>
    </row>
    <row r="298" spans="1:9" ht="31.2">
      <c r="A298" s="21" t="s">
        <v>641</v>
      </c>
      <c r="B298" s="6" t="s">
        <v>642</v>
      </c>
      <c r="C298" s="7"/>
      <c r="D298" s="8"/>
      <c r="E298" s="85"/>
      <c r="F298" s="8"/>
      <c r="G298" s="8"/>
      <c r="H298">
        <f>SUM(D299:D314)</f>
        <v>14</v>
      </c>
      <c r="I298">
        <f>COUNT(D299:D314)*2</f>
        <v>28</v>
      </c>
    </row>
    <row r="299" spans="1:9" ht="66" customHeight="1">
      <c r="A299" s="21" t="s">
        <v>643</v>
      </c>
      <c r="B299" s="10" t="s">
        <v>644</v>
      </c>
      <c r="C299" s="10" t="s">
        <v>645</v>
      </c>
      <c r="D299" s="12">
        <v>1</v>
      </c>
      <c r="E299" s="48" t="s">
        <v>39</v>
      </c>
      <c r="F299" s="12"/>
      <c r="G299" s="12"/>
    </row>
    <row r="300" spans="1:9" ht="31.2" hidden="1" customHeight="1">
      <c r="A300" s="26" t="s">
        <v>646</v>
      </c>
      <c r="B300" s="10" t="s">
        <v>647</v>
      </c>
      <c r="C300" s="11"/>
      <c r="D300" s="12"/>
      <c r="E300" s="48"/>
      <c r="F300" s="12"/>
      <c r="G300" s="12"/>
    </row>
    <row r="301" spans="1:9" ht="14.4" hidden="1" customHeight="1">
      <c r="A301" s="26" t="s">
        <v>648</v>
      </c>
      <c r="B301" s="15" t="s">
        <v>649</v>
      </c>
      <c r="C301" s="11"/>
      <c r="D301" s="12"/>
      <c r="E301" s="48"/>
      <c r="F301" s="12"/>
      <c r="G301" s="12"/>
    </row>
    <row r="302" spans="1:9" ht="115.2" customHeight="1">
      <c r="A302" s="21" t="s">
        <v>650</v>
      </c>
      <c r="B302" s="10" t="s">
        <v>651</v>
      </c>
      <c r="C302" s="45" t="s">
        <v>652</v>
      </c>
      <c r="D302" s="62">
        <v>1</v>
      </c>
      <c r="E302" s="87" t="s">
        <v>39</v>
      </c>
      <c r="F302" s="63" t="s">
        <v>653</v>
      </c>
      <c r="G302" s="12"/>
    </row>
    <row r="303" spans="1:9" ht="409.6" customHeight="1">
      <c r="A303" s="64"/>
      <c r="B303" s="65"/>
      <c r="C303" s="18" t="s">
        <v>654</v>
      </c>
      <c r="D303" s="12">
        <v>1</v>
      </c>
      <c r="E303" s="48"/>
      <c r="F303" s="11" t="s">
        <v>655</v>
      </c>
      <c r="G303" s="12"/>
    </row>
    <row r="304" spans="1:9" ht="158.4" customHeight="1">
      <c r="A304" s="64"/>
      <c r="B304" s="65"/>
      <c r="C304" s="18" t="s">
        <v>656</v>
      </c>
      <c r="D304" s="12">
        <v>1</v>
      </c>
      <c r="E304" s="48" t="s">
        <v>1020</v>
      </c>
      <c r="F304" s="11" t="s">
        <v>657</v>
      </c>
      <c r="G304" s="12"/>
    </row>
    <row r="305" spans="1:7" ht="43.2" customHeight="1">
      <c r="A305" s="64"/>
      <c r="B305" s="65"/>
      <c r="C305" s="18" t="s">
        <v>658</v>
      </c>
      <c r="D305" s="12">
        <v>1</v>
      </c>
      <c r="E305" s="48" t="s">
        <v>163</v>
      </c>
      <c r="F305" s="11"/>
      <c r="G305" s="12"/>
    </row>
    <row r="306" spans="1:7" ht="86.4" customHeight="1">
      <c r="A306" s="64"/>
      <c r="B306" s="65"/>
      <c r="C306" s="18" t="s">
        <v>659</v>
      </c>
      <c r="D306" s="12">
        <v>1</v>
      </c>
      <c r="E306" s="48" t="s">
        <v>1020</v>
      </c>
      <c r="F306" s="11" t="s">
        <v>660</v>
      </c>
      <c r="G306" s="12"/>
    </row>
    <row r="307" spans="1:7" ht="57.6" customHeight="1">
      <c r="A307" s="64"/>
      <c r="B307" s="65"/>
      <c r="C307" s="18" t="s">
        <v>661</v>
      </c>
      <c r="D307" s="12">
        <v>1</v>
      </c>
      <c r="E307" s="48" t="s">
        <v>1020</v>
      </c>
      <c r="F307" s="11"/>
      <c r="G307" s="12"/>
    </row>
    <row r="308" spans="1:7" ht="187.2" customHeight="1">
      <c r="A308" s="64"/>
      <c r="B308" s="65"/>
      <c r="C308" s="18" t="s">
        <v>662</v>
      </c>
      <c r="D308" s="12">
        <v>1</v>
      </c>
      <c r="E308" s="48" t="s">
        <v>1021</v>
      </c>
      <c r="F308" s="11" t="s">
        <v>663</v>
      </c>
      <c r="G308" s="12"/>
    </row>
    <row r="309" spans="1:7" ht="43.2" customHeight="1">
      <c r="A309" s="64"/>
      <c r="B309" s="65"/>
      <c r="C309" s="18" t="s">
        <v>664</v>
      </c>
      <c r="D309" s="12">
        <v>1</v>
      </c>
      <c r="E309" s="48" t="s">
        <v>39</v>
      </c>
      <c r="F309" s="12"/>
      <c r="G309" s="12"/>
    </row>
    <row r="310" spans="1:7" ht="43.2" customHeight="1">
      <c r="A310" s="64"/>
      <c r="B310" s="65"/>
      <c r="C310" s="18" t="s">
        <v>665</v>
      </c>
      <c r="D310" s="12">
        <v>1</v>
      </c>
      <c r="E310" s="48" t="s">
        <v>39</v>
      </c>
      <c r="F310" s="66"/>
      <c r="G310" s="12"/>
    </row>
    <row r="311" spans="1:7" ht="43.2" customHeight="1">
      <c r="A311" s="64"/>
      <c r="B311" s="65"/>
      <c r="C311" s="18" t="s">
        <v>666</v>
      </c>
      <c r="D311" s="12">
        <v>1</v>
      </c>
      <c r="E311" s="48" t="s">
        <v>1020</v>
      </c>
      <c r="F311" s="11" t="s">
        <v>667</v>
      </c>
      <c r="G311" s="12"/>
    </row>
    <row r="312" spans="1:7" ht="86.4" customHeight="1">
      <c r="A312" s="64"/>
      <c r="B312" s="65"/>
      <c r="C312" s="18" t="s">
        <v>668</v>
      </c>
      <c r="D312" s="12">
        <v>1</v>
      </c>
      <c r="E312" s="48" t="s">
        <v>1020</v>
      </c>
      <c r="F312" s="11" t="s">
        <v>669</v>
      </c>
      <c r="G312" s="12"/>
    </row>
    <row r="313" spans="1:7" ht="43.2" customHeight="1">
      <c r="A313" s="64"/>
      <c r="B313" s="65"/>
      <c r="C313" s="18" t="s">
        <v>670</v>
      </c>
      <c r="D313" s="12">
        <v>1</v>
      </c>
      <c r="E313" s="48" t="s">
        <v>39</v>
      </c>
      <c r="F313" s="12"/>
      <c r="G313" s="12"/>
    </row>
    <row r="314" spans="1:7" ht="43.2" customHeight="1">
      <c r="A314" s="64"/>
      <c r="B314" s="65"/>
      <c r="C314" s="18" t="s">
        <v>671</v>
      </c>
      <c r="D314" s="12">
        <v>1</v>
      </c>
      <c r="E314" s="48" t="s">
        <v>39</v>
      </c>
      <c r="F314" s="12"/>
      <c r="G314" s="12"/>
    </row>
    <row r="315" spans="1:7" ht="43.2" hidden="1" customHeight="1">
      <c r="A315" s="96"/>
      <c r="B315" s="97"/>
      <c r="C315" s="98"/>
      <c r="D315" s="98"/>
      <c r="E315" s="98"/>
      <c r="F315" s="98"/>
      <c r="G315" s="99"/>
    </row>
    <row r="316" spans="1:7" ht="31.2" hidden="1">
      <c r="A316" s="26" t="s">
        <v>672</v>
      </c>
      <c r="B316" s="6" t="s">
        <v>673</v>
      </c>
      <c r="C316" s="7"/>
      <c r="D316" s="8"/>
      <c r="E316" s="85"/>
      <c r="F316" s="8"/>
      <c r="G316" s="8"/>
    </row>
    <row r="317" spans="1:7" ht="31.2" hidden="1" customHeight="1">
      <c r="A317" s="26" t="s">
        <v>674</v>
      </c>
      <c r="B317" s="10" t="s">
        <v>675</v>
      </c>
      <c r="C317" s="11"/>
      <c r="D317" s="12"/>
      <c r="E317" s="48"/>
      <c r="F317" s="12"/>
      <c r="G317" s="12"/>
    </row>
    <row r="318" spans="1:7" ht="46.95" hidden="1" customHeight="1">
      <c r="A318" s="26" t="s">
        <v>676</v>
      </c>
      <c r="B318" s="10" t="s">
        <v>677</v>
      </c>
      <c r="C318" s="11"/>
      <c r="D318" s="12"/>
      <c r="E318" s="48"/>
      <c r="F318" s="12"/>
      <c r="G318" s="12"/>
    </row>
    <row r="319" spans="1:7" ht="31.2" hidden="1" customHeight="1">
      <c r="A319" s="26" t="s">
        <v>678</v>
      </c>
      <c r="B319" s="10" t="s">
        <v>679</v>
      </c>
      <c r="C319" s="11"/>
      <c r="D319" s="12"/>
      <c r="E319" s="48"/>
      <c r="F319" s="12"/>
      <c r="G319" s="12"/>
    </row>
    <row r="320" spans="1:7" ht="46.95" hidden="1" customHeight="1">
      <c r="A320" s="26" t="s">
        <v>680</v>
      </c>
      <c r="B320" s="10" t="s">
        <v>681</v>
      </c>
      <c r="C320" s="11"/>
      <c r="D320" s="12"/>
      <c r="E320" s="48"/>
      <c r="F320" s="12"/>
      <c r="G320" s="12"/>
    </row>
    <row r="321" spans="1:7" ht="31.2" hidden="1" customHeight="1">
      <c r="A321" s="26" t="s">
        <v>682</v>
      </c>
      <c r="B321" s="10" t="s">
        <v>683</v>
      </c>
      <c r="C321" s="11"/>
      <c r="D321" s="12"/>
      <c r="E321" s="48"/>
      <c r="F321" s="12"/>
      <c r="G321" s="12"/>
    </row>
    <row r="322" spans="1:7" ht="28.95" hidden="1" customHeight="1">
      <c r="A322" s="26" t="s">
        <v>684</v>
      </c>
      <c r="B322" s="15" t="s">
        <v>685</v>
      </c>
      <c r="C322" s="11"/>
      <c r="D322" s="12"/>
      <c r="E322" s="48"/>
      <c r="F322" s="12"/>
      <c r="G322" s="12"/>
    </row>
    <row r="323" spans="1:7" ht="31.2" hidden="1">
      <c r="A323" s="26" t="s">
        <v>686</v>
      </c>
      <c r="B323" s="6" t="s">
        <v>687</v>
      </c>
      <c r="C323" s="7"/>
      <c r="D323" s="8"/>
      <c r="E323" s="85"/>
      <c r="F323" s="8"/>
      <c r="G323" s="8"/>
    </row>
    <row r="324" spans="1:7" ht="62.4" hidden="1" customHeight="1">
      <c r="A324" s="26" t="s">
        <v>688</v>
      </c>
      <c r="B324" s="10" t="s">
        <v>689</v>
      </c>
      <c r="C324" s="11"/>
      <c r="D324" s="12"/>
      <c r="E324" s="48"/>
      <c r="F324" s="12"/>
      <c r="G324" s="12"/>
    </row>
    <row r="325" spans="1:7" ht="31.2" hidden="1" customHeight="1">
      <c r="A325" s="26" t="s">
        <v>690</v>
      </c>
      <c r="B325" s="10" t="s">
        <v>691</v>
      </c>
      <c r="C325" s="11"/>
      <c r="D325" s="12"/>
      <c r="E325" s="48"/>
      <c r="F325" s="12"/>
      <c r="G325" s="12"/>
    </row>
    <row r="326" spans="1:7" ht="31.2" hidden="1" customHeight="1">
      <c r="A326" s="26" t="s">
        <v>692</v>
      </c>
      <c r="B326" s="10" t="s">
        <v>693</v>
      </c>
      <c r="C326" s="11"/>
      <c r="D326" s="12"/>
      <c r="E326" s="48"/>
      <c r="F326" s="12"/>
      <c r="G326" s="12"/>
    </row>
    <row r="327" spans="1:7" ht="31.2" hidden="1" customHeight="1">
      <c r="A327" s="26" t="s">
        <v>694</v>
      </c>
      <c r="B327" s="10" t="s">
        <v>695</v>
      </c>
      <c r="C327" s="11"/>
      <c r="D327" s="12"/>
      <c r="E327" s="48"/>
      <c r="F327" s="12"/>
      <c r="G327" s="12"/>
    </row>
    <row r="328" spans="1:7" ht="31.2" hidden="1">
      <c r="A328" s="26" t="s">
        <v>696</v>
      </c>
      <c r="B328" s="6" t="s">
        <v>697</v>
      </c>
      <c r="C328" s="7"/>
      <c r="D328" s="8"/>
      <c r="E328" s="85"/>
      <c r="F328" s="8"/>
      <c r="G328" s="8"/>
    </row>
    <row r="329" spans="1:7" ht="15.6" hidden="1" customHeight="1">
      <c r="A329" s="26" t="s">
        <v>698</v>
      </c>
      <c r="B329" s="10" t="s">
        <v>699</v>
      </c>
      <c r="C329" s="11"/>
      <c r="D329" s="12"/>
      <c r="E329" s="48"/>
      <c r="F329" s="12"/>
      <c r="G329" s="12"/>
    </row>
    <row r="330" spans="1:7" ht="31.2" hidden="1" customHeight="1">
      <c r="A330" s="26" t="s">
        <v>700</v>
      </c>
      <c r="B330" s="10" t="s">
        <v>701</v>
      </c>
      <c r="C330" s="11"/>
      <c r="D330" s="12"/>
      <c r="E330" s="48"/>
      <c r="F330" s="12"/>
      <c r="G330" s="12"/>
    </row>
    <row r="331" spans="1:7" ht="31.2" hidden="1" customHeight="1">
      <c r="A331" s="26" t="s">
        <v>702</v>
      </c>
      <c r="B331" s="10" t="s">
        <v>703</v>
      </c>
      <c r="C331" s="11"/>
      <c r="D331" s="12"/>
      <c r="E331" s="48"/>
      <c r="F331" s="12"/>
      <c r="G331" s="12"/>
    </row>
    <row r="332" spans="1:7" ht="31.2" hidden="1" customHeight="1">
      <c r="A332" s="26" t="s">
        <v>704</v>
      </c>
      <c r="B332" s="10" t="s">
        <v>705</v>
      </c>
      <c r="C332" s="11"/>
      <c r="D332" s="12"/>
      <c r="E332" s="48"/>
      <c r="F332" s="12"/>
      <c r="G332" s="12"/>
    </row>
    <row r="333" spans="1:7" ht="31.2" hidden="1" customHeight="1">
      <c r="A333" s="26" t="s">
        <v>706</v>
      </c>
      <c r="B333" s="10" t="s">
        <v>707</v>
      </c>
      <c r="C333" s="11"/>
      <c r="D333" s="12"/>
      <c r="E333" s="48"/>
      <c r="F333" s="12"/>
      <c r="G333" s="12"/>
    </row>
    <row r="334" spans="1:7" ht="31.2" hidden="1">
      <c r="A334" s="26" t="s">
        <v>708</v>
      </c>
      <c r="B334" s="6" t="s">
        <v>709</v>
      </c>
      <c r="C334" s="7"/>
      <c r="D334" s="8"/>
      <c r="E334" s="85"/>
      <c r="F334" s="8"/>
      <c r="G334" s="8"/>
    </row>
    <row r="335" spans="1:7" ht="15.6" hidden="1" customHeight="1">
      <c r="A335" s="26" t="s">
        <v>710</v>
      </c>
      <c r="B335" s="14" t="s">
        <v>711</v>
      </c>
      <c r="C335" s="11"/>
      <c r="D335" s="12"/>
      <c r="E335" s="48"/>
      <c r="F335" s="12"/>
      <c r="G335" s="12"/>
    </row>
    <row r="336" spans="1:7" ht="28.95" hidden="1" customHeight="1">
      <c r="A336" s="26" t="s">
        <v>712</v>
      </c>
      <c r="B336" s="15" t="s">
        <v>713</v>
      </c>
      <c r="C336" s="11"/>
      <c r="D336" s="12"/>
      <c r="E336" s="48"/>
      <c r="F336" s="12"/>
      <c r="G336" s="12"/>
    </row>
    <row r="337" spans="1:7" ht="31.2" hidden="1" customHeight="1">
      <c r="A337" s="26" t="s">
        <v>714</v>
      </c>
      <c r="B337" s="14" t="s">
        <v>715</v>
      </c>
      <c r="C337" s="11"/>
      <c r="D337" s="12"/>
      <c r="E337" s="48"/>
      <c r="F337" s="12"/>
      <c r="G337" s="12"/>
    </row>
    <row r="338" spans="1:7" ht="31.2" hidden="1" customHeight="1">
      <c r="A338" s="26" t="s">
        <v>716</v>
      </c>
      <c r="B338" s="14" t="s">
        <v>717</v>
      </c>
      <c r="C338" s="11"/>
      <c r="D338" s="12"/>
      <c r="E338" s="48"/>
      <c r="F338" s="12"/>
      <c r="G338" s="12"/>
    </row>
    <row r="339" spans="1:7" ht="31.2" hidden="1" customHeight="1">
      <c r="A339" s="26" t="s">
        <v>718</v>
      </c>
      <c r="B339" s="14" t="s">
        <v>719</v>
      </c>
      <c r="C339" s="11"/>
      <c r="D339" s="12"/>
      <c r="E339" s="48"/>
      <c r="F339" s="12"/>
      <c r="G339" s="12"/>
    </row>
    <row r="340" spans="1:7" ht="31.2" hidden="1" customHeight="1">
      <c r="A340" s="26" t="s">
        <v>720</v>
      </c>
      <c r="B340" s="14" t="s">
        <v>721</v>
      </c>
      <c r="C340" s="11"/>
      <c r="D340" s="12"/>
      <c r="E340" s="48"/>
      <c r="F340" s="12"/>
      <c r="G340" s="12"/>
    </row>
    <row r="341" spans="1:7" ht="31.2" hidden="1" customHeight="1">
      <c r="A341" s="26" t="s">
        <v>722</v>
      </c>
      <c r="B341" s="14" t="s">
        <v>723</v>
      </c>
      <c r="C341" s="11"/>
      <c r="D341" s="12"/>
      <c r="E341" s="48"/>
      <c r="F341" s="12"/>
      <c r="G341" s="12"/>
    </row>
    <row r="342" spans="1:7" ht="46.8" hidden="1">
      <c r="A342" s="26" t="s">
        <v>724</v>
      </c>
      <c r="B342" s="6" t="s">
        <v>725</v>
      </c>
      <c r="C342" s="7"/>
      <c r="D342" s="8"/>
      <c r="E342" s="85"/>
      <c r="F342" s="8"/>
      <c r="G342" s="8"/>
    </row>
    <row r="343" spans="1:7" ht="15.6" hidden="1" customHeight="1">
      <c r="A343" s="26" t="s">
        <v>726</v>
      </c>
      <c r="B343" s="14" t="s">
        <v>727</v>
      </c>
      <c r="C343" s="11"/>
      <c r="D343" s="12"/>
      <c r="E343" s="48"/>
      <c r="F343" s="12"/>
      <c r="G343" s="12"/>
    </row>
    <row r="344" spans="1:7" ht="31.2" hidden="1" customHeight="1">
      <c r="A344" s="26" t="s">
        <v>728</v>
      </c>
      <c r="B344" s="14" t="s">
        <v>729</v>
      </c>
      <c r="C344" s="11"/>
      <c r="D344" s="12"/>
      <c r="E344" s="48"/>
      <c r="F344" s="12"/>
      <c r="G344" s="12"/>
    </row>
    <row r="345" spans="1:7" ht="31.2" hidden="1" customHeight="1">
      <c r="A345" s="26" t="s">
        <v>730</v>
      </c>
      <c r="B345" s="14" t="s">
        <v>731</v>
      </c>
      <c r="C345" s="11"/>
      <c r="D345" s="12"/>
      <c r="E345" s="48"/>
      <c r="F345" s="12"/>
      <c r="G345" s="12"/>
    </row>
    <row r="346" spans="1:7" ht="31.2" hidden="1" customHeight="1">
      <c r="A346" s="26" t="s">
        <v>732</v>
      </c>
      <c r="B346" s="14" t="s">
        <v>733</v>
      </c>
      <c r="C346" s="11"/>
      <c r="D346" s="12"/>
      <c r="E346" s="48"/>
      <c r="F346" s="12"/>
      <c r="G346" s="12"/>
    </row>
    <row r="347" spans="1:7" ht="31.2" hidden="1" customHeight="1">
      <c r="A347" s="26" t="s">
        <v>734</v>
      </c>
      <c r="B347" s="14" t="s">
        <v>735</v>
      </c>
      <c r="C347" s="11"/>
      <c r="D347" s="12"/>
      <c r="E347" s="48"/>
      <c r="F347" s="12"/>
      <c r="G347" s="12"/>
    </row>
    <row r="348" spans="1:7" ht="31.2" hidden="1" customHeight="1">
      <c r="A348" s="26" t="s">
        <v>736</v>
      </c>
      <c r="B348" s="14" t="s">
        <v>737</v>
      </c>
      <c r="C348" s="11"/>
      <c r="D348" s="12"/>
      <c r="E348" s="48"/>
      <c r="F348" s="12"/>
      <c r="G348" s="12"/>
    </row>
    <row r="349" spans="1:7" ht="31.2" hidden="1">
      <c r="A349" s="26" t="s">
        <v>738</v>
      </c>
      <c r="B349" s="6" t="s">
        <v>739</v>
      </c>
      <c r="C349" s="7"/>
      <c r="D349" s="8"/>
      <c r="E349" s="85"/>
      <c r="F349" s="8"/>
      <c r="G349" s="8"/>
    </row>
    <row r="350" spans="1:7" ht="15.6" hidden="1" customHeight="1">
      <c r="A350" s="26" t="s">
        <v>740</v>
      </c>
      <c r="B350" s="14" t="s">
        <v>741</v>
      </c>
      <c r="C350" s="11"/>
      <c r="D350" s="12"/>
      <c r="E350" s="48"/>
      <c r="F350" s="12"/>
      <c r="G350" s="12"/>
    </row>
    <row r="351" spans="1:7" ht="15.6" hidden="1" customHeight="1">
      <c r="A351" s="26" t="s">
        <v>742</v>
      </c>
      <c r="B351" s="14" t="s">
        <v>743</v>
      </c>
      <c r="C351" s="11"/>
      <c r="D351" s="12"/>
      <c r="E351" s="48"/>
      <c r="F351" s="12"/>
      <c r="G351" s="12"/>
    </row>
    <row r="352" spans="1:7" ht="15.6" hidden="1" customHeight="1">
      <c r="A352" s="26" t="s">
        <v>744</v>
      </c>
      <c r="B352" s="14" t="s">
        <v>745</v>
      </c>
      <c r="C352" s="11"/>
      <c r="D352" s="12"/>
      <c r="E352" s="48"/>
      <c r="F352" s="12"/>
      <c r="G352" s="12"/>
    </row>
    <row r="353" spans="1:9" ht="15.6" hidden="1" customHeight="1">
      <c r="A353" s="26" t="s">
        <v>746</v>
      </c>
      <c r="B353" s="14" t="s">
        <v>747</v>
      </c>
      <c r="C353" s="11"/>
      <c r="D353" s="12"/>
      <c r="E353" s="48"/>
      <c r="F353" s="12"/>
      <c r="G353" s="12"/>
    </row>
    <row r="354" spans="1:9" ht="18" hidden="1" customHeight="1">
      <c r="A354" s="95"/>
      <c r="B354" s="97" t="s">
        <v>748</v>
      </c>
      <c r="C354" s="98"/>
      <c r="D354" s="98"/>
      <c r="E354" s="98"/>
      <c r="F354" s="98"/>
      <c r="G354" s="99"/>
    </row>
    <row r="355" spans="1:9" ht="31.2" hidden="1">
      <c r="A355" s="26" t="s">
        <v>749</v>
      </c>
      <c r="B355" s="6" t="s">
        <v>750</v>
      </c>
      <c r="C355" s="7"/>
      <c r="D355" s="8"/>
      <c r="E355" s="85"/>
      <c r="F355" s="8"/>
      <c r="G355" s="8"/>
    </row>
    <row r="356" spans="1:9" ht="31.2" hidden="1" customHeight="1">
      <c r="A356" s="26" t="s">
        <v>751</v>
      </c>
      <c r="B356" s="10" t="s">
        <v>71</v>
      </c>
      <c r="C356" s="11"/>
      <c r="D356" s="12"/>
      <c r="E356" s="48"/>
      <c r="F356" s="12"/>
      <c r="G356" s="12"/>
    </row>
    <row r="357" spans="1:9" ht="31.2" hidden="1" customHeight="1">
      <c r="A357" s="26" t="s">
        <v>752</v>
      </c>
      <c r="B357" s="10" t="s">
        <v>73</v>
      </c>
      <c r="C357" s="11"/>
      <c r="D357" s="12"/>
      <c r="E357" s="48"/>
      <c r="F357" s="12"/>
      <c r="G357" s="12"/>
    </row>
    <row r="358" spans="1:9" ht="31.2" hidden="1" customHeight="1">
      <c r="A358" s="26" t="s">
        <v>753</v>
      </c>
      <c r="B358" s="10" t="s">
        <v>75</v>
      </c>
      <c r="C358" s="11"/>
      <c r="D358" s="12"/>
      <c r="E358" s="48"/>
      <c r="F358" s="12"/>
      <c r="G358" s="12"/>
    </row>
    <row r="359" spans="1:9" ht="31.2" hidden="1" customHeight="1">
      <c r="A359" s="26" t="s">
        <v>754</v>
      </c>
      <c r="B359" s="10" t="s">
        <v>77</v>
      </c>
      <c r="C359" s="11"/>
      <c r="D359" s="12"/>
      <c r="E359" s="48"/>
      <c r="F359" s="12"/>
      <c r="G359" s="12"/>
    </row>
    <row r="360" spans="1:9" ht="31.2" hidden="1" customHeight="1">
      <c r="A360" s="26" t="s">
        <v>755</v>
      </c>
      <c r="B360" s="10" t="s">
        <v>79</v>
      </c>
      <c r="C360" s="11"/>
      <c r="D360" s="12"/>
      <c r="E360" s="48"/>
      <c r="F360" s="12"/>
      <c r="G360" s="12"/>
    </row>
    <row r="361" spans="1:9" ht="31.2" hidden="1" customHeight="1">
      <c r="A361" s="26" t="s">
        <v>756</v>
      </c>
      <c r="B361" s="10" t="s">
        <v>81</v>
      </c>
      <c r="C361" s="11"/>
      <c r="D361" s="12"/>
      <c r="E361" s="48"/>
      <c r="F361" s="12"/>
      <c r="G361" s="12"/>
    </row>
    <row r="362" spans="1:9" ht="31.2" hidden="1" customHeight="1">
      <c r="A362" s="26" t="s">
        <v>757</v>
      </c>
      <c r="B362" s="10" t="s">
        <v>83</v>
      </c>
      <c r="C362" s="11"/>
      <c r="D362" s="12"/>
      <c r="E362" s="48"/>
      <c r="F362" s="12"/>
      <c r="G362" s="12"/>
    </row>
    <row r="363" spans="1:9" ht="46.95" hidden="1" customHeight="1">
      <c r="A363" s="26" t="s">
        <v>758</v>
      </c>
      <c r="B363" s="10" t="s">
        <v>759</v>
      </c>
      <c r="C363" s="11"/>
      <c r="D363" s="12"/>
      <c r="E363" s="48"/>
      <c r="F363" s="12"/>
      <c r="G363" s="12"/>
    </row>
    <row r="364" spans="1:9" ht="31.2" hidden="1" customHeight="1">
      <c r="A364" s="26" t="s">
        <v>760</v>
      </c>
      <c r="B364" s="14" t="s">
        <v>761</v>
      </c>
      <c r="C364" s="11"/>
      <c r="D364" s="12"/>
      <c r="E364" s="48"/>
      <c r="F364" s="12"/>
      <c r="G364" s="12"/>
    </row>
    <row r="365" spans="1:9" ht="31.2" hidden="1" customHeight="1">
      <c r="A365" s="26" t="s">
        <v>762</v>
      </c>
      <c r="B365" s="10" t="s">
        <v>763</v>
      </c>
      <c r="C365" s="11"/>
      <c r="D365" s="12"/>
      <c r="E365" s="48"/>
      <c r="F365" s="12"/>
      <c r="G365" s="12"/>
    </row>
    <row r="366" spans="1:9" ht="21" customHeight="1">
      <c r="A366" s="4"/>
      <c r="B366" s="97" t="s">
        <v>764</v>
      </c>
      <c r="C366" s="98"/>
      <c r="D366" s="98"/>
      <c r="E366" s="98"/>
      <c r="F366" s="98"/>
      <c r="G366" s="99"/>
      <c r="H366">
        <f>H367+H375+H384+H389+H397+H408</f>
        <v>43</v>
      </c>
      <c r="I366">
        <f>I367+I375+I384+I389+I397+I408</f>
        <v>86</v>
      </c>
    </row>
    <row r="367" spans="1:9" ht="46.8">
      <c r="A367" s="19" t="s">
        <v>765</v>
      </c>
      <c r="B367" s="6" t="s">
        <v>766</v>
      </c>
      <c r="C367" s="7"/>
      <c r="D367" s="8"/>
      <c r="E367" s="85"/>
      <c r="F367" s="8"/>
      <c r="G367" s="8"/>
      <c r="H367">
        <f>SUM(D371:D373)</f>
        <v>3</v>
      </c>
      <c r="I367">
        <f>COUNT(D371:D374)*2</f>
        <v>6</v>
      </c>
    </row>
    <row r="368" spans="1:9" ht="15.6" hidden="1" customHeight="1">
      <c r="A368" s="67" t="s">
        <v>767</v>
      </c>
      <c r="B368" s="10" t="s">
        <v>768</v>
      </c>
      <c r="C368" s="11"/>
      <c r="D368" s="12"/>
      <c r="E368" s="48"/>
      <c r="F368" s="12"/>
      <c r="G368" s="12"/>
    </row>
    <row r="369" spans="1:9" ht="31.2" hidden="1" customHeight="1">
      <c r="A369" s="67" t="s">
        <v>769</v>
      </c>
      <c r="B369" s="10" t="s">
        <v>770</v>
      </c>
      <c r="C369" s="11"/>
      <c r="D369" s="12"/>
      <c r="E369" s="48"/>
      <c r="F369" s="12"/>
      <c r="G369" s="12"/>
    </row>
    <row r="370" spans="1:9" ht="15.6" hidden="1" customHeight="1">
      <c r="A370" s="67" t="s">
        <v>771</v>
      </c>
      <c r="B370" s="10" t="s">
        <v>772</v>
      </c>
      <c r="C370" s="11"/>
      <c r="D370" s="12"/>
      <c r="E370" s="48"/>
      <c r="F370" s="12"/>
      <c r="G370" s="12"/>
    </row>
    <row r="371" spans="1:9" ht="31.2" customHeight="1">
      <c r="A371" s="68" t="s">
        <v>773</v>
      </c>
      <c r="B371" s="10" t="s">
        <v>774</v>
      </c>
      <c r="C371" s="31" t="s">
        <v>775</v>
      </c>
      <c r="D371" s="48">
        <v>1</v>
      </c>
      <c r="E371" s="48" t="s">
        <v>39</v>
      </c>
      <c r="F371" s="32" t="s">
        <v>776</v>
      </c>
      <c r="G371" s="12"/>
    </row>
    <row r="372" spans="1:9" ht="28.95" customHeight="1">
      <c r="A372" s="68"/>
      <c r="B372" s="10"/>
      <c r="C372" s="31" t="s">
        <v>777</v>
      </c>
      <c r="D372" s="48">
        <v>1</v>
      </c>
      <c r="E372" s="48" t="s">
        <v>39</v>
      </c>
      <c r="F372" s="48"/>
      <c r="G372" s="12"/>
    </row>
    <row r="373" spans="1:9" ht="57.6" customHeight="1">
      <c r="A373" s="68" t="s">
        <v>778</v>
      </c>
      <c r="B373" s="10" t="s">
        <v>779</v>
      </c>
      <c r="C373" s="69" t="s">
        <v>780</v>
      </c>
      <c r="D373" s="48">
        <v>1</v>
      </c>
      <c r="E373" s="48" t="s">
        <v>39</v>
      </c>
      <c r="F373" s="42" t="s">
        <v>781</v>
      </c>
      <c r="G373" s="12"/>
    </row>
    <row r="374" spans="1:9" ht="15.6" hidden="1" customHeight="1">
      <c r="A374" s="67" t="s">
        <v>782</v>
      </c>
      <c r="B374" s="14" t="s">
        <v>783</v>
      </c>
      <c r="C374" s="11"/>
      <c r="D374" s="12"/>
      <c r="E374" s="48"/>
      <c r="F374" s="12"/>
      <c r="G374" s="12"/>
    </row>
    <row r="375" spans="1:9" ht="46.8">
      <c r="A375" s="68" t="s">
        <v>784</v>
      </c>
      <c r="B375" s="6" t="s">
        <v>785</v>
      </c>
      <c r="C375" s="7"/>
      <c r="D375" s="8"/>
      <c r="E375" s="85"/>
      <c r="F375" s="8"/>
      <c r="G375" s="8"/>
      <c r="H375">
        <f>SUM(D376:D382)</f>
        <v>7</v>
      </c>
      <c r="I375">
        <f>COUNT(D376:D382)*2</f>
        <v>14</v>
      </c>
    </row>
    <row r="376" spans="1:9" ht="57.6" customHeight="1">
      <c r="A376" s="68" t="s">
        <v>786</v>
      </c>
      <c r="B376" s="10" t="s">
        <v>787</v>
      </c>
      <c r="C376" s="31" t="s">
        <v>788</v>
      </c>
      <c r="D376" s="12">
        <v>1</v>
      </c>
      <c r="E376" s="48" t="s">
        <v>122</v>
      </c>
      <c r="F376" s="11" t="s">
        <v>789</v>
      </c>
      <c r="G376" s="12"/>
    </row>
    <row r="377" spans="1:9" ht="57.6" customHeight="1">
      <c r="A377" s="68"/>
      <c r="B377" s="10"/>
      <c r="C377" s="31" t="s">
        <v>790</v>
      </c>
      <c r="D377" s="12">
        <v>1</v>
      </c>
      <c r="E377" s="48" t="s">
        <v>839</v>
      </c>
      <c r="F377" s="11" t="s">
        <v>791</v>
      </c>
      <c r="G377" s="12"/>
    </row>
    <row r="378" spans="1:9" ht="72" customHeight="1">
      <c r="A378" s="68"/>
      <c r="B378" s="10"/>
      <c r="C378" s="31" t="s">
        <v>792</v>
      </c>
      <c r="D378" s="12">
        <v>1</v>
      </c>
      <c r="E378" s="48" t="s">
        <v>839</v>
      </c>
      <c r="F378" s="11" t="s">
        <v>793</v>
      </c>
      <c r="G378" s="12"/>
    </row>
    <row r="379" spans="1:9" ht="57.6" customHeight="1">
      <c r="A379" s="68"/>
      <c r="B379" s="10"/>
      <c r="C379" s="31" t="s">
        <v>794</v>
      </c>
      <c r="D379" s="12">
        <v>1</v>
      </c>
      <c r="E379" s="48" t="s">
        <v>839</v>
      </c>
      <c r="F379" s="11" t="s">
        <v>795</v>
      </c>
      <c r="G379" s="12"/>
    </row>
    <row r="380" spans="1:9" ht="72" customHeight="1">
      <c r="A380" s="68"/>
      <c r="B380" s="10"/>
      <c r="C380" s="31" t="s">
        <v>796</v>
      </c>
      <c r="D380" s="12">
        <v>1</v>
      </c>
      <c r="E380" s="48" t="s">
        <v>122</v>
      </c>
      <c r="F380" s="11" t="s">
        <v>797</v>
      </c>
      <c r="G380" s="12"/>
    </row>
    <row r="381" spans="1:9" ht="31.2" customHeight="1">
      <c r="A381" s="68" t="s">
        <v>798</v>
      </c>
      <c r="B381" s="10" t="s">
        <v>799</v>
      </c>
      <c r="C381" s="31" t="s">
        <v>800</v>
      </c>
      <c r="D381" s="48">
        <v>1</v>
      </c>
      <c r="E381" s="48" t="s">
        <v>801</v>
      </c>
      <c r="F381" s="11" t="s">
        <v>802</v>
      </c>
      <c r="G381" s="12"/>
    </row>
    <row r="382" spans="1:9" ht="15.6" customHeight="1">
      <c r="A382" s="68"/>
      <c r="B382" s="10"/>
      <c r="C382" s="31" t="s">
        <v>803</v>
      </c>
      <c r="D382" s="48">
        <v>1</v>
      </c>
      <c r="E382" s="48" t="s">
        <v>468</v>
      </c>
      <c r="F382" s="48"/>
      <c r="G382" s="12"/>
    </row>
    <row r="383" spans="1:9" ht="31.2" customHeight="1">
      <c r="A383" s="67" t="s">
        <v>804</v>
      </c>
      <c r="B383" s="10" t="s">
        <v>805</v>
      </c>
      <c r="C383" s="70"/>
      <c r="D383" s="12"/>
      <c r="E383" s="48"/>
      <c r="F383" s="12"/>
      <c r="G383" s="12"/>
    </row>
    <row r="384" spans="1:9" ht="31.2">
      <c r="A384" s="68" t="s">
        <v>806</v>
      </c>
      <c r="B384" s="6" t="s">
        <v>807</v>
      </c>
      <c r="C384" s="7"/>
      <c r="D384" s="8"/>
      <c r="E384" s="85"/>
      <c r="F384" s="8"/>
      <c r="G384" s="8"/>
      <c r="H384">
        <f>SUM(D385:D388)</f>
        <v>4</v>
      </c>
      <c r="I384">
        <f>COUNT(D385:D388)*2</f>
        <v>8</v>
      </c>
    </row>
    <row r="385" spans="1:9" ht="31.2">
      <c r="A385" s="68" t="s">
        <v>808</v>
      </c>
      <c r="B385" s="10" t="s">
        <v>809</v>
      </c>
      <c r="C385" s="42" t="s">
        <v>810</v>
      </c>
      <c r="D385" s="12">
        <v>1</v>
      </c>
      <c r="E385" s="48" t="s">
        <v>839</v>
      </c>
      <c r="F385" s="12"/>
      <c r="G385" s="12"/>
    </row>
    <row r="386" spans="1:9" ht="15.6">
      <c r="A386" s="68"/>
      <c r="B386" s="10"/>
      <c r="C386" s="42" t="s">
        <v>811</v>
      </c>
      <c r="D386" s="12">
        <v>1</v>
      </c>
      <c r="E386" s="48" t="s">
        <v>839</v>
      </c>
      <c r="F386" s="12"/>
      <c r="G386" s="12"/>
    </row>
    <row r="387" spans="1:9" ht="43.2">
      <c r="A387" s="68" t="s">
        <v>812</v>
      </c>
      <c r="B387" s="10" t="s">
        <v>813</v>
      </c>
      <c r="C387" s="42" t="s">
        <v>814</v>
      </c>
      <c r="D387" s="12">
        <v>1</v>
      </c>
      <c r="E387" s="48" t="s">
        <v>839</v>
      </c>
      <c r="F387" s="12"/>
      <c r="G387" s="12"/>
    </row>
    <row r="388" spans="1:9" ht="28.8">
      <c r="A388" s="68"/>
      <c r="B388" s="10"/>
      <c r="C388" s="42" t="s">
        <v>815</v>
      </c>
      <c r="D388" s="12">
        <v>1</v>
      </c>
      <c r="E388" s="48" t="s">
        <v>839</v>
      </c>
      <c r="F388" s="12"/>
      <c r="G388" s="12"/>
    </row>
    <row r="389" spans="1:9" ht="28.8">
      <c r="A389" s="68" t="s">
        <v>816</v>
      </c>
      <c r="B389" s="71" t="s">
        <v>817</v>
      </c>
      <c r="C389" s="7"/>
      <c r="D389" s="8"/>
      <c r="E389" s="85"/>
      <c r="F389" s="8"/>
      <c r="G389" s="8"/>
      <c r="H389">
        <f>SUM(D390:D396)</f>
        <v>7</v>
      </c>
      <c r="I389">
        <f>COUNT(D390:D396)*2</f>
        <v>14</v>
      </c>
    </row>
    <row r="390" spans="1:9" ht="43.2">
      <c r="A390" s="68" t="s">
        <v>818</v>
      </c>
      <c r="B390" s="15" t="s">
        <v>819</v>
      </c>
      <c r="C390" s="72" t="s">
        <v>820</v>
      </c>
      <c r="D390" s="12">
        <v>1</v>
      </c>
      <c r="E390" s="48" t="s">
        <v>801</v>
      </c>
      <c r="F390" s="12"/>
      <c r="G390" s="12"/>
    </row>
    <row r="391" spans="1:9" ht="28.8">
      <c r="A391" s="68"/>
      <c r="B391" s="15"/>
      <c r="C391" s="72" t="s">
        <v>821</v>
      </c>
      <c r="D391" s="12">
        <v>1</v>
      </c>
      <c r="E391" s="48" t="s">
        <v>801</v>
      </c>
      <c r="F391" s="12"/>
      <c r="G391" s="12"/>
    </row>
    <row r="392" spans="1:9" ht="43.2">
      <c r="A392" s="68"/>
      <c r="B392" s="15"/>
      <c r="C392" s="23" t="s">
        <v>822</v>
      </c>
      <c r="D392" s="61">
        <v>1</v>
      </c>
      <c r="E392" s="48" t="s">
        <v>801</v>
      </c>
      <c r="F392" s="61" t="s">
        <v>823</v>
      </c>
      <c r="G392" s="12"/>
    </row>
    <row r="393" spans="1:9" ht="72">
      <c r="A393" s="68"/>
      <c r="B393" s="15"/>
      <c r="C393" s="23" t="s">
        <v>824</v>
      </c>
      <c r="D393" s="48">
        <v>1</v>
      </c>
      <c r="E393" s="48" t="s">
        <v>801</v>
      </c>
      <c r="F393" s="32" t="s">
        <v>825</v>
      </c>
      <c r="G393" s="12"/>
    </row>
    <row r="394" spans="1:9" ht="28.8">
      <c r="A394" s="68"/>
      <c r="B394" s="15"/>
      <c r="C394" s="73" t="s">
        <v>826</v>
      </c>
      <c r="D394" s="74">
        <v>1</v>
      </c>
      <c r="E394" s="48" t="s">
        <v>801</v>
      </c>
      <c r="F394" s="11"/>
      <c r="G394" s="12"/>
    </row>
    <row r="395" spans="1:9" ht="28.8">
      <c r="A395" s="68"/>
      <c r="B395" s="15"/>
      <c r="C395" s="42" t="s">
        <v>827</v>
      </c>
      <c r="D395" s="12">
        <v>1</v>
      </c>
      <c r="E395" s="48" t="s">
        <v>801</v>
      </c>
      <c r="F395" s="12"/>
      <c r="G395" s="12"/>
    </row>
    <row r="396" spans="1:9" ht="57.6">
      <c r="A396" s="68" t="s">
        <v>828</v>
      </c>
      <c r="B396" s="15" t="s">
        <v>829</v>
      </c>
      <c r="C396" s="42" t="s">
        <v>830</v>
      </c>
      <c r="D396" s="12">
        <v>1</v>
      </c>
      <c r="E396" s="48" t="s">
        <v>801</v>
      </c>
      <c r="F396" s="12"/>
      <c r="G396" s="12"/>
    </row>
    <row r="397" spans="1:9" ht="28.8">
      <c r="A397" s="75" t="s">
        <v>831</v>
      </c>
      <c r="B397" s="71" t="s">
        <v>832</v>
      </c>
      <c r="C397" s="7"/>
      <c r="D397" s="8"/>
      <c r="E397" s="85"/>
      <c r="F397" s="8"/>
      <c r="G397" s="8"/>
      <c r="H397">
        <f>SUM(D398:D405)</f>
        <v>8</v>
      </c>
      <c r="I397">
        <f>COUNT(D398:D405)*2</f>
        <v>16</v>
      </c>
    </row>
    <row r="398" spans="1:9" ht="43.2">
      <c r="A398" s="68" t="s">
        <v>833</v>
      </c>
      <c r="B398" s="15" t="s">
        <v>834</v>
      </c>
      <c r="C398" s="42" t="s">
        <v>835</v>
      </c>
      <c r="D398" s="12">
        <v>1</v>
      </c>
      <c r="E398" s="48" t="s">
        <v>122</v>
      </c>
      <c r="F398" s="12"/>
      <c r="G398" s="12"/>
    </row>
    <row r="399" spans="1:9" ht="43.2">
      <c r="A399" s="68" t="s">
        <v>836</v>
      </c>
      <c r="B399" s="15" t="s">
        <v>837</v>
      </c>
      <c r="C399" s="31" t="s">
        <v>838</v>
      </c>
      <c r="D399" s="48">
        <v>1</v>
      </c>
      <c r="E399" s="48" t="s">
        <v>839</v>
      </c>
      <c r="F399" s="32" t="s">
        <v>840</v>
      </c>
      <c r="G399" s="12"/>
    </row>
    <row r="400" spans="1:9" ht="57.6">
      <c r="A400" s="68"/>
      <c r="B400" s="15"/>
      <c r="C400" s="31" t="s">
        <v>841</v>
      </c>
      <c r="D400" s="48">
        <v>1</v>
      </c>
      <c r="E400" s="48" t="s">
        <v>839</v>
      </c>
      <c r="F400" s="32" t="s">
        <v>842</v>
      </c>
      <c r="G400" s="12"/>
    </row>
    <row r="401" spans="1:9" ht="28.8">
      <c r="A401" s="68" t="s">
        <v>843</v>
      </c>
      <c r="B401" s="15" t="s">
        <v>844</v>
      </c>
      <c r="C401" s="31" t="s">
        <v>845</v>
      </c>
      <c r="D401" s="48">
        <v>1</v>
      </c>
      <c r="E401" s="48" t="s">
        <v>39</v>
      </c>
      <c r="F401" s="48"/>
      <c r="G401" s="12"/>
    </row>
    <row r="402" spans="1:9" ht="43.2">
      <c r="A402" s="68"/>
      <c r="B402" s="15"/>
      <c r="C402" s="31" t="s">
        <v>846</v>
      </c>
      <c r="D402" s="48">
        <v>1</v>
      </c>
      <c r="E402" s="48" t="s">
        <v>39</v>
      </c>
      <c r="F402" s="48"/>
      <c r="G402" s="12"/>
    </row>
    <row r="403" spans="1:9" ht="57.6">
      <c r="A403" s="68"/>
      <c r="B403" s="15"/>
      <c r="C403" s="23" t="s">
        <v>847</v>
      </c>
      <c r="D403" s="61">
        <v>1</v>
      </c>
      <c r="E403" s="48" t="s">
        <v>39</v>
      </c>
      <c r="F403" s="48"/>
      <c r="G403" s="12"/>
    </row>
    <row r="404" spans="1:9" ht="43.2">
      <c r="A404" s="68"/>
      <c r="B404" s="15"/>
      <c r="C404" s="31" t="s">
        <v>848</v>
      </c>
      <c r="D404" s="48">
        <v>1</v>
      </c>
      <c r="E404" s="48" t="s">
        <v>839</v>
      </c>
      <c r="F404" s="32" t="s">
        <v>849</v>
      </c>
      <c r="G404" s="12"/>
    </row>
    <row r="405" spans="1:9" ht="72">
      <c r="A405" s="68"/>
      <c r="B405" s="15"/>
      <c r="C405" s="31" t="s">
        <v>850</v>
      </c>
      <c r="D405" s="48">
        <v>1</v>
      </c>
      <c r="E405" s="48" t="s">
        <v>839</v>
      </c>
      <c r="F405" s="32" t="s">
        <v>851</v>
      </c>
      <c r="G405" s="12"/>
    </row>
    <row r="406" spans="1:9" hidden="1">
      <c r="A406" s="67" t="s">
        <v>852</v>
      </c>
      <c r="B406" s="15" t="s">
        <v>853</v>
      </c>
      <c r="C406" s="11"/>
      <c r="D406" s="12"/>
      <c r="E406" s="48"/>
      <c r="F406" s="12"/>
      <c r="G406" s="12"/>
    </row>
    <row r="407" spans="1:9" hidden="1">
      <c r="A407" s="67" t="s">
        <v>854</v>
      </c>
      <c r="B407" s="15" t="s">
        <v>855</v>
      </c>
      <c r="C407" s="11"/>
      <c r="D407" s="12"/>
      <c r="E407" s="48"/>
      <c r="F407" s="12"/>
      <c r="G407" s="12"/>
    </row>
    <row r="408" spans="1:9" ht="46.8">
      <c r="A408" s="76" t="s">
        <v>856</v>
      </c>
      <c r="B408" s="6" t="s">
        <v>857</v>
      </c>
      <c r="C408" s="7"/>
      <c r="D408" s="8"/>
      <c r="E408" s="85"/>
      <c r="F408" s="8"/>
      <c r="G408" s="8"/>
      <c r="H408">
        <f>SUM(D409:D422)</f>
        <v>14</v>
      </c>
      <c r="I408">
        <f>COUNT(D409:D422)*2</f>
        <v>28</v>
      </c>
    </row>
    <row r="409" spans="1:9" ht="46.8">
      <c r="A409" s="68" t="s">
        <v>858</v>
      </c>
      <c r="B409" s="10" t="s">
        <v>859</v>
      </c>
      <c r="C409" s="42" t="s">
        <v>860</v>
      </c>
      <c r="D409" s="12">
        <v>1</v>
      </c>
      <c r="E409" s="48" t="s">
        <v>122</v>
      </c>
      <c r="F409" s="12"/>
      <c r="G409" s="12"/>
    </row>
    <row r="410" spans="1:9" ht="28.8">
      <c r="A410" s="68"/>
      <c r="B410" s="10"/>
      <c r="C410" s="42" t="s">
        <v>861</v>
      </c>
      <c r="D410" s="12">
        <v>1</v>
      </c>
      <c r="E410" s="48" t="s">
        <v>122</v>
      </c>
      <c r="F410" s="12"/>
      <c r="G410" s="12"/>
    </row>
    <row r="411" spans="1:9" ht="43.2">
      <c r="A411" s="68"/>
      <c r="B411" s="10"/>
      <c r="C411" s="42" t="s">
        <v>862</v>
      </c>
      <c r="D411" s="12">
        <v>1</v>
      </c>
      <c r="E411" s="48" t="s">
        <v>839</v>
      </c>
      <c r="F411" s="12"/>
      <c r="G411" s="12"/>
    </row>
    <row r="412" spans="1:9" ht="57.6">
      <c r="A412" s="68"/>
      <c r="B412" s="10"/>
      <c r="C412" s="42" t="s">
        <v>863</v>
      </c>
      <c r="D412" s="12">
        <v>1</v>
      </c>
      <c r="E412" s="48" t="s">
        <v>122</v>
      </c>
      <c r="F412" s="12"/>
      <c r="G412" s="12"/>
    </row>
    <row r="413" spans="1:9" ht="43.2">
      <c r="A413" s="68"/>
      <c r="B413" s="10"/>
      <c r="C413" s="31" t="s">
        <v>864</v>
      </c>
      <c r="D413" s="12">
        <v>1</v>
      </c>
      <c r="E413" s="48" t="s">
        <v>122</v>
      </c>
      <c r="F413" s="12"/>
      <c r="G413" s="12"/>
    </row>
    <row r="414" spans="1:9" ht="43.2">
      <c r="A414" s="68" t="s">
        <v>865</v>
      </c>
      <c r="B414" s="10" t="s">
        <v>866</v>
      </c>
      <c r="C414" s="31" t="s">
        <v>867</v>
      </c>
      <c r="D414" s="48">
        <v>1</v>
      </c>
      <c r="E414" s="48" t="s">
        <v>122</v>
      </c>
      <c r="F414" s="11" t="s">
        <v>868</v>
      </c>
      <c r="G414" s="12"/>
    </row>
    <row r="415" spans="1:9" ht="72">
      <c r="A415" s="68"/>
      <c r="B415" s="10"/>
      <c r="C415" s="31" t="s">
        <v>869</v>
      </c>
      <c r="D415" s="48">
        <v>1</v>
      </c>
      <c r="E415" s="48" t="s">
        <v>122</v>
      </c>
      <c r="F415" s="11" t="s">
        <v>870</v>
      </c>
      <c r="G415" s="12"/>
    </row>
    <row r="416" spans="1:9" ht="57.6">
      <c r="A416" s="68"/>
      <c r="B416" s="10"/>
      <c r="C416" s="31" t="s">
        <v>871</v>
      </c>
      <c r="D416" s="48">
        <v>1</v>
      </c>
      <c r="E416" s="48" t="s">
        <v>839</v>
      </c>
      <c r="F416" s="31" t="s">
        <v>872</v>
      </c>
      <c r="G416" s="12"/>
    </row>
    <row r="417" spans="1:9" ht="43.2">
      <c r="A417" s="68"/>
      <c r="B417" s="10"/>
      <c r="C417" s="43" t="s">
        <v>873</v>
      </c>
      <c r="D417" s="48">
        <v>1</v>
      </c>
      <c r="E417" s="48" t="s">
        <v>468</v>
      </c>
      <c r="F417" s="31"/>
      <c r="G417" s="12"/>
    </row>
    <row r="418" spans="1:9" ht="57.6">
      <c r="A418" s="68"/>
      <c r="B418" s="10"/>
      <c r="C418" s="31" t="s">
        <v>874</v>
      </c>
      <c r="D418" s="48">
        <v>1</v>
      </c>
      <c r="E418" s="48" t="s">
        <v>839</v>
      </c>
      <c r="F418" s="11" t="s">
        <v>875</v>
      </c>
      <c r="G418" s="12"/>
    </row>
    <row r="419" spans="1:9" ht="100.8">
      <c r="A419" s="68"/>
      <c r="B419" s="10"/>
      <c r="C419" s="31" t="s">
        <v>876</v>
      </c>
      <c r="D419" s="48">
        <v>1</v>
      </c>
      <c r="E419" s="48" t="s">
        <v>468</v>
      </c>
      <c r="F419" s="11" t="s">
        <v>877</v>
      </c>
      <c r="G419" s="12"/>
    </row>
    <row r="420" spans="1:9" ht="31.2">
      <c r="A420" s="68" t="s">
        <v>878</v>
      </c>
      <c r="B420" s="10" t="s">
        <v>879</v>
      </c>
      <c r="C420" s="77" t="s">
        <v>880</v>
      </c>
      <c r="D420" s="12">
        <v>1</v>
      </c>
      <c r="E420" s="88" t="s">
        <v>468</v>
      </c>
      <c r="F420" s="12"/>
      <c r="G420" s="12"/>
    </row>
    <row r="421" spans="1:9" ht="28.8">
      <c r="A421" s="68"/>
      <c r="B421" s="10"/>
      <c r="C421" s="23" t="s">
        <v>881</v>
      </c>
      <c r="D421" s="12">
        <v>1</v>
      </c>
      <c r="E421" s="88" t="s">
        <v>801</v>
      </c>
      <c r="F421" s="12"/>
      <c r="G421" s="12"/>
    </row>
    <row r="422" spans="1:9" ht="43.2">
      <c r="A422" s="78"/>
      <c r="B422" s="11"/>
      <c r="C422" s="42" t="s">
        <v>882</v>
      </c>
      <c r="D422" s="12">
        <v>1</v>
      </c>
      <c r="E422" s="48" t="s">
        <v>801</v>
      </c>
      <c r="F422" s="12"/>
      <c r="G422" s="12"/>
    </row>
    <row r="423" spans="1:9" ht="21" customHeight="1">
      <c r="A423" s="4"/>
      <c r="B423" s="97" t="s">
        <v>883</v>
      </c>
      <c r="C423" s="98"/>
      <c r="D423" s="98"/>
      <c r="E423" s="98"/>
      <c r="F423" s="98"/>
      <c r="G423" s="99"/>
      <c r="H423">
        <f>H424+H431+H436+H453+H457+H463+H468</f>
        <v>31</v>
      </c>
      <c r="I423">
        <f>I424+I431+I436+I453+I457+I463+I468</f>
        <v>62</v>
      </c>
    </row>
    <row r="424" spans="1:9" ht="31.2">
      <c r="A424" s="21" t="s">
        <v>884</v>
      </c>
      <c r="B424" s="6" t="s">
        <v>885</v>
      </c>
      <c r="C424" s="7"/>
      <c r="D424" s="8"/>
      <c r="E424" s="85"/>
      <c r="F424" s="8"/>
      <c r="G424" s="8"/>
      <c r="H424">
        <f>SUM(D425)</f>
        <v>1</v>
      </c>
      <c r="I424">
        <f>COUNT(D425)*2</f>
        <v>2</v>
      </c>
    </row>
    <row r="425" spans="1:9" ht="78">
      <c r="A425" s="21" t="s">
        <v>886</v>
      </c>
      <c r="B425" s="10" t="s">
        <v>887</v>
      </c>
      <c r="C425" s="79" t="s">
        <v>888</v>
      </c>
      <c r="D425" s="12">
        <v>1</v>
      </c>
      <c r="E425" s="40" t="s">
        <v>39</v>
      </c>
      <c r="F425" s="12"/>
      <c r="G425" s="12"/>
    </row>
    <row r="426" spans="1:9" ht="28.8" hidden="1">
      <c r="A426" s="26" t="s">
        <v>889</v>
      </c>
      <c r="B426" s="15" t="s">
        <v>890</v>
      </c>
      <c r="C426" s="11"/>
      <c r="D426" s="12"/>
      <c r="E426" s="48"/>
      <c r="F426" s="12"/>
      <c r="G426" s="12"/>
    </row>
    <row r="427" spans="1:9" ht="31.2" hidden="1">
      <c r="A427" s="26" t="s">
        <v>891</v>
      </c>
      <c r="B427" s="6" t="s">
        <v>892</v>
      </c>
      <c r="C427" s="7"/>
      <c r="D427" s="8"/>
      <c r="E427" s="85"/>
      <c r="F427" s="8"/>
      <c r="G427" s="8"/>
    </row>
    <row r="428" spans="1:9" ht="31.2" hidden="1">
      <c r="A428" s="26" t="s">
        <v>893</v>
      </c>
      <c r="B428" s="10" t="s">
        <v>894</v>
      </c>
      <c r="C428" s="11"/>
      <c r="D428" s="12"/>
      <c r="E428" s="48"/>
      <c r="F428" s="12"/>
      <c r="G428" s="12"/>
    </row>
    <row r="429" spans="1:9" ht="31.2" hidden="1">
      <c r="A429" s="26" t="s">
        <v>895</v>
      </c>
      <c r="B429" s="10" t="s">
        <v>896</v>
      </c>
      <c r="C429" s="11"/>
      <c r="D429" s="12"/>
      <c r="E429" s="48"/>
      <c r="F429" s="12"/>
      <c r="G429" s="12"/>
    </row>
    <row r="430" spans="1:9" ht="31.2" hidden="1">
      <c r="A430" s="26" t="s">
        <v>897</v>
      </c>
      <c r="B430" s="10" t="s">
        <v>898</v>
      </c>
      <c r="C430" s="11"/>
      <c r="D430" s="12"/>
      <c r="E430" s="48"/>
      <c r="F430" s="12"/>
      <c r="G430" s="12"/>
    </row>
    <row r="431" spans="1:9" ht="46.8">
      <c r="A431" s="21" t="s">
        <v>899</v>
      </c>
      <c r="B431" s="6" t="s">
        <v>900</v>
      </c>
      <c r="C431" s="7"/>
      <c r="D431" s="8"/>
      <c r="E431" s="85"/>
      <c r="F431" s="8"/>
      <c r="G431" s="8"/>
      <c r="H431">
        <f>SUM(D432:D435)</f>
        <v>3</v>
      </c>
      <c r="I431">
        <f>COUNT(D432:D435)*2</f>
        <v>6</v>
      </c>
    </row>
    <row r="432" spans="1:9" ht="100.8">
      <c r="A432" s="21" t="s">
        <v>901</v>
      </c>
      <c r="B432" s="10" t="s">
        <v>902</v>
      </c>
      <c r="C432" s="37" t="s">
        <v>903</v>
      </c>
      <c r="D432" s="12">
        <v>1</v>
      </c>
      <c r="E432" s="40" t="s">
        <v>39</v>
      </c>
      <c r="F432" s="12"/>
      <c r="G432" s="12"/>
    </row>
    <row r="433" spans="1:9" ht="31.2" hidden="1">
      <c r="A433" s="26" t="s">
        <v>904</v>
      </c>
      <c r="B433" s="10" t="s">
        <v>905</v>
      </c>
      <c r="C433" s="11"/>
      <c r="D433" s="12"/>
      <c r="E433" s="40"/>
      <c r="F433" s="12"/>
      <c r="G433" s="12"/>
    </row>
    <row r="434" spans="1:9" ht="62.4">
      <c r="A434" s="21" t="s">
        <v>906</v>
      </c>
      <c r="B434" s="33" t="s">
        <v>907</v>
      </c>
      <c r="C434" s="80" t="s">
        <v>908</v>
      </c>
      <c r="D434" s="12">
        <v>1</v>
      </c>
      <c r="E434" s="40" t="s">
        <v>39</v>
      </c>
      <c r="F434" s="12"/>
      <c r="G434" s="12"/>
    </row>
    <row r="435" spans="1:9" ht="46.8">
      <c r="A435" s="21"/>
      <c r="B435" s="33"/>
      <c r="C435" s="80" t="s">
        <v>909</v>
      </c>
      <c r="D435" s="12">
        <v>1</v>
      </c>
      <c r="E435" s="40" t="s">
        <v>468</v>
      </c>
      <c r="F435" s="12"/>
      <c r="G435" s="12"/>
    </row>
    <row r="436" spans="1:9" ht="62.4">
      <c r="A436" s="21" t="s">
        <v>910</v>
      </c>
      <c r="B436" s="6" t="s">
        <v>911</v>
      </c>
      <c r="C436" s="7"/>
      <c r="D436" s="8"/>
      <c r="E436" s="85"/>
      <c r="F436" s="8"/>
      <c r="G436" s="8"/>
      <c r="H436">
        <f>SUM(D437:D452)</f>
        <v>16</v>
      </c>
      <c r="I436">
        <f>COUNT(D437:D452)*2</f>
        <v>32</v>
      </c>
    </row>
    <row r="437" spans="1:9" ht="57.6">
      <c r="A437" s="21" t="s">
        <v>912</v>
      </c>
      <c r="B437" s="10" t="s">
        <v>913</v>
      </c>
      <c r="C437" s="77" t="s">
        <v>914</v>
      </c>
      <c r="D437" s="61">
        <v>1</v>
      </c>
      <c r="E437" s="40" t="s">
        <v>990</v>
      </c>
      <c r="F437" s="12"/>
      <c r="G437" s="12"/>
    </row>
    <row r="438" spans="1:9" ht="43.2">
      <c r="A438" s="21"/>
      <c r="B438" s="10"/>
      <c r="C438" s="31" t="s">
        <v>915</v>
      </c>
      <c r="D438" s="40">
        <v>1</v>
      </c>
      <c r="E438" s="40" t="s">
        <v>260</v>
      </c>
      <c r="F438" s="12"/>
      <c r="G438" s="12"/>
    </row>
    <row r="439" spans="1:9" ht="57.6">
      <c r="A439" s="21" t="s">
        <v>916</v>
      </c>
      <c r="B439" s="10" t="s">
        <v>917</v>
      </c>
      <c r="C439" s="18" t="s">
        <v>918</v>
      </c>
      <c r="D439" s="12">
        <v>1</v>
      </c>
      <c r="E439" s="40" t="s">
        <v>990</v>
      </c>
      <c r="F439" s="12"/>
      <c r="G439" s="12"/>
    </row>
    <row r="440" spans="1:9" ht="57.6">
      <c r="A440" s="21"/>
      <c r="B440" s="10"/>
      <c r="C440" s="18" t="s">
        <v>919</v>
      </c>
      <c r="D440" s="12">
        <v>1</v>
      </c>
      <c r="E440" s="40" t="s">
        <v>990</v>
      </c>
      <c r="F440" s="12"/>
      <c r="G440" s="12"/>
    </row>
    <row r="441" spans="1:9" ht="57.6">
      <c r="A441" s="21"/>
      <c r="B441" s="10"/>
      <c r="C441" s="18" t="s">
        <v>920</v>
      </c>
      <c r="D441" s="12">
        <v>1</v>
      </c>
      <c r="E441" s="40" t="s">
        <v>990</v>
      </c>
      <c r="F441" s="12"/>
      <c r="G441" s="12"/>
    </row>
    <row r="442" spans="1:9" ht="57.6">
      <c r="A442" s="21"/>
      <c r="B442" s="10"/>
      <c r="C442" s="18" t="s">
        <v>921</v>
      </c>
      <c r="D442" s="12">
        <v>1</v>
      </c>
      <c r="E442" s="40" t="s">
        <v>990</v>
      </c>
      <c r="F442" s="12"/>
      <c r="G442" s="12"/>
    </row>
    <row r="443" spans="1:9" ht="72">
      <c r="A443" s="21"/>
      <c r="B443" s="10"/>
      <c r="C443" s="18" t="s">
        <v>922</v>
      </c>
      <c r="D443" s="12">
        <v>1</v>
      </c>
      <c r="E443" s="40" t="s">
        <v>990</v>
      </c>
      <c r="F443" s="12"/>
      <c r="G443" s="12"/>
    </row>
    <row r="444" spans="1:9" ht="57.6">
      <c r="A444" s="21"/>
      <c r="B444" s="10"/>
      <c r="C444" s="18" t="s">
        <v>923</v>
      </c>
      <c r="D444" s="12">
        <v>1</v>
      </c>
      <c r="E444" s="40" t="s">
        <v>990</v>
      </c>
      <c r="F444" s="12"/>
      <c r="G444" s="12"/>
    </row>
    <row r="445" spans="1:9" ht="57.6">
      <c r="A445" s="21"/>
      <c r="B445" s="10"/>
      <c r="C445" s="18" t="s">
        <v>924</v>
      </c>
      <c r="D445" s="12">
        <v>1</v>
      </c>
      <c r="E445" s="40" t="s">
        <v>990</v>
      </c>
      <c r="F445" s="12"/>
      <c r="G445" s="12"/>
    </row>
    <row r="446" spans="1:9" ht="57.6">
      <c r="A446" s="21"/>
      <c r="B446" s="10"/>
      <c r="C446" s="18" t="s">
        <v>925</v>
      </c>
      <c r="D446" s="12">
        <v>1</v>
      </c>
      <c r="E446" s="40" t="s">
        <v>990</v>
      </c>
      <c r="F446" s="12"/>
      <c r="G446" s="12"/>
    </row>
    <row r="447" spans="1:9" ht="57.6">
      <c r="A447" s="21"/>
      <c r="B447" s="10"/>
      <c r="C447" s="18" t="s">
        <v>926</v>
      </c>
      <c r="D447" s="12">
        <v>1</v>
      </c>
      <c r="E447" s="40" t="s">
        <v>990</v>
      </c>
      <c r="F447" s="12"/>
      <c r="G447" s="12"/>
    </row>
    <row r="448" spans="1:9" ht="72">
      <c r="A448" s="21"/>
      <c r="B448" s="10"/>
      <c r="C448" s="18" t="s">
        <v>927</v>
      </c>
      <c r="D448" s="12">
        <v>1</v>
      </c>
      <c r="E448" s="40" t="s">
        <v>990</v>
      </c>
      <c r="F448" s="12"/>
      <c r="G448" s="12"/>
    </row>
    <row r="449" spans="1:9" ht="72">
      <c r="A449" s="21"/>
      <c r="B449" s="10"/>
      <c r="C449" s="18" t="s">
        <v>928</v>
      </c>
      <c r="D449" s="12">
        <v>1</v>
      </c>
      <c r="E449" s="40" t="s">
        <v>990</v>
      </c>
      <c r="F449" s="12"/>
      <c r="G449" s="12"/>
    </row>
    <row r="450" spans="1:9" ht="72">
      <c r="A450" s="21"/>
      <c r="B450" s="10"/>
      <c r="C450" s="18" t="s">
        <v>929</v>
      </c>
      <c r="D450" s="12">
        <v>1</v>
      </c>
      <c r="E450" s="40" t="s">
        <v>990</v>
      </c>
      <c r="F450" s="12"/>
      <c r="G450" s="12"/>
    </row>
    <row r="451" spans="1:9" ht="31.2">
      <c r="A451" s="21" t="s">
        <v>930</v>
      </c>
      <c r="B451" s="10" t="s">
        <v>931</v>
      </c>
      <c r="C451" s="11" t="s">
        <v>932</v>
      </c>
      <c r="D451" s="12">
        <v>1</v>
      </c>
      <c r="E451" s="40" t="s">
        <v>39</v>
      </c>
      <c r="F451" s="12"/>
      <c r="G451" s="12"/>
    </row>
    <row r="452" spans="1:9" ht="72">
      <c r="A452" s="21" t="s">
        <v>933</v>
      </c>
      <c r="B452" s="10" t="s">
        <v>934</v>
      </c>
      <c r="C452" s="18" t="s">
        <v>935</v>
      </c>
      <c r="D452" s="12">
        <v>1</v>
      </c>
      <c r="E452" s="40" t="s">
        <v>122</v>
      </c>
      <c r="F452" s="11" t="s">
        <v>936</v>
      </c>
      <c r="G452" s="12"/>
    </row>
    <row r="453" spans="1:9" ht="46.8">
      <c r="A453" s="21" t="s">
        <v>937</v>
      </c>
      <c r="B453" s="6" t="s">
        <v>938</v>
      </c>
      <c r="C453" s="7"/>
      <c r="D453" s="8"/>
      <c r="E453" s="85"/>
      <c r="F453" s="8"/>
      <c r="G453" s="8"/>
      <c r="H453">
        <f>SUM(D454:D456)</f>
        <v>3</v>
      </c>
      <c r="I453">
        <f>COUNT(D454:D456)*2</f>
        <v>6</v>
      </c>
    </row>
    <row r="454" spans="1:9" ht="28.8">
      <c r="A454" s="21" t="s">
        <v>939</v>
      </c>
      <c r="B454" s="10" t="s">
        <v>940</v>
      </c>
      <c r="C454" s="11" t="s">
        <v>941</v>
      </c>
      <c r="D454" s="12">
        <v>1</v>
      </c>
      <c r="E454" s="40" t="s">
        <v>39</v>
      </c>
      <c r="F454" s="12"/>
      <c r="G454" s="12"/>
    </row>
    <row r="455" spans="1:9" ht="31.2">
      <c r="A455" s="21" t="s">
        <v>942</v>
      </c>
      <c r="B455" s="10" t="s">
        <v>943</v>
      </c>
      <c r="C455" s="32" t="s">
        <v>944</v>
      </c>
      <c r="D455" s="12">
        <v>1</v>
      </c>
      <c r="E455" s="40" t="s">
        <v>39</v>
      </c>
      <c r="F455" s="12"/>
      <c r="G455" s="12"/>
    </row>
    <row r="456" spans="1:9" ht="31.2">
      <c r="A456" s="21" t="s">
        <v>945</v>
      </c>
      <c r="B456" s="10" t="s">
        <v>946</v>
      </c>
      <c r="C456" s="31" t="s">
        <v>947</v>
      </c>
      <c r="D456" s="12">
        <v>1</v>
      </c>
      <c r="E456" s="40" t="s">
        <v>39</v>
      </c>
      <c r="F456" s="12"/>
      <c r="G456" s="12"/>
    </row>
    <row r="457" spans="1:9" ht="46.8">
      <c r="A457" s="21" t="s">
        <v>948</v>
      </c>
      <c r="B457" s="6" t="s">
        <v>949</v>
      </c>
      <c r="C457" s="7"/>
      <c r="D457" s="8"/>
      <c r="E457" s="85"/>
      <c r="F457" s="8"/>
      <c r="G457" s="8"/>
      <c r="H457">
        <f>SUM(D458:D462)</f>
        <v>4</v>
      </c>
      <c r="I457">
        <f>COUNT(D458:D462)*2</f>
        <v>8</v>
      </c>
    </row>
    <row r="458" spans="1:9" ht="28.8">
      <c r="A458" s="21" t="s">
        <v>950</v>
      </c>
      <c r="B458" s="10" t="s">
        <v>951</v>
      </c>
      <c r="C458" s="32" t="s">
        <v>952</v>
      </c>
      <c r="D458" s="12">
        <v>1</v>
      </c>
      <c r="E458" s="40" t="s">
        <v>163</v>
      </c>
      <c r="F458" s="12"/>
      <c r="G458" s="12"/>
    </row>
    <row r="459" spans="1:9" ht="31.2" hidden="1">
      <c r="A459" s="26" t="s">
        <v>953</v>
      </c>
      <c r="B459" s="10" t="s">
        <v>954</v>
      </c>
      <c r="C459" s="11"/>
      <c r="D459" s="12"/>
      <c r="E459" s="48"/>
      <c r="F459" s="12"/>
      <c r="G459" s="12"/>
    </row>
    <row r="460" spans="1:9" ht="31.2">
      <c r="A460" s="21" t="s">
        <v>955</v>
      </c>
      <c r="B460" s="33" t="s">
        <v>956</v>
      </c>
      <c r="C460" s="77" t="s">
        <v>957</v>
      </c>
      <c r="D460" s="12">
        <v>1</v>
      </c>
      <c r="E460" s="40" t="s">
        <v>163</v>
      </c>
      <c r="F460" s="12"/>
      <c r="G460" s="12"/>
    </row>
    <row r="461" spans="1:9" ht="31.2">
      <c r="A461" s="21" t="s">
        <v>958</v>
      </c>
      <c r="B461" s="10" t="s">
        <v>959</v>
      </c>
      <c r="C461" s="11" t="s">
        <v>960</v>
      </c>
      <c r="D461" s="12">
        <v>1</v>
      </c>
      <c r="E461" s="40" t="s">
        <v>163</v>
      </c>
      <c r="F461" s="12"/>
      <c r="G461" s="12"/>
    </row>
    <row r="462" spans="1:9" ht="46.8">
      <c r="A462" s="21" t="s">
        <v>961</v>
      </c>
      <c r="B462" s="10" t="s">
        <v>962</v>
      </c>
      <c r="C462" s="32" t="s">
        <v>963</v>
      </c>
      <c r="D462" s="12">
        <v>1</v>
      </c>
      <c r="E462" s="40" t="s">
        <v>163</v>
      </c>
      <c r="F462" s="12"/>
      <c r="G462" s="12"/>
    </row>
    <row r="463" spans="1:9" ht="31.2">
      <c r="A463" s="21" t="s">
        <v>964</v>
      </c>
      <c r="B463" s="6" t="s">
        <v>965</v>
      </c>
      <c r="C463" s="7"/>
      <c r="D463" s="8"/>
      <c r="E463" s="85"/>
      <c r="F463" s="8"/>
      <c r="G463" s="8"/>
      <c r="H463">
        <f>SUM(D465:D467)</f>
        <v>3</v>
      </c>
      <c r="I463">
        <f>COUNT(D465:D467)*2</f>
        <v>6</v>
      </c>
    </row>
    <row r="464" spans="1:9" ht="15.6" hidden="1">
      <c r="A464" s="26" t="s">
        <v>966</v>
      </c>
      <c r="B464" s="10" t="s">
        <v>967</v>
      </c>
      <c r="C464" s="11"/>
      <c r="D464" s="12"/>
      <c r="E464" s="48"/>
      <c r="F464" s="12"/>
      <c r="G464" s="12"/>
    </row>
    <row r="465" spans="1:9" ht="46.8">
      <c r="A465" s="21" t="s">
        <v>968</v>
      </c>
      <c r="B465" s="10" t="s">
        <v>969</v>
      </c>
      <c r="C465" s="18" t="s">
        <v>970</v>
      </c>
      <c r="D465" s="12">
        <v>1</v>
      </c>
      <c r="E465" s="40" t="s">
        <v>163</v>
      </c>
      <c r="F465" s="12"/>
      <c r="G465" s="12"/>
    </row>
    <row r="466" spans="1:9" ht="43.2">
      <c r="A466" s="21" t="s">
        <v>971</v>
      </c>
      <c r="B466" s="14" t="s">
        <v>972</v>
      </c>
      <c r="C466" s="32" t="s">
        <v>973</v>
      </c>
      <c r="D466" s="12">
        <v>1</v>
      </c>
      <c r="E466" s="40" t="s">
        <v>468</v>
      </c>
      <c r="F466" s="12"/>
      <c r="G466" s="12"/>
    </row>
    <row r="467" spans="1:9" ht="43.2">
      <c r="A467" s="21" t="s">
        <v>974</v>
      </c>
      <c r="B467" s="10" t="s">
        <v>975</v>
      </c>
      <c r="C467" s="31" t="s">
        <v>976</v>
      </c>
      <c r="D467" s="12">
        <v>1</v>
      </c>
      <c r="E467" s="40" t="s">
        <v>39</v>
      </c>
      <c r="F467" s="12"/>
      <c r="G467" s="12"/>
    </row>
    <row r="468" spans="1:9" ht="31.2">
      <c r="A468" s="21" t="s">
        <v>977</v>
      </c>
      <c r="B468" s="6" t="s">
        <v>978</v>
      </c>
      <c r="C468" s="7"/>
      <c r="D468" s="8"/>
      <c r="E468" s="85"/>
      <c r="F468" s="8"/>
      <c r="G468" s="8"/>
      <c r="H468">
        <f>SUM(D469)</f>
        <v>1</v>
      </c>
      <c r="I468">
        <f>COUNT(D469)*2</f>
        <v>2</v>
      </c>
    </row>
    <row r="469" spans="1:9" ht="31.2">
      <c r="A469" s="21" t="s">
        <v>979</v>
      </c>
      <c r="B469" s="14" t="s">
        <v>980</v>
      </c>
      <c r="C469" s="11" t="s">
        <v>981</v>
      </c>
      <c r="D469" s="12">
        <v>1</v>
      </c>
      <c r="E469" s="40" t="s">
        <v>39</v>
      </c>
      <c r="F469" s="12"/>
      <c r="G469" s="12"/>
    </row>
    <row r="470" spans="1:9" ht="31.2" hidden="1">
      <c r="A470" s="26" t="s">
        <v>982</v>
      </c>
      <c r="B470" s="14" t="s">
        <v>983</v>
      </c>
      <c r="C470" s="11"/>
      <c r="D470" s="12"/>
      <c r="E470" s="48"/>
      <c r="F470" s="12"/>
      <c r="G470" s="12"/>
    </row>
    <row r="471" spans="1:9" ht="21" customHeight="1">
      <c r="A471" s="4"/>
      <c r="B471" s="97" t="s">
        <v>984</v>
      </c>
      <c r="C471" s="98"/>
      <c r="D471" s="98"/>
      <c r="E471" s="98"/>
      <c r="F471" s="98"/>
      <c r="G471" s="99"/>
      <c r="H471">
        <f>H472+H477+H484</f>
        <v>6</v>
      </c>
      <c r="I471">
        <f>I472+I477+I484</f>
        <v>12</v>
      </c>
    </row>
    <row r="472" spans="1:9" ht="28.8">
      <c r="A472" s="21" t="s">
        <v>985</v>
      </c>
      <c r="B472" s="71" t="s">
        <v>986</v>
      </c>
      <c r="C472" s="7"/>
      <c r="D472" s="8"/>
      <c r="E472" s="85"/>
      <c r="F472" s="8"/>
      <c r="G472" s="8"/>
      <c r="H472">
        <f>SUM(D473:D474)</f>
        <v>2</v>
      </c>
      <c r="I472">
        <f>COUNT(D473:D476)*2</f>
        <v>4</v>
      </c>
    </row>
    <row r="473" spans="1:9" ht="28.8">
      <c r="A473" s="21" t="s">
        <v>987</v>
      </c>
      <c r="B473" s="15" t="s">
        <v>988</v>
      </c>
      <c r="C473" s="18" t="s">
        <v>989</v>
      </c>
      <c r="D473" s="12">
        <v>1</v>
      </c>
      <c r="E473" s="48" t="s">
        <v>990</v>
      </c>
      <c r="F473" s="12"/>
      <c r="G473" s="12"/>
    </row>
    <row r="474" spans="1:9" ht="28.8">
      <c r="A474" s="21"/>
      <c r="B474" s="15"/>
      <c r="C474" s="18" t="s">
        <v>991</v>
      </c>
      <c r="D474" s="12">
        <v>1</v>
      </c>
      <c r="E474" s="48" t="s">
        <v>990</v>
      </c>
      <c r="F474" s="12"/>
      <c r="G474" s="12"/>
    </row>
    <row r="475" spans="1:9" hidden="1">
      <c r="A475" s="26" t="s">
        <v>992</v>
      </c>
      <c r="B475" s="15" t="s">
        <v>993</v>
      </c>
      <c r="C475" s="11"/>
      <c r="D475" s="12"/>
      <c r="E475" s="48"/>
      <c r="F475" s="12"/>
      <c r="G475" s="12"/>
    </row>
    <row r="476" spans="1:9" ht="28.8" hidden="1">
      <c r="A476" s="26" t="s">
        <v>994</v>
      </c>
      <c r="B476" s="15" t="s">
        <v>995</v>
      </c>
      <c r="C476" s="11"/>
      <c r="D476" s="12"/>
      <c r="E476" s="48"/>
      <c r="F476" s="12"/>
      <c r="G476" s="12"/>
    </row>
    <row r="477" spans="1:9" ht="28.8">
      <c r="A477" s="21" t="s">
        <v>996</v>
      </c>
      <c r="B477" s="71" t="s">
        <v>997</v>
      </c>
      <c r="C477" s="7"/>
      <c r="D477" s="8"/>
      <c r="E477" s="85"/>
      <c r="F477" s="8"/>
      <c r="G477" s="8"/>
      <c r="H477">
        <f>SUM(D478:D480)</f>
        <v>2</v>
      </c>
      <c r="I477">
        <f>COUNT(D478:D480)*2</f>
        <v>4</v>
      </c>
    </row>
    <row r="478" spans="1:9" ht="28.8">
      <c r="A478" s="21" t="s">
        <v>998</v>
      </c>
      <c r="B478" s="15" t="s">
        <v>999</v>
      </c>
      <c r="C478" s="18" t="s">
        <v>1000</v>
      </c>
      <c r="D478" s="12">
        <v>1</v>
      </c>
      <c r="E478" s="48" t="s">
        <v>990</v>
      </c>
      <c r="F478" s="12"/>
      <c r="G478" s="12"/>
    </row>
    <row r="479" spans="1:9" ht="28.8">
      <c r="A479" s="21"/>
      <c r="B479" s="23" t="s">
        <v>1001</v>
      </c>
      <c r="C479" s="18" t="s">
        <v>1002</v>
      </c>
      <c r="D479" s="12">
        <v>1</v>
      </c>
      <c r="E479" s="48" t="s">
        <v>990</v>
      </c>
      <c r="F479" s="12"/>
      <c r="G479" s="12"/>
    </row>
    <row r="480" spans="1:9" ht="28.8" hidden="1">
      <c r="A480" s="26" t="s">
        <v>1003</v>
      </c>
      <c r="B480" s="15" t="s">
        <v>1004</v>
      </c>
      <c r="C480" s="11"/>
      <c r="D480" s="12"/>
      <c r="E480" s="48"/>
      <c r="F480" s="12"/>
      <c r="G480" s="12"/>
    </row>
    <row r="481" spans="1:9" ht="28.8">
      <c r="A481" s="26" t="s">
        <v>1005</v>
      </c>
      <c r="B481" s="71" t="s">
        <v>1006</v>
      </c>
      <c r="C481" s="7"/>
      <c r="D481" s="8"/>
      <c r="E481" s="85"/>
      <c r="F481" s="8"/>
      <c r="G481" s="8"/>
    </row>
    <row r="482" spans="1:9" ht="28.8" hidden="1">
      <c r="A482" s="26" t="s">
        <v>1007</v>
      </c>
      <c r="B482" s="15" t="s">
        <v>1008</v>
      </c>
      <c r="C482" s="42" t="s">
        <v>1001</v>
      </c>
      <c r="D482" s="12"/>
      <c r="E482" s="48"/>
      <c r="F482" s="12"/>
      <c r="G482" s="12"/>
    </row>
    <row r="483" spans="1:9" ht="28.8" hidden="1">
      <c r="A483" s="26" t="s">
        <v>1009</v>
      </c>
      <c r="B483" s="15" t="s">
        <v>1010</v>
      </c>
      <c r="C483" s="11"/>
      <c r="D483" s="12"/>
      <c r="E483" s="48"/>
      <c r="F483" s="12"/>
      <c r="G483" s="12"/>
    </row>
    <row r="484" spans="1:9" ht="28.8">
      <c r="A484" s="21" t="s">
        <v>1011</v>
      </c>
      <c r="B484" s="71" t="s">
        <v>1012</v>
      </c>
      <c r="C484" s="7"/>
      <c r="D484" s="8"/>
      <c r="E484" s="85"/>
      <c r="F484" s="8"/>
      <c r="G484" s="8"/>
      <c r="H484">
        <f>SUM(D485:D486)</f>
        <v>2</v>
      </c>
      <c r="I484">
        <f>COUNT(D485:D486)*2</f>
        <v>4</v>
      </c>
    </row>
    <row r="485" spans="1:9" ht="28.8">
      <c r="A485" s="21" t="s">
        <v>1013</v>
      </c>
      <c r="B485" s="15" t="s">
        <v>1014</v>
      </c>
      <c r="C485" s="18" t="s">
        <v>1016</v>
      </c>
      <c r="D485" s="12">
        <v>1</v>
      </c>
      <c r="E485" s="48" t="s">
        <v>990</v>
      </c>
      <c r="F485" s="12"/>
      <c r="G485" s="12"/>
    </row>
    <row r="486" spans="1:9" ht="43.2">
      <c r="A486" s="21"/>
      <c r="B486" s="15"/>
      <c r="C486" s="18" t="s">
        <v>1015</v>
      </c>
      <c r="D486" s="12">
        <v>1</v>
      </c>
      <c r="E486" s="48" t="s">
        <v>990</v>
      </c>
      <c r="F486" s="12"/>
      <c r="G486" s="12"/>
    </row>
    <row r="487" spans="1:9" ht="28.8" hidden="1">
      <c r="A487" s="26" t="s">
        <v>1017</v>
      </c>
      <c r="B487" s="15" t="s">
        <v>1018</v>
      </c>
      <c r="C487" s="18"/>
      <c r="D487" s="12"/>
      <c r="E487" s="48"/>
      <c r="F487" s="12"/>
      <c r="G487" s="12"/>
    </row>
    <row r="490" spans="1:9" ht="46.2">
      <c r="A490" s="108" t="s">
        <v>1048</v>
      </c>
      <c r="B490" s="108"/>
      <c r="C490" s="108"/>
    </row>
    <row r="491" spans="1:9" ht="46.2">
      <c r="A491" s="109"/>
      <c r="B491" s="110" t="s">
        <v>1049</v>
      </c>
      <c r="C491" s="111">
        <f>D512</f>
        <v>50</v>
      </c>
    </row>
    <row r="492" spans="1:9" ht="25.8">
      <c r="A492" s="109"/>
      <c r="B492" s="112" t="s">
        <v>1031</v>
      </c>
      <c r="C492" s="113"/>
    </row>
    <row r="493" spans="1:9" ht="21">
      <c r="A493" s="21" t="s">
        <v>1032</v>
      </c>
      <c r="B493" s="114" t="s">
        <v>1033</v>
      </c>
      <c r="C493" s="115">
        <f>D504</f>
        <v>50</v>
      </c>
    </row>
    <row r="494" spans="1:9" ht="21">
      <c r="A494" s="21" t="s">
        <v>1034</v>
      </c>
      <c r="B494" s="114" t="s">
        <v>1035</v>
      </c>
      <c r="C494" s="115">
        <f t="shared" ref="C494:C500" si="0">D505</f>
        <v>50</v>
      </c>
    </row>
    <row r="495" spans="1:9" ht="21">
      <c r="A495" s="21" t="s">
        <v>1036</v>
      </c>
      <c r="B495" s="114" t="s">
        <v>1037</v>
      </c>
      <c r="C495" s="115">
        <f t="shared" si="0"/>
        <v>50</v>
      </c>
    </row>
    <row r="496" spans="1:9" ht="21">
      <c r="A496" s="21" t="s">
        <v>1038</v>
      </c>
      <c r="B496" s="114" t="s">
        <v>1039</v>
      </c>
      <c r="C496" s="115">
        <f t="shared" si="0"/>
        <v>50</v>
      </c>
    </row>
    <row r="497" spans="1:4" ht="21">
      <c r="A497" s="21" t="s">
        <v>1040</v>
      </c>
      <c r="B497" s="114" t="s">
        <v>1041</v>
      </c>
      <c r="C497" s="115">
        <f t="shared" si="0"/>
        <v>50</v>
      </c>
    </row>
    <row r="498" spans="1:4" ht="21">
      <c r="A498" s="21" t="s">
        <v>1042</v>
      </c>
      <c r="B498" s="114" t="s">
        <v>1043</v>
      </c>
      <c r="C498" s="115">
        <f t="shared" si="0"/>
        <v>50</v>
      </c>
    </row>
    <row r="499" spans="1:4" ht="21">
      <c r="A499" s="21" t="s">
        <v>1044</v>
      </c>
      <c r="B499" s="114" t="s">
        <v>1045</v>
      </c>
      <c r="C499" s="115">
        <f t="shared" si="0"/>
        <v>50</v>
      </c>
    </row>
    <row r="500" spans="1:4" ht="21">
      <c r="A500" s="21" t="s">
        <v>1046</v>
      </c>
      <c r="B500" s="114" t="s">
        <v>1047</v>
      </c>
      <c r="C500" s="115">
        <f t="shared" si="0"/>
        <v>50</v>
      </c>
    </row>
    <row r="503" spans="1:4">
      <c r="B503" s="13" t="s">
        <v>1050</v>
      </c>
      <c r="C503" s="82" t="s">
        <v>1051</v>
      </c>
      <c r="D503" t="s">
        <v>1052</v>
      </c>
    </row>
    <row r="504" spans="1:4">
      <c r="A504" s="89" t="s">
        <v>1032</v>
      </c>
      <c r="B504" s="13">
        <f>H4</f>
        <v>5</v>
      </c>
      <c r="C504" s="82">
        <f>I4</f>
        <v>10</v>
      </c>
      <c r="D504">
        <f>B504*100/C504</f>
        <v>50</v>
      </c>
    </row>
    <row r="505" spans="1:4">
      <c r="A505" s="89" t="s">
        <v>1034</v>
      </c>
      <c r="B505" s="13">
        <f>H61</f>
        <v>11</v>
      </c>
      <c r="C505" s="82">
        <f>I61</f>
        <v>22</v>
      </c>
      <c r="D505">
        <f t="shared" ref="D505:D511" si="1">B505*100/C505</f>
        <v>50</v>
      </c>
    </row>
    <row r="506" spans="1:4">
      <c r="A506" s="89" t="s">
        <v>1036</v>
      </c>
      <c r="B506" s="13">
        <f>H96</f>
        <v>42</v>
      </c>
      <c r="C506" s="82">
        <f>I96</f>
        <v>84</v>
      </c>
      <c r="D506">
        <f t="shared" si="1"/>
        <v>50</v>
      </c>
    </row>
    <row r="507" spans="1:4">
      <c r="A507" s="89" t="s">
        <v>1038</v>
      </c>
      <c r="B507" s="13">
        <f>H153</f>
        <v>30</v>
      </c>
      <c r="C507" s="82">
        <f>I153</f>
        <v>60</v>
      </c>
      <c r="D507">
        <f t="shared" si="1"/>
        <v>50</v>
      </c>
    </row>
    <row r="508" spans="1:4">
      <c r="A508" s="89" t="s">
        <v>1040</v>
      </c>
      <c r="B508" s="13">
        <f>H218</f>
        <v>17</v>
      </c>
      <c r="C508" s="82">
        <f>I218</f>
        <v>34</v>
      </c>
      <c r="D508">
        <f t="shared" si="1"/>
        <v>50</v>
      </c>
    </row>
    <row r="509" spans="1:4">
      <c r="A509" s="89" t="s">
        <v>1042</v>
      </c>
      <c r="B509" s="13">
        <f>H366</f>
        <v>43</v>
      </c>
      <c r="C509" s="82">
        <f>I366</f>
        <v>86</v>
      </c>
      <c r="D509">
        <f t="shared" si="1"/>
        <v>50</v>
      </c>
    </row>
    <row r="510" spans="1:4">
      <c r="A510" s="89" t="s">
        <v>1044</v>
      </c>
      <c r="B510" s="13">
        <f>H423</f>
        <v>31</v>
      </c>
      <c r="C510" s="82">
        <f>I423</f>
        <v>62</v>
      </c>
      <c r="D510">
        <f t="shared" si="1"/>
        <v>50</v>
      </c>
    </row>
    <row r="511" spans="1:4">
      <c r="A511" s="89" t="s">
        <v>1046</v>
      </c>
      <c r="B511" s="13">
        <f>H471</f>
        <v>6</v>
      </c>
      <c r="C511" s="82">
        <f>I471</f>
        <v>12</v>
      </c>
      <c r="D511">
        <f t="shared" si="1"/>
        <v>50</v>
      </c>
    </row>
    <row r="512" spans="1:4">
      <c r="A512" s="89" t="s">
        <v>1053</v>
      </c>
      <c r="B512" s="13">
        <f>SUM(B504:B511)</f>
        <v>185</v>
      </c>
      <c r="C512" s="82">
        <f>SUM(C504:C511)</f>
        <v>370</v>
      </c>
      <c r="D512">
        <f>B512*100/C512</f>
        <v>50</v>
      </c>
    </row>
    <row r="515" spans="1:1">
      <c r="A515" s="89">
        <v>0</v>
      </c>
    </row>
    <row r="516" spans="1:1">
      <c r="A516" s="89">
        <v>1</v>
      </c>
    </row>
    <row r="517" spans="1:1">
      <c r="A517" s="89">
        <v>2</v>
      </c>
    </row>
    <row r="518" spans="1:1">
      <c r="A518" s="89"/>
    </row>
    <row r="519" spans="1:1">
      <c r="A519" s="89"/>
    </row>
    <row r="552" spans="2:2">
      <c r="B552" s="81"/>
    </row>
  </sheetData>
  <autoFilter ref="A3:G487">
    <filterColumn colId="0">
      <colorFilter dxfId="0"/>
    </filterColumn>
    <filterColumn colId="2"/>
  </autoFilter>
  <mergeCells count="15">
    <mergeCell ref="B96:G96"/>
    <mergeCell ref="B218:G218"/>
    <mergeCell ref="B354:G354"/>
    <mergeCell ref="A490:C490"/>
    <mergeCell ref="B492:C492"/>
    <mergeCell ref="A1:G1"/>
    <mergeCell ref="A2:G2"/>
    <mergeCell ref="B4:G4"/>
    <mergeCell ref="B5:G5"/>
    <mergeCell ref="B61:G61"/>
    <mergeCell ref="B423:G423"/>
    <mergeCell ref="B315:G315"/>
    <mergeCell ref="B366:G366"/>
    <mergeCell ref="B153:G153"/>
    <mergeCell ref="B471:G471"/>
  </mergeCells>
  <dataValidations count="1">
    <dataValidation type="list" allowBlank="1" showInputMessage="1" showErrorMessage="1" sqref="D1:D1048576">
      <formula1>$A$515:$A$517</formula1>
    </dataValidation>
  </dataValidations>
  <pageMargins left="0.7" right="0.7" top="0.75" bottom="0.75" header="0.3" footer="0.3"/>
  <pageSetup scale="5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Mortuary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NIKHIL</dc:creator>
  <cp:lastModifiedBy>DR. NIKHIL</cp:lastModifiedBy>
  <dcterms:created xsi:type="dcterms:W3CDTF">2013-11-19T23:42:13Z</dcterms:created>
  <dcterms:modified xsi:type="dcterms:W3CDTF">2013-11-24T12:13:36Z</dcterms:modified>
</cp:coreProperties>
</file>