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PD" sheetId="1" state="visible" r:id="rId2"/>
  </sheets>
  <definedNames>
    <definedName function="false" hidden="false" localSheetId="0" name="_xlnm.Print_Titles" vbProcedure="false">OPD!$3:$3</definedName>
    <definedName function="false" hidden="true" localSheetId="0" name="_xlnm._FilterDatabase" vbProcedure="false">OPD!$A$3:$G$672</definedName>
    <definedName function="false" hidden="false" localSheetId="0" name="_xlnm.Print_Titles" vbProcedure="false">OPD!$3:$3</definedName>
    <definedName function="false" hidden="false" localSheetId="0" name="_xlnm._FilterDatabase" vbProcedure="false">OPD!$A$3:$G$672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<sst xmlns="http://schemas.openxmlformats.org/spreadsheetml/2006/main" count="1894" uniqueCount="1416">
  <si>
    <t xml:space="preserve">National Quality Assurance Standards </t>
  </si>
  <si>
    <t xml:space="preserve">Checklist for Outdoor Department  </t>
  </si>
  <si>
    <t xml:space="preserve">Reference No.</t>
  </si>
  <si>
    <t xml:space="preserve">Measurable Element</t>
  </si>
  <si>
    <t xml:space="preserve">Checkpoint</t>
  </si>
  <si>
    <t xml:space="preserve">Compliance 
</t>
  </si>
  <si>
    <t xml:space="preserve">Assessment Method </t>
  </si>
  <si>
    <t xml:space="preserve">Means of Verification </t>
  </si>
  <si>
    <t xml:space="preserve">Remarks </t>
  </si>
  <si>
    <t xml:space="preserve">Obtained </t>
  </si>
  <si>
    <t xml:space="preserve">Maximum </t>
  </si>
  <si>
    <t xml:space="preserve">Area of Concern - A Service Provision </t>
  </si>
  <si>
    <t xml:space="preserve">Standard A1</t>
  </si>
  <si>
    <t xml:space="preserve">Facility Provides Curative Services</t>
  </si>
  <si>
    <t xml:space="preserve">ME A1.1</t>
  </si>
  <si>
    <t xml:space="preserve">The facility provides General Medicine services</t>
  </si>
  <si>
    <t xml:space="preserve">Availability of functional  General Medicine Clinic </t>
  </si>
  <si>
    <t xml:space="preserve">SI/OB </t>
  </si>
  <si>
    <t xml:space="preserve">Dedicated General speciality Medicine Clinic</t>
  </si>
  <si>
    <t xml:space="preserve">ME A1.2</t>
  </si>
  <si>
    <t xml:space="preserve">The facility provides General Surgery services</t>
  </si>
  <si>
    <t xml:space="preserve">Availability of functional General Surgery Clinic </t>
  </si>
  <si>
    <t xml:space="preserve">Dedicated General speciality Surgical Clinic</t>
  </si>
  <si>
    <t xml:space="preserve">ME A1.3</t>
  </si>
  <si>
    <t xml:space="preserve">The facility provides Obstetrics &amp; Gynaecology Services</t>
  </si>
  <si>
    <t xml:space="preserve">Availability of  Functional  Obstetrics &amp; Gynaecology Clinic </t>
  </si>
  <si>
    <t xml:space="preserve">Dedicated speciality  Obstetrics &amp; Gynaecology  Clinic. High risk pregnancy cases are referred from ANC clinic and consulted.</t>
  </si>
  <si>
    <t xml:space="preserve">ME A1.4</t>
  </si>
  <si>
    <t xml:space="preserve">The facility provides Paediatric Services</t>
  </si>
  <si>
    <t xml:space="preserve">Availability of  Paediatric Clinic </t>
  </si>
  <si>
    <t xml:space="preserve">Dedicated Paediatric speciality  Clinic</t>
  </si>
  <si>
    <t xml:space="preserve">ME A1.5</t>
  </si>
  <si>
    <t xml:space="preserve">The facility provides Ophthalmology Services</t>
  </si>
  <si>
    <t xml:space="preserve">Availability of functional Ophthalmology Clinic </t>
  </si>
  <si>
    <t xml:space="preserve">Dedicated ophthalmology clinic providing consultation services</t>
  </si>
  <si>
    <t xml:space="preserve">ME A1.6</t>
  </si>
  <si>
    <t xml:space="preserve">The facility provides ENT Services</t>
  </si>
  <si>
    <t xml:space="preserve">Availability of Functional ENT Clinic  </t>
  </si>
  <si>
    <t xml:space="preserve">Dedicated ENT providing consultation services</t>
  </si>
  <si>
    <t xml:space="preserve">Availability of OPD ENT procedures </t>
  </si>
  <si>
    <t xml:space="preserve">Foreign Body Removal (Ear and Nose),Stitching of CLW’s, Dressings, Syringing of Ear, Chemical Cauterization (Nose &amp; Ear), Eustachian Tube Function Test, Vestibular Function Test/Caloric Test</t>
  </si>
  <si>
    <t xml:space="preserve">ME A1.7</t>
  </si>
  <si>
    <t xml:space="preserve">The facility provides Orthopaedics Services</t>
  </si>
  <si>
    <t xml:space="preserve">Availability of Functional Orthopaedic Clinic  </t>
  </si>
  <si>
    <t xml:space="preserve">Dedicated clinical for Orthopaedic  consultation</t>
  </si>
  <si>
    <t xml:space="preserve">Availability of OPD Orthopaedic procedure</t>
  </si>
  <si>
    <t xml:space="preserve">plaster room procedure </t>
  </si>
  <si>
    <t xml:space="preserve">ME A1.8</t>
  </si>
  <si>
    <t xml:space="preserve">The facility provides Skin &amp; VD Services</t>
  </si>
  <si>
    <t xml:space="preserve">Availability of functional Skin &amp; VD Clinic </t>
  </si>
  <si>
    <t xml:space="preserve">Dedicated Clinic  providing consultation services</t>
  </si>
  <si>
    <t xml:space="preserve">ME A1.9</t>
  </si>
  <si>
    <t xml:space="preserve">The facility provides Psychiatry Services</t>
  </si>
  <si>
    <t xml:space="preserve">Availability of functional Psychiatry Clinic  </t>
  </si>
  <si>
    <t xml:space="preserve">ME A1.10</t>
  </si>
  <si>
    <t xml:space="preserve">The facility provides Dental Treatment Services </t>
  </si>
  <si>
    <t xml:space="preserve">Availability of functional Dental Clinic </t>
  </si>
  <si>
    <t xml:space="preserve">Availability of OPD Dental procedure</t>
  </si>
  <si>
    <t xml:space="preserve">Accompanied by dental lab. Extraction, scaling, tooth extraction, denture and Restoration.</t>
  </si>
  <si>
    <t xml:space="preserve">ME A1.11</t>
  </si>
  <si>
    <t xml:space="preserve">The facility provides AYUSH Services </t>
  </si>
  <si>
    <t xml:space="preserve">Availability of Functional Ayush clinic </t>
  </si>
  <si>
    <t xml:space="preserve">AYUSH clinic accompanied by dispensary</t>
  </si>
  <si>
    <t xml:space="preserve">ME A1.12</t>
  </si>
  <si>
    <t xml:space="preserve">The facility provides Physiotherapy Services </t>
  </si>
  <si>
    <t xml:space="preserve">Availability of Functional Physiotherapy Unit </t>
  </si>
  <si>
    <t xml:space="preserve">Pain Management with cryotherapy, Pain Management with deep heat therapy (SWD), Increase range of motion with mobilization, </t>
  </si>
  <si>
    <t xml:space="preserve">ME A1.13</t>
  </si>
  <si>
    <t xml:space="preserve">The facility provides services for OPD procedures </t>
  </si>
  <si>
    <t xml:space="preserve">Availability of Dressing facilities   at OPD  </t>
  </si>
  <si>
    <t xml:space="preserve">Dressing, Suturing and drainage</t>
  </si>
  <si>
    <t xml:space="preserve">Availability of  Injection room facilities at OPD </t>
  </si>
  <si>
    <t xml:space="preserve">ME A1.14</t>
  </si>
  <si>
    <t xml:space="preserve">Services are available for the time period as mandated </t>
  </si>
  <si>
    <t xml:space="preserve">At least 6 Hours of OPD Services are available </t>
  </si>
  <si>
    <t xml:space="preserve">SI/RR </t>
  </si>
  <si>
    <t xml:space="preserve">ME A1.15</t>
  </si>
  <si>
    <t xml:space="preserve">The facility provides services for Super specialties, as mandated </t>
  </si>
  <si>
    <t xml:space="preserve">Availability of functional Cardiology clinic  </t>
  </si>
  <si>
    <t xml:space="preserve">Availability of functional gastro entomology clinic</t>
  </si>
  <si>
    <t xml:space="preserve">Availability of functional nephrology clinic  </t>
  </si>
  <si>
    <t xml:space="preserve">Availability of functional Neurology clinic  </t>
  </si>
  <si>
    <t xml:space="preserve">Availability of functional endocrinology Clinic is available </t>
  </si>
  <si>
    <t xml:space="preserve">Availability of functional Oncology Clinic </t>
  </si>
  <si>
    <t xml:space="preserve">Availability of functional nuclear medicine clinic is available </t>
  </si>
  <si>
    <t xml:space="preserve">ME A1.16</t>
  </si>
  <si>
    <t xml:space="preserve">The facility provides Accident &amp; Emergency Services </t>
  </si>
  <si>
    <t xml:space="preserve">ME A1.17</t>
  </si>
  <si>
    <t xml:space="preserve">The facility provides Intensive care Services</t>
  </si>
  <si>
    <t xml:space="preserve">ME A1.18</t>
  </si>
  <si>
    <t xml:space="preserve">The facility provides Blood bank &amp; transfusion services</t>
  </si>
  <si>
    <t xml:space="preserve">Standard A2</t>
  </si>
  <si>
    <t xml:space="preserve">Facility provides RMNCHA Services </t>
  </si>
  <si>
    <t xml:space="preserve">ME A2.1</t>
  </si>
  <si>
    <t xml:space="preserve">The facility provides Reproductive health  Services </t>
  </si>
  <si>
    <t xml:space="preserve">ME A2.2</t>
  </si>
  <si>
    <t xml:space="preserve">The facility provides Maternal health Services </t>
  </si>
  <si>
    <t xml:space="preserve">Availability of functional ANC clinic </t>
  </si>
  <si>
    <t xml:space="preserve">ME A2.3</t>
  </si>
  <si>
    <t xml:space="preserve">The facility provides Newborn health  Services </t>
  </si>
  <si>
    <t xml:space="preserve">Availability of Functional immunization clinic </t>
  </si>
  <si>
    <t xml:space="preserve">ME A2.4</t>
  </si>
  <si>
    <t xml:space="preserve">The facility provides Child health Services </t>
  </si>
  <si>
    <t xml:space="preserve">Availability Functional IYCF clinic </t>
  </si>
  <si>
    <t xml:space="preserve">Services under RBSY </t>
  </si>
  <si>
    <t xml:space="preserve">ME A2.5</t>
  </si>
  <si>
    <t xml:space="preserve">The facility provides Adolescent health Services </t>
  </si>
  <si>
    <t xml:space="preserve">Availability of Functional ARSH clinic </t>
  </si>
  <si>
    <t xml:space="preserve">Standard A3</t>
  </si>
  <si>
    <t xml:space="preserve">Facility Provides diagnostic Services </t>
  </si>
  <si>
    <t xml:space="preserve">ME A3.1</t>
  </si>
  <si>
    <t xml:space="preserve">The facility provides Radiology Services </t>
  </si>
  <si>
    <t xml:space="preserve">ME A3.2</t>
  </si>
  <si>
    <t xml:space="preserve">The facility Provides Laboratory Services </t>
  </si>
  <si>
    <t xml:space="preserve">Availability of Sample collection Centre </t>
  </si>
  <si>
    <t xml:space="preserve">ME A3.3</t>
  </si>
  <si>
    <t xml:space="preserve">The facility provides other diagnostic services, as mandated</t>
  </si>
  <si>
    <t xml:space="preserve">Functional ECG Services are available </t>
  </si>
  <si>
    <t xml:space="preserve">Availability of TMT services</t>
  </si>
  <si>
    <t xml:space="preserve">Standard A4</t>
  </si>
  <si>
    <t xml:space="preserve">Facility provides services as mandated in national Health Programs/ state scheme</t>
  </si>
  <si>
    <t xml:space="preserve">ME A4.1</t>
  </si>
  <si>
    <t xml:space="preserve">The facility provides services under National Vector Borne Disease Control Programme as per guidelines </t>
  </si>
  <si>
    <t xml:space="preserve">Availability of OPD Services Under NVBDCP </t>
  </si>
  <si>
    <t xml:space="preserve">OPD Management of Malaeria, Kala Azar, Dengue</t>
  </si>
  <si>
    <t xml:space="preserve">ME A4.2</t>
  </si>
  <si>
    <t xml:space="preserve">The facility provides services under Revised National TB Control Programme as per guidelines </t>
  </si>
  <si>
    <t xml:space="preserve">Availability of Functional DOTS clinic  </t>
  </si>
  <si>
    <t xml:space="preserve">ME A4.3</t>
  </si>
  <si>
    <t xml:space="preserve">The facility provides services under National Leprosy Eradication Programme as per guidelines</t>
  </si>
  <si>
    <t xml:space="preserve">Availability of OPD services under NLEP </t>
  </si>
  <si>
    <t xml:space="preserve">Assessment of Disability Status</t>
  </si>
  <si>
    <t xml:space="preserve">Supply of Customized Foot wear </t>
  </si>
  <si>
    <t xml:space="preserve">ME A4.4</t>
  </si>
  <si>
    <t xml:space="preserve">The facility provides services under National AIDS Control Programme as per guidelines</t>
  </si>
  <si>
    <t xml:space="preserve">Availability of Functional ICTC </t>
  </si>
  <si>
    <t xml:space="preserve">SI/OB</t>
  </si>
  <si>
    <t xml:space="preserve">Availability of HIV Testing and Counselling </t>
  </si>
  <si>
    <t xml:space="preserve">SI/RR</t>
  </si>
  <si>
    <t xml:space="preserve">PPTCT Services for HIV positive Pregnant Women </t>
  </si>
  <si>
    <t xml:space="preserve">Availability of Functional ART Centre </t>
  </si>
  <si>
    <t xml:space="preserve">Availability of CD4 testing facility </t>
  </si>
  <si>
    <t xml:space="preserve">ME A4.5</t>
  </si>
  <si>
    <t xml:space="preserve">The facility provides services under National Programme for prevention and control of Blindness as per guidelines </t>
  </si>
  <si>
    <t xml:space="preserve">Screening and early detection of visual impairment and refraction </t>
  </si>
  <si>
    <t xml:space="preserve">Refraction, syringing and probing, foreign body removal, Tonometery and retinoscopy </t>
  </si>
  <si>
    <t xml:space="preserve">Availability of OPD procedures</t>
  </si>
  <si>
    <t xml:space="preserve">Syringing and probing, foreign body removal , Tonometry ,Perimetry, Retinoscopy, Retrobulbar Injection</t>
  </si>
  <si>
    <t xml:space="preserve">ME A4.6</t>
  </si>
  <si>
    <t xml:space="preserve">The facility provides services under Mental Health Programme  as per guidelines </t>
  </si>
  <si>
    <t xml:space="preserve">Availability of counselling centre for Suicide prevention </t>
  </si>
  <si>
    <t xml:space="preserve">ME A4.7</t>
  </si>
  <si>
    <t xml:space="preserve">The facility provides services under National Programme for the health care of the elderly as per guidelines </t>
  </si>
  <si>
    <t xml:space="preserve">Dedicated Geriatric Clinic </t>
  </si>
  <si>
    <t xml:space="preserve">ME A4.8</t>
  </si>
  <si>
    <t xml:space="preserve">The facility provides services under National Programme for Prevention and control of Cancer, Diabetes, Cardiovascular diseases &amp; Stroke (NPCDCS)  as per guidelines </t>
  </si>
  <si>
    <t xml:space="preserve">Functional NCD clinic is available </t>
  </si>
  <si>
    <t xml:space="preserve">ME A4.9</t>
  </si>
  <si>
    <t xml:space="preserve">The facility Provides services under Integrated Disease Surveillance Programme as per Guidelines </t>
  </si>
  <si>
    <t xml:space="preserve">ME A4.10</t>
  </si>
  <si>
    <t xml:space="preserve">The facility provide services under National health Programme for deafness</t>
  </si>
  <si>
    <t xml:space="preserve">Management of case referred from PHC/CHC  directly reported to Hospital </t>
  </si>
  <si>
    <t xml:space="preserve">ME A4.11</t>
  </si>
  <si>
    <t xml:space="preserve">The facility provides services as per State specific health programmes</t>
  </si>
  <si>
    <t xml:space="preserve">Availability of OPD services as per State Health Programs </t>
  </si>
  <si>
    <t xml:space="preserve">Standard A5</t>
  </si>
  <si>
    <t xml:space="preserve">Facility provides support services </t>
  </si>
  <si>
    <t xml:space="preserve">ME A5.1</t>
  </si>
  <si>
    <t xml:space="preserve">The facility provides dietary services</t>
  </si>
  <si>
    <t xml:space="preserve">ME A5.2</t>
  </si>
  <si>
    <t xml:space="preserve">The facility provides laundry services </t>
  </si>
  <si>
    <t xml:space="preserve">ME A5.3</t>
  </si>
  <si>
    <t xml:space="preserve">The facility provides security services </t>
  </si>
  <si>
    <t xml:space="preserve">ME A5.4</t>
  </si>
  <si>
    <t xml:space="preserve">The facility provides housekeeping services </t>
  </si>
  <si>
    <t xml:space="preserve">ME A5.5</t>
  </si>
  <si>
    <t xml:space="preserve">The facility ensures maintenance services </t>
  </si>
  <si>
    <t xml:space="preserve">ME A5.6</t>
  </si>
  <si>
    <t xml:space="preserve">The facility provides pharmacy services</t>
  </si>
  <si>
    <t xml:space="preserve">ME A5.7</t>
  </si>
  <si>
    <t xml:space="preserve">The facility has services of medical record department</t>
  </si>
  <si>
    <t xml:space="preserve">Standard A6</t>
  </si>
  <si>
    <t xml:space="preserve">Health services provided at the facility are appropriate to community needs.</t>
  </si>
  <si>
    <t xml:space="preserve">ME A6.1</t>
  </si>
  <si>
    <t xml:space="preserve">The facility provides curatives &amp; preventive services for the health problems and diseases, prevalent locally. </t>
  </si>
  <si>
    <t xml:space="preserve">Special Clinics are available for local prevalent endemics</t>
  </si>
  <si>
    <t xml:space="preserve">Ask for the specific local health problems/ diseases .i.e.. Kala azar, Swine Flue, arsenic poisoning etc.</t>
  </si>
  <si>
    <t xml:space="preserve">ME A6.2</t>
  </si>
  <si>
    <t xml:space="preserve">There is process for consulting community/ or their representatives when planning or revising scope of services of the facility </t>
  </si>
  <si>
    <t xml:space="preserve">Area of Concern - B Patient Rights</t>
  </si>
  <si>
    <t xml:space="preserve">Standard B1</t>
  </si>
  <si>
    <t xml:space="preserve">Facility provides the information to care seekers, attendants &amp; community about the available  services  and their modalities </t>
  </si>
  <si>
    <t xml:space="preserve">ME B1.1</t>
  </si>
  <si>
    <t xml:space="preserve">The facility has uniform and user-friendly signage system </t>
  </si>
  <si>
    <t xml:space="preserve">Availability  departmental signage's </t>
  </si>
  <si>
    <t xml:space="preserve">OB</t>
  </si>
  <si>
    <t xml:space="preserve">(Numbering, main department and internal sectional signage </t>
  </si>
  <si>
    <t xml:space="preserve">Display of layout/floor directory </t>
  </si>
  <si>
    <t xml:space="preserve">ME B1.2</t>
  </si>
  <si>
    <t xml:space="preserve">The facility displays the services and entitlements available in its departments </t>
  </si>
  <si>
    <t xml:space="preserve">List of OPD Clinics are available </t>
  </si>
  <si>
    <t xml:space="preserve">Names of doctor on duty is displayed and updated</t>
  </si>
  <si>
    <t xml:space="preserve">Timing for OPD are displayed</t>
  </si>
  <si>
    <t xml:space="preserve">Entitlement under JSY , JSSK and other schemes </t>
  </si>
  <si>
    <t xml:space="preserve">Important  numbers like  ambulance are displayed</t>
  </si>
  <si>
    <t xml:space="preserve">ME B1.3</t>
  </si>
  <si>
    <t xml:space="preserve">The facility has established citizen charter, which is followed at all levels </t>
  </si>
  <si>
    <t xml:space="preserve">Display of citizen charter </t>
  </si>
  <si>
    <t xml:space="preserve">ME B1.4</t>
  </si>
  <si>
    <t xml:space="preserve">User charges are displayed and communicated to patients effectively </t>
  </si>
  <si>
    <t xml:space="preserve">User charges  for services are displayed </t>
  </si>
  <si>
    <t xml:space="preserve">ME B1.5</t>
  </si>
  <si>
    <t xml:space="preserve">Patients &amp; visitors are sensitised and educated through appropriate IEC / BCC approaches</t>
  </si>
  <si>
    <t xml:space="preserve">IEC Material is displayed</t>
  </si>
  <si>
    <t xml:space="preserve">Education material for counselling are available in Counselling room</t>
  </si>
  <si>
    <t xml:space="preserve">ME B1.6</t>
  </si>
  <si>
    <t xml:space="preserve">Information is available in local language and easy to understand </t>
  </si>
  <si>
    <t xml:space="preserve">Signage's and information  are available in local language</t>
  </si>
  <si>
    <t xml:space="preserve">ME B1.7</t>
  </si>
  <si>
    <t xml:space="preserve">The facility provides information to patients and visitor through an exclusive set-up. </t>
  </si>
  <si>
    <t xml:space="preserve">Availability of Enquiry Desk with dedicated staff </t>
  </si>
  <si>
    <t xml:space="preserve">ME B1.8</t>
  </si>
  <si>
    <t xml:space="preserve">The facility ensures access to clinical records of patients to entitled personnel </t>
  </si>
  <si>
    <t xml:space="preserve">OPD slip is given to the patient </t>
  </si>
  <si>
    <t xml:space="preserve">RR/OB</t>
  </si>
  <si>
    <t xml:space="preserve">Standard B2</t>
  </si>
  <si>
    <t xml:space="preserve">Services are delivered in a manner that is sensitive to gender, religious and cultural needs, and there are no barrier on account of physical economic, cultural or social reasons.</t>
  </si>
  <si>
    <t xml:space="preserve">ME B2.1</t>
  </si>
  <si>
    <t xml:space="preserve">Services are provided in manner that are sensitive to gender</t>
  </si>
  <si>
    <t xml:space="preserve">Separate queue for female at registration </t>
  </si>
  <si>
    <t xml:space="preserve">Separate Female general OPD </t>
  </si>
  <si>
    <t xml:space="preserve">Separate toilets for male and female </t>
  </si>
  <si>
    <t xml:space="preserve">Availability of female staff if a male doctor examination a female patients </t>
  </si>
  <si>
    <t xml:space="preserve">Availability of Breast feeding corner </t>
  </si>
  <si>
    <t xml:space="preserve">ME B2.2</t>
  </si>
  <si>
    <t xml:space="preserve">Religious and cultural preferences of patients and attendants are taken into consideration while delivering services  </t>
  </si>
  <si>
    <t xml:space="preserve">ME B2.3</t>
  </si>
  <si>
    <t xml:space="preserve">Access to facility is provided without any physical barrier &amp; and friendly to people with disabilities </t>
  </si>
  <si>
    <t xml:space="preserve">Availability of Wheel chair or stretcher for easy Access to the OPD</t>
  </si>
  <si>
    <t xml:space="preserve">Availability of ramps with railing</t>
  </si>
  <si>
    <t xml:space="preserve">There is no chaos and over crowding in the OPD</t>
  </si>
  <si>
    <t xml:space="preserve">Availability of disable friendly toilet</t>
  </si>
  <si>
    <t xml:space="preserve">ME B2.4</t>
  </si>
  <si>
    <t xml:space="preserve">There is no discrimination on basis of social and economic status of the patients </t>
  </si>
  <si>
    <t xml:space="preserve">ME B2.5</t>
  </si>
  <si>
    <t xml:space="preserve">There is affirmative actions to ensure that vulnerable sections can access services   </t>
  </si>
  <si>
    <t xml:space="preserve">Standard B3</t>
  </si>
  <si>
    <t xml:space="preserve">Facility maintains the privacy, confidentiality &amp; Dignity of patient and related information.</t>
  </si>
  <si>
    <t xml:space="preserve">ME B3.1</t>
  </si>
  <si>
    <t xml:space="preserve">Adequate visual privacy is provided at every point of care </t>
  </si>
  <si>
    <t xml:space="preserve">Availability of screen at Examination Area </t>
  </si>
  <si>
    <t xml:space="preserve">One Patient is seen at a time in clinics </t>
  </si>
  <si>
    <t xml:space="preserve">Privacy at the counselling room is maintained</t>
  </si>
  <si>
    <t xml:space="preserve">ME B3.2</t>
  </si>
  <si>
    <t xml:space="preserve">Confidentiality of patients records and clinical information is maintained </t>
  </si>
  <si>
    <t xml:space="preserve">Confidentiality of HIV reports at ICTC </t>
  </si>
  <si>
    <t xml:space="preserve">ME B3.3</t>
  </si>
  <si>
    <t xml:space="preserve">The facility ensures the behaviours of staff is dignified and respectful, while delivering the services </t>
  </si>
  <si>
    <t xml:space="preserve">Behaviour of staff is empathetic and courteous</t>
  </si>
  <si>
    <t xml:space="preserve">PI/OB </t>
  </si>
  <si>
    <t xml:space="preserve">ME B3.4</t>
  </si>
  <si>
    <t xml:space="preserve">The facility ensures privacy and confidentiality to every patient, especially of those conditions having social stigma, and also safeguards vulnerable groups</t>
  </si>
  <si>
    <t xml:space="preserve">Privacy and confidentiality of HIV, Leprosy Patients </t>
  </si>
  <si>
    <t xml:space="preserve">Check in RTI/STI clinic </t>
  </si>
  <si>
    <t xml:space="preserve">Standard B4</t>
  </si>
  <si>
    <t xml:space="preserve">Facility has defined and established procedures for informing and involving patient and their families about treatment and obtaining informed consent wherever it is required.   </t>
  </si>
  <si>
    <t xml:space="preserve">ME B4.1</t>
  </si>
  <si>
    <t xml:space="preserve">There is established procedures for taking informed consent before treatment and procedures </t>
  </si>
  <si>
    <t xml:space="preserve">Informed consent for before HIV testing at ICTC  </t>
  </si>
  <si>
    <t xml:space="preserve">ME B4.2</t>
  </si>
  <si>
    <t xml:space="preserve">Patient is informed about his/her rights  and responsibilities </t>
  </si>
  <si>
    <t xml:space="preserve">Display of patient rights and responsibilities.</t>
  </si>
  <si>
    <t xml:space="preserve">ME B4.3</t>
  </si>
  <si>
    <t xml:space="preserve">Staff are aware of Patients rights responsibilities</t>
  </si>
  <si>
    <t xml:space="preserve">ME B4.4</t>
  </si>
  <si>
    <t xml:space="preserve">Information about the treatment is shared with patients or attendants, regularly </t>
  </si>
  <si>
    <t xml:space="preserve">Patient is informed about her clinical condition and treatment been provided </t>
  </si>
  <si>
    <t xml:space="preserve">PI</t>
  </si>
  <si>
    <t xml:space="preserve">Ask patients about what they have been communicated about the treatment plan </t>
  </si>
  <si>
    <t xml:space="preserve">Pre and Post test counselling is given at ICTC </t>
  </si>
  <si>
    <t xml:space="preserve">SI/PI/RR</t>
  </si>
  <si>
    <t xml:space="preserve">ME B4.5</t>
  </si>
  <si>
    <t xml:space="preserve">The facility has defined and established grievance redressal system in place</t>
  </si>
  <si>
    <t xml:space="preserve">Availability of complaint box and display of process for grievance re redressal and whom to contact is displayed</t>
  </si>
  <si>
    <t xml:space="preserve">Standard B5</t>
  </si>
  <si>
    <t xml:space="preserve">Facility ensures that there are no financial barrier to access and that there is financial protection given from cost of care.</t>
  </si>
  <si>
    <t xml:space="preserve">ME B5.1</t>
  </si>
  <si>
    <t xml:space="preserve">The facility provides cashless services to pregnant women, mothers and neonates as per prevalent government schemes</t>
  </si>
  <si>
    <t xml:space="preserve">Free OPD Consultation / ANC Checkups</t>
  </si>
  <si>
    <t xml:space="preserve">PI/SI</t>
  </si>
  <si>
    <t xml:space="preserve">For JSSK entitlement</t>
  </si>
  <si>
    <t xml:space="preserve">ME B5.2</t>
  </si>
  <si>
    <t xml:space="preserve">The facility ensures that drugs prescribed are available at Pharmacy and wards</t>
  </si>
  <si>
    <t xml:space="preserve">Check that  patient party has not spent on purchasing drugs or consumables from outside.</t>
  </si>
  <si>
    <t xml:space="preserve">ME B5.3</t>
  </si>
  <si>
    <t xml:space="preserve">It is ensured that facilities for the prescribed investigations are available at the facility </t>
  </si>
  <si>
    <t xml:space="preserve">Check that  patient party has not spent on diagnostics from outside.</t>
  </si>
  <si>
    <t xml:space="preserve">ME B5.4</t>
  </si>
  <si>
    <t xml:space="preserve">The facility provide free of cost treatment to Below poverty line patients without administrative hassles </t>
  </si>
  <si>
    <t xml:space="preserve">Free OPD Consultation for BPL patients </t>
  </si>
  <si>
    <t xml:space="preserve">PI/SI/RR</t>
  </si>
  <si>
    <t xml:space="preserve">ME B5.5</t>
  </si>
  <si>
    <t xml:space="preserve">The facility ensures timely reimbursement of financial entitlements and reimbursement to the patients </t>
  </si>
  <si>
    <t xml:space="preserve">If any other expenditure occurred it is reimbursed from hospital </t>
  </si>
  <si>
    <t xml:space="preserve">ME B5.6</t>
  </si>
  <si>
    <t xml:space="preserve">The facility ensure implementation of health insurance schemes as per National /state scheme</t>
  </si>
  <si>
    <t xml:space="preserve">Area of Concern - C Inputs</t>
  </si>
  <si>
    <t xml:space="preserve">Standard C1</t>
  </si>
  <si>
    <t xml:space="preserve">The facility has infrastructure for delivery of assured services, and available infrastructure meets the prevalent norms</t>
  </si>
  <si>
    <t xml:space="preserve">ME C1.1</t>
  </si>
  <si>
    <t xml:space="preserve">Departments have adequate space as per patient or work load  </t>
  </si>
  <si>
    <t xml:space="preserve">Clinics has adequate space for consultation and examination  </t>
  </si>
  <si>
    <t xml:space="preserve">Adequate Space in Clinics (12 sq ft)</t>
  </si>
  <si>
    <t xml:space="preserve">Availability of adequate waiting area
</t>
  </si>
  <si>
    <t xml:space="preserve">Waiting area at the scale of 1 sq ft per average daily patient with minimum 400 sq ft of area</t>
  </si>
  <si>
    <t xml:space="preserve">ME C1.2</t>
  </si>
  <si>
    <t xml:space="preserve">Patient amenities are provide as per patient load </t>
  </si>
  <si>
    <t xml:space="preserve">Availability of seating arrangement in waiting area</t>
  </si>
  <si>
    <t xml:space="preserve">As per average OPD at peak time </t>
  </si>
  <si>
    <t xml:space="preserve">Availability of sub waiting at for separate clinics </t>
  </si>
  <si>
    <t xml:space="preserve">For clinics has high patient load </t>
  </si>
  <si>
    <t xml:space="preserve">Availability of cold  Drinking water </t>
  </si>
  <si>
    <t xml:space="preserve">See if its is easily accessible to the visitors </t>
  </si>
  <si>
    <t xml:space="preserve">Availability of functional toilets </t>
  </si>
  <si>
    <t xml:space="preserve">Urinals 1 per 50 person
water closet and wash basins 1 per 100 person </t>
  </si>
  <si>
    <t xml:space="preserve">Availability of patient calling system</t>
  </si>
  <si>
    <t xml:space="preserve">Availability of public telephone booth</t>
  </si>
  <si>
    <t xml:space="preserve">ME C1.3</t>
  </si>
  <si>
    <t xml:space="preserve">Departments have layout and demarcated areas as per functions </t>
  </si>
  <si>
    <t xml:space="preserve">There is designated area for registration </t>
  </si>
  <si>
    <t xml:space="preserve">Dedicated clinic for each speciality</t>
  </si>
  <si>
    <t xml:space="preserve">One clinic is not shared by 2 doctors at one time</t>
  </si>
  <si>
    <t xml:space="preserve">Dedicated examination areas is provided with each clinics </t>
  </si>
  <si>
    <t xml:space="preserve">Demarcated dressing area /room</t>
  </si>
  <si>
    <t xml:space="preserve">Demarcated injection room </t>
  </si>
  <si>
    <t xml:space="preserve">Demarcated immunization room for pregnant women and children</t>
  </si>
  <si>
    <t xml:space="preserve">OPD has separate entry  and exit from IPD and Emergency</t>
  </si>
  <si>
    <t xml:space="preserve">availability of clean and dirty utility room</t>
  </si>
  <si>
    <t xml:space="preserve">Demarcated trolley/wheelchair bay </t>
  </si>
  <si>
    <t xml:space="preserve">ME C1.4</t>
  </si>
  <si>
    <t xml:space="preserve">The facility has adequate circulation area and open spaces according to need and local law</t>
  </si>
  <si>
    <t xml:space="preserve">Corridors at OPD are broad enough to manage stretcher and trolleys </t>
  </si>
  <si>
    <t xml:space="preserve">ME C1.5</t>
  </si>
  <si>
    <t xml:space="preserve">The facility has infrastructure for intramural and extramural communication </t>
  </si>
  <si>
    <t xml:space="preserve">Availability of functional telephone and Intercom Services </t>
  </si>
  <si>
    <t xml:space="preserve">ME C1.6</t>
  </si>
  <si>
    <t xml:space="preserve">Service counters are available as per patient load </t>
  </si>
  <si>
    <t xml:space="preserve">Availability of Registration  counters  as per Patient load 
</t>
  </si>
  <si>
    <t xml:space="preserve">Average Time taken for registration would be 3-5 min so number of counter required would be worked on scale of 12-20 patient/hour per counter</t>
  </si>
  <si>
    <t xml:space="preserve">ME C1.7</t>
  </si>
  <si>
    <t xml:space="preserve">The facility and departments are planned to ensure structure follows the function/processes (Structure commensurate with the function of the hospital) </t>
  </si>
  <si>
    <t xml:space="preserve">Unidirectional  flow of services</t>
  </si>
  <si>
    <t xml:space="preserve">Layout of OPD shall follow functional flow of the
patients, e.g.:
Enquiry→Registration→Waiting→Sub-waiting→
Clinic→Dressing room/Injection Room→
Diagnostics (lab/X-ray)→Pharmacy→Exit</t>
  </si>
  <si>
    <t xml:space="preserve">All OPD clinics and related auxiliary services are co located in one functional area</t>
  </si>
  <si>
    <t xml:space="preserve">OPD is located near to the entry of the hospital</t>
  </si>
  <si>
    <t xml:space="preserve">Standard C2</t>
  </si>
  <si>
    <t xml:space="preserve">The facility ensures the physical safety of the infrastructure. </t>
  </si>
  <si>
    <t xml:space="preserve">ME C2.1</t>
  </si>
  <si>
    <t xml:space="preserve">The facility ensures the seismic safety of the infrastructure </t>
  </si>
  <si>
    <t xml:space="preserve">Non structural components are properly secured </t>
  </si>
  <si>
    <t xml:space="preserve">Check for fixtures and furniture like cupboards, cabinets, and heavy equipments , hanging objects are properly fastened and secured </t>
  </si>
  <si>
    <t xml:space="preserve">ME C2.2</t>
  </si>
  <si>
    <t xml:space="preserve">The facility ensures safety of lifts and lifts have required certificate from the designated bodies/ board</t>
  </si>
  <si>
    <t xml:space="preserve">ME C2.3</t>
  </si>
  <si>
    <t xml:space="preserve">The facility ensures safety of electrical establishment </t>
  </si>
  <si>
    <t xml:space="preserve">OPD building does not have temporary connections and loosely hanging wires</t>
  </si>
  <si>
    <t xml:space="preserve">ME C2.4</t>
  </si>
  <si>
    <t xml:space="preserve">Physical condition of buildings are safe for providing patient care </t>
  </si>
  <si>
    <t xml:space="preserve">Floors of the OPD are non slippery and even </t>
  </si>
  <si>
    <t xml:space="preserve">Windows have grills and wire meshwork</t>
  </si>
  <si>
    <t xml:space="preserve">Standard C3</t>
  </si>
  <si>
    <t xml:space="preserve">The facility has established Programme for fire safety and other disaster </t>
  </si>
  <si>
    <t xml:space="preserve">ME C3.1</t>
  </si>
  <si>
    <t xml:space="preserve">The facility has plan for prevention of fire</t>
  </si>
  <si>
    <t xml:space="preserve">OPD has sufficient fire  exit to permit safe escape to its occupant at time of fire</t>
  </si>
  <si>
    <t xml:space="preserve">OB/SI </t>
  </si>
  <si>
    <t xml:space="preserve">Check the fire exits are clearly visible and routes to reach exit are clearly marked.</t>
  </si>
  <si>
    <t xml:space="preserve">ME C3.2</t>
  </si>
  <si>
    <t xml:space="preserve">The facility has adequate fire fighting Equipment </t>
  </si>
  <si>
    <t xml:space="preserve">OPD has installed fire Extinguisher  that is Class A , Class B C type or ABC type</t>
  </si>
  <si>
    <t xml:space="preserve">Check the expiry date for fire extinguishers are displayed on each extinguisher as well as due date for next refilling is clearly mentioned</t>
  </si>
  <si>
    <t xml:space="preserve">OB/RR</t>
  </si>
  <si>
    <t xml:space="preserve">ME C3.3</t>
  </si>
  <si>
    <t xml:space="preserve">The facility has a system of periodic training of staff and conducts mock drills regularly for fire and other disaster situation </t>
  </si>
  <si>
    <t xml:space="preserve">Check for staff competencies for operating fire extinguisher and what to do in case of fire</t>
  </si>
  <si>
    <t xml:space="preserve">Standard C4</t>
  </si>
  <si>
    <t xml:space="preserve">The facility has adequate qualified and trained staff,  required for providing the assured services to the current case load </t>
  </si>
  <si>
    <t xml:space="preserve">ME C4.1</t>
  </si>
  <si>
    <t xml:space="preserve">The facility has adequate specialist doctors as per service provision </t>
  </si>
  <si>
    <t xml:space="preserve">Availability of specialist Doctor at OPD time </t>
  </si>
  <si>
    <t xml:space="preserve">Check for specialist are available  at scheduled time </t>
  </si>
  <si>
    <t xml:space="preserve">ME C4.2</t>
  </si>
  <si>
    <t xml:space="preserve">The facility has adequate general duty doctors as per service provision and work load </t>
  </si>
  <si>
    <t xml:space="preserve">Availability of General duty doctor  at Screening Clinic</t>
  </si>
  <si>
    <t xml:space="preserve">ME C4.3</t>
  </si>
  <si>
    <t xml:space="preserve">The facility has adequate nursing staff as per service provision and work load </t>
  </si>
  <si>
    <t xml:space="preserve">Availability of Nursing staff</t>
  </si>
  <si>
    <t xml:space="preserve">OB/RR/SI</t>
  </si>
  <si>
    <t xml:space="preserve"> At Injection room/ OPD Clinic as Per Requirement </t>
  </si>
  <si>
    <t xml:space="preserve">ME C4.4</t>
  </si>
  <si>
    <t xml:space="preserve">The facility has adequate technicians/paramedics as per requirement </t>
  </si>
  <si>
    <t xml:space="preserve">Availability of dresser/paramedic at dressing room </t>
  </si>
  <si>
    <t xml:space="preserve">Counsellor for ICTC</t>
  </si>
  <si>
    <t xml:space="preserve">Full Time</t>
  </si>
  <si>
    <t xml:space="preserve">Lab technician for ICTC </t>
  </si>
  <si>
    <t xml:space="preserve">Full time </t>
  </si>
  <si>
    <t xml:space="preserve">Counsellor  for ARSH clinic</t>
  </si>
  <si>
    <t xml:space="preserve">Availability of ECG technician</t>
  </si>
  <si>
    <t xml:space="preserve">Availability of Audiometrician</t>
  </si>
  <si>
    <t xml:space="preserve">Availability of Ophthalmic assistant</t>
  </si>
  <si>
    <t xml:space="preserve">Availability of Physiotherapist</t>
  </si>
  <si>
    <t xml:space="preserve">Availability of Dental technician</t>
  </si>
  <si>
    <t xml:space="preserve">Availability of rehabilitation therapist</t>
  </si>
  <si>
    <t xml:space="preserve">ME C4.5</t>
  </si>
  <si>
    <t xml:space="preserve">The facility has adequate support / general staff </t>
  </si>
  <si>
    <t xml:space="preserve">availability of dedicated security guard for OPD </t>
  </si>
  <si>
    <t xml:space="preserve">Availability of registration clerks as per load </t>
  </si>
  <si>
    <t xml:space="preserve">Availability of housekeeping staff</t>
  </si>
  <si>
    <t xml:space="preserve">ME C4.6</t>
  </si>
  <si>
    <t xml:space="preserve">The staff has been provided required training / skill sets</t>
  </si>
  <si>
    <t xml:space="preserve"> Bio Medical waste Management</t>
  </si>
  <si>
    <t xml:space="preserve">Infection control and hand hygiene </t>
  </si>
  <si>
    <t xml:space="preserve">Patient Safety</t>
  </si>
  <si>
    <t xml:space="preserve">ICTC Team Training </t>
  </si>
  <si>
    <t xml:space="preserve">Induction and refresher training for ICTC counsellor </t>
  </si>
  <si>
    <t xml:space="preserve">Induction and refresher training for ICTC lab technician</t>
  </si>
  <si>
    <t xml:space="preserve">ME C4.7</t>
  </si>
  <si>
    <t xml:space="preserve">The Staff is skilled as per job description</t>
  </si>
  <si>
    <t xml:space="preserve">Check the competency of staff to use OPD equipment like BP apparatus etc</t>
  </si>
  <si>
    <t xml:space="preserve">At ANC clinic staff is skilled to identify high risk pregnancies</t>
  </si>
  <si>
    <t xml:space="preserve">Counsellor is skilled for  counselling </t>
  </si>
  <si>
    <t xml:space="preserve">Staff is skilled for maintaining clinical records </t>
  </si>
  <si>
    <t xml:space="preserve">Standard C5</t>
  </si>
  <si>
    <t xml:space="preserve">Facility provides drugs and consumables required for assured list of services.</t>
  </si>
  <si>
    <t xml:space="preserve">ME C5.1</t>
  </si>
  <si>
    <t xml:space="preserve">The departments have availability of adequate drugs at point of use </t>
  </si>
  <si>
    <t xml:space="preserve">Availability of injectables at injection room </t>
  </si>
  <si>
    <t xml:space="preserve">OB/RR </t>
  </si>
  <si>
    <t xml:space="preserve">ARV, TT </t>
  </si>
  <si>
    <t xml:space="preserve">Availability of vaccine as per National Immunization Program</t>
  </si>
  <si>
    <t xml:space="preserve">ME C5.2</t>
  </si>
  <si>
    <t xml:space="preserve">The departments have adequate consumables at point of use </t>
  </si>
  <si>
    <t xml:space="preserve">Availability of disposables at dressing room and  clinics </t>
  </si>
  <si>
    <t xml:space="preserve">examination gloves, Syringes, Dressing material , suturing material </t>
  </si>
  <si>
    <t xml:space="preserve">HIV testing Kits I, II and III at ICTC </t>
  </si>
  <si>
    <t xml:space="preserve">ME C5.3</t>
  </si>
  <si>
    <t xml:space="preserve">Emergency drug trays are maintained at every point of care, where ever it may be needed </t>
  </si>
  <si>
    <t xml:space="preserve">Emergency Drug Tray is maintained at injection room &amp; immunization room </t>
  </si>
  <si>
    <t xml:space="preserve">Standard C6</t>
  </si>
  <si>
    <t xml:space="preserve">The facility has equipment &amp; instruments required for assured list of services.</t>
  </si>
  <si>
    <t xml:space="preserve">ME C6.1</t>
  </si>
  <si>
    <t xml:space="preserve">Availability of equipment &amp; instruments for examination &amp; monitoring of patients </t>
  </si>
  <si>
    <t xml:space="preserve">Availability of functional Equipment  &amp;Instruments for examination &amp; Monitoring </t>
  </si>
  <si>
    <t xml:space="preserve">BP apparatus, thermometer, weighting machine, torch, stethoscope, Examination table </t>
  </si>
  <si>
    <t xml:space="preserve">ME C6.2</t>
  </si>
  <si>
    <t xml:space="preserve">Availability of equipment &amp; instruments for treatment procedures, being undertaken in the facility  </t>
  </si>
  <si>
    <t xml:space="preserve">Availability of functional Instruments/Equipments  for Gynae and obstetric</t>
  </si>
  <si>
    <t xml:space="preserve">PV examination kit, Inch tape, fetoscope, Weighting machine, BP apparatus etc.</t>
  </si>
  <si>
    <t xml:space="preserve">Availability of functional Equipment/Instruments for Orthopaedic Procedures </t>
  </si>
  <si>
    <t xml:space="preserve">X ray view box, Equipment for plaster room</t>
  </si>
  <si>
    <t xml:space="preserve">Availability of functional Instruments / Equipments for Ophthalmic Procedures </t>
  </si>
  <si>
    <t xml:space="preserve">Retinoscope, refraction kit, tonometer,perimeter, distant vision chart, Colour vision chart.</t>
  </si>
  <si>
    <t xml:space="preserve">Availability of Instruments/ Equipments Procedures for ENT procedures </t>
  </si>
  <si>
    <t xml:space="preserve">Audiometer, Laryngoscope, Otoscope, Head Light, Tuning Fork, Bronchoscope, Examination Instrument Set </t>
  </si>
  <si>
    <t xml:space="preserve">Availability of functional Instruments/ Equipments for Dental Procedures </t>
  </si>
  <si>
    <t xml:space="preserve">Dental chair, Air rotor, Endodontic set, Extraction forceps</t>
  </si>
  <si>
    <t xml:space="preserve">Availability of functional Equipment/Instruments of Physiotherapy Procedures </t>
  </si>
  <si>
    <t xml:space="preserve">Traction, Wax bath, Short Wave Diathermy, Exercise table Etc .</t>
  </si>
  <si>
    <t xml:space="preserve">ME C6.3</t>
  </si>
  <si>
    <t xml:space="preserve">Availability of equipment &amp; instruments for diagnostic procedures being undertaken in the facility</t>
  </si>
  <si>
    <t xml:space="preserve">Availability of Equipments for ICTC lab </t>
  </si>
  <si>
    <t xml:space="preserve">Micropipettes, Centrifuge, Needle destroyer, Refrigerators</t>
  </si>
  <si>
    <t xml:space="preserve">ME C6.4</t>
  </si>
  <si>
    <t xml:space="preserve">Availability of equipment and instruments for resuscitation of patients and for providing intensive and critical care to patients</t>
  </si>
  <si>
    <t xml:space="preserve">ME C6.5</t>
  </si>
  <si>
    <t xml:space="preserve">Availability of Equipment for Storage</t>
  </si>
  <si>
    <t xml:space="preserve">Availability of equipment for storage for drugs</t>
  </si>
  <si>
    <t xml:space="preserve">OB </t>
  </si>
  <si>
    <t xml:space="preserve">Refrigerator, Crash cart/Drug trolley, instrumental trolley, dressing trolley</t>
  </si>
  <si>
    <t xml:space="preserve">ME C6.6</t>
  </si>
  <si>
    <t xml:space="preserve">Availability of functional equipment and instruments for support services</t>
  </si>
  <si>
    <t xml:space="preserve">Availability of equipments for cleaning</t>
  </si>
  <si>
    <t xml:space="preserve">Buckets for mopping, mops, duster, waste trolley, Deck brush </t>
  </si>
  <si>
    <t xml:space="preserve">Availability of equipment for sterilization and disinfection </t>
  </si>
  <si>
    <t xml:space="preserve">Boiler</t>
  </si>
  <si>
    <t xml:space="preserve">ME C6.7</t>
  </si>
  <si>
    <t xml:space="preserve">Departments have patient furniture and fixtures as per load and service provision </t>
  </si>
  <si>
    <t xml:space="preserve">Availability of Fixtures </t>
  </si>
  <si>
    <t xml:space="preserve">Spot light, electrical fixture for equipments, X ray view box </t>
  </si>
  <si>
    <t xml:space="preserve">Availability of furniture at clinics </t>
  </si>
  <si>
    <t xml:space="preserve">Doctors Chair, Patient Stool, Examination Table, Attendant Chair, Table, Footstep, cupboard</t>
  </si>
  <si>
    <t xml:space="preserve">Area of Concern - D Support Services </t>
  </si>
  <si>
    <t xml:space="preserve">Standard D1</t>
  </si>
  <si>
    <t xml:space="preserve">The facility has established Programme for inspection, testing and maintenance and calibration of Equipment. </t>
  </si>
  <si>
    <t xml:space="preserve">ME D1.1</t>
  </si>
  <si>
    <t xml:space="preserve">The facility has established system for maintenance of critical Equipment</t>
  </si>
  <si>
    <t xml:space="preserve">All equipments are covered under AMC including preventive maintenance</t>
  </si>
  <si>
    <t xml:space="preserve">There is system of timely corrective  break down maintenance of the equipments</t>
  </si>
  <si>
    <t xml:space="preserve">ME D1.2</t>
  </si>
  <si>
    <t xml:space="preserve">The facility has established procedure for internal and external calibration of measuring Equipment </t>
  </si>
  <si>
    <t xml:space="preserve">All the measuring equipments/ instrument  are calibrated </t>
  </si>
  <si>
    <t xml:space="preserve">OB/ RR </t>
  </si>
  <si>
    <t xml:space="preserve">BP apparatus, thermometer are calibrated </t>
  </si>
  <si>
    <t xml:space="preserve">ME D1.3</t>
  </si>
  <si>
    <t xml:space="preserve">Operating and maintenance instructions are available with the users of equipment</t>
  </si>
  <si>
    <t xml:space="preserve">Standard D2</t>
  </si>
  <si>
    <t xml:space="preserve">The facility has defined procedures for storage, inventory management and dispensing of drugs in pharmacy and patient care areas</t>
  </si>
  <si>
    <t xml:space="preserve">ME D2.1</t>
  </si>
  <si>
    <t xml:space="preserve">There is established procedure for forecasting and indenting drugs and consumables </t>
  </si>
  <si>
    <t xml:space="preserve">There is process indenting consumables and drugs in injection/ dressing room </t>
  </si>
  <si>
    <t xml:space="preserve">Stock level are daily updated
Requisition are timely placed                    
</t>
  </si>
  <si>
    <t xml:space="preserve">ME D2.2</t>
  </si>
  <si>
    <t xml:space="preserve">The facility has establish procedure for procurement of drugs</t>
  </si>
  <si>
    <t xml:space="preserve">ME D2.3</t>
  </si>
  <si>
    <t xml:space="preserve">The facility ensures proper storage of drugs and consumables</t>
  </si>
  <si>
    <t xml:space="preserve">Drugs are stored in containers/tray/crash cart and are labelled </t>
  </si>
  <si>
    <t xml:space="preserve">Vaccine are kept at recommended temperature at immunization room</t>
  </si>
  <si>
    <t xml:space="preserve">ME D2.4</t>
  </si>
  <si>
    <t xml:space="preserve">The facility ensures management of expiry and near expiry drugs </t>
  </si>
  <si>
    <t xml:space="preserve">Expiry dates for injectables are maintained at injection and immunization room</t>
  </si>
  <si>
    <t xml:space="preserve">No expiry drug found </t>
  </si>
  <si>
    <t xml:space="preserve">Records for expiry and near expiry drugs are maintained for drug stored at department</t>
  </si>
  <si>
    <t xml:space="preserve">RR</t>
  </si>
  <si>
    <t xml:space="preserve">ME D2.5</t>
  </si>
  <si>
    <t xml:space="preserve">The facility has established procedure for inventory management techniques</t>
  </si>
  <si>
    <t xml:space="preserve">There is practice of calculating and maintaining buffer stock </t>
  </si>
  <si>
    <t xml:space="preserve">Department maintained stock and expenditure register of drugs and consumables </t>
  </si>
  <si>
    <t xml:space="preserve">ME D2.6</t>
  </si>
  <si>
    <t xml:space="preserve">There is a procedure for periodically replenishing the drugs in patient care areas</t>
  </si>
  <si>
    <t xml:space="preserve">There is procedure for replenishing drug tray /crash cart </t>
  </si>
  <si>
    <t xml:space="preserve">There is no stock out of drugs</t>
  </si>
  <si>
    <t xml:space="preserve">ME D2.7</t>
  </si>
  <si>
    <t xml:space="preserve">There is process for storage of vaccines and other drugs, requiring controlled temperature </t>
  </si>
  <si>
    <t xml:space="preserve">Temperature of refrigerators are kept as per storage requirement  and records are maintained </t>
  </si>
  <si>
    <t xml:space="preserve">Check for temperature charts are maintained and updated periodically</t>
  </si>
  <si>
    <t xml:space="preserve">Cold chain is maintained at immunization room</t>
  </si>
  <si>
    <t xml:space="preserve">Check for four conditioned Ice packs are placed in Carrier Box,
DPT, DT, TT and Hep B Vaccines are  not kept in direct contact of Frozen Ice pack  </t>
  </si>
  <si>
    <t xml:space="preserve">ME D2.8</t>
  </si>
  <si>
    <t xml:space="preserve">There is a procedure for secure storage of narcotic and psychotropic drugs </t>
  </si>
  <si>
    <t xml:space="preserve">Standard D3</t>
  </si>
  <si>
    <t xml:space="preserve">The facility provides safe, secure and comfortable environment to staff, patients and visitors. </t>
  </si>
  <si>
    <t xml:space="preserve">ME D3.1</t>
  </si>
  <si>
    <t xml:space="preserve">The facility provides adequate illumination level at patient care areas </t>
  </si>
  <si>
    <t xml:space="preserve">Adequate Illumination in clinics </t>
  </si>
  <si>
    <t xml:space="preserve">Examination table</t>
  </si>
  <si>
    <t xml:space="preserve">Adequate Illumination in procedure area</t>
  </si>
  <si>
    <t xml:space="preserve">Dressing room, injection room and immunization room</t>
  </si>
  <si>
    <t xml:space="preserve">ME D3.2</t>
  </si>
  <si>
    <t xml:space="preserve">The facility has provision of restriction of visitors in patient areas </t>
  </si>
  <si>
    <t xml:space="preserve">Only one patient is allowed one time at clinic</t>
  </si>
  <si>
    <t xml:space="preserve">Limited number of attendant/ relatives are allowed with patient</t>
  </si>
  <si>
    <t xml:space="preserve">Medical representative are restricted in OPD timings </t>
  </si>
  <si>
    <t xml:space="preserve">ME D3.3</t>
  </si>
  <si>
    <t xml:space="preserve">The facility ensures safe and comfortable environment for patients and service providers</t>
  </si>
  <si>
    <t xml:space="preserve">Temperature control and ventilation in waiting areas</t>
  </si>
  <si>
    <t xml:space="preserve">PI/OB</t>
  </si>
  <si>
    <t xml:space="preserve">Fans/ Air conditioning/Heating/Exhaust/Ventilators as per environment condition and requirement</t>
  </si>
  <si>
    <t xml:space="preserve">Temperature control and ventilation in clinics</t>
  </si>
  <si>
    <t xml:space="preserve">ME D3.4</t>
  </si>
  <si>
    <t xml:space="preserve">The facility has security system in place at patient care areas </t>
  </si>
  <si>
    <t xml:space="preserve">Hospital has sound security system to manage overcrowding in OPD</t>
  </si>
  <si>
    <t xml:space="preserve">ME D3.5</t>
  </si>
  <si>
    <t xml:space="preserve">The facility has established measure for safety and security of female staff</t>
  </si>
  <si>
    <t xml:space="preserve">Ask female staff whether they feel secure at work place</t>
  </si>
  <si>
    <t xml:space="preserve">SI</t>
  </si>
  <si>
    <t xml:space="preserve">Standard D4</t>
  </si>
  <si>
    <t xml:space="preserve">The facility has established Programme for maintenance and upkeep of the facility </t>
  </si>
  <si>
    <t xml:space="preserve">ME D4.1</t>
  </si>
  <si>
    <t xml:space="preserve">Exterior of the  facility building is maintained appropriately </t>
  </si>
  <si>
    <t xml:space="preserve">Building is painted/whitewashed in uniform colour </t>
  </si>
  <si>
    <t xml:space="preserve">Interior of patient care areas are plastered &amp; painted </t>
  </si>
  <si>
    <t xml:space="preserve">ME D4.2</t>
  </si>
  <si>
    <t xml:space="preserve">Patient care areas are clean and hygienic </t>
  </si>
  <si>
    <t xml:space="preserve">Floors, walls, roof, roof topes, sinks patient care and circulation  areas are Clean </t>
  </si>
  <si>
    <t xml:space="preserve">All area are clean  with no dirt,grease,littering and cobwebs</t>
  </si>
  <si>
    <t xml:space="preserve">Surface of furniture and fixtures are clean</t>
  </si>
  <si>
    <t xml:space="preserve">Toilets are clean with functional flush and running water</t>
  </si>
  <si>
    <t xml:space="preserve">ME D4.3</t>
  </si>
  <si>
    <t xml:space="preserve">Hospital infrastructure is adequately maintained </t>
  </si>
  <si>
    <t xml:space="preserve">Check for there is no seepage , Cracks, chipping of plaster </t>
  </si>
  <si>
    <t xml:space="preserve">Window panes , doors and other fixtures are intact</t>
  </si>
  <si>
    <t xml:space="preserve">Patients beds are intact and  painted </t>
  </si>
  <si>
    <t xml:space="preserve">Mattresses are intact and clean</t>
  </si>
  <si>
    <t xml:space="preserve">ME D4.4</t>
  </si>
  <si>
    <t xml:space="preserve">Hospital maintains the open area and landscaping of them </t>
  </si>
  <si>
    <t xml:space="preserve">ME D4.5</t>
  </si>
  <si>
    <t xml:space="preserve">The facility has policy of removal of condemned junk material </t>
  </si>
  <si>
    <t xml:space="preserve">No condemned/Junk material lying in the OPD </t>
  </si>
  <si>
    <t xml:space="preserve">ME D4.6</t>
  </si>
  <si>
    <t xml:space="preserve">The facility has established procedures for pest, rodent and animal control </t>
  </si>
  <si>
    <t xml:space="preserve">No stray animal/rodent/birds</t>
  </si>
  <si>
    <t xml:space="preserve">Standard D5</t>
  </si>
  <si>
    <t xml:space="preserve">The facility ensures 24X7 water and power backup as per requirement of service delivery, and support services norms</t>
  </si>
  <si>
    <t xml:space="preserve">ME D5.1</t>
  </si>
  <si>
    <t xml:space="preserve">The facility has adequate arrangement storage and supply for portable water in all functional areas  </t>
  </si>
  <si>
    <t xml:space="preserve">Availability of 24x7 running and potable water </t>
  </si>
  <si>
    <t xml:space="preserve">ME D5.2</t>
  </si>
  <si>
    <t xml:space="preserve">The facility ensures adequate power backup in all patient care areas as per load</t>
  </si>
  <si>
    <t xml:space="preserve">Availability of power back up in OPD </t>
  </si>
  <si>
    <t xml:space="preserve">ME D5.3</t>
  </si>
  <si>
    <t xml:space="preserve">Critical areas of the facility ensures availability of oxygen, medical gases and vacuum supply</t>
  </si>
  <si>
    <t xml:space="preserve">StandardD6</t>
  </si>
  <si>
    <t xml:space="preserve">Dietary services are available as per service provision and nutritional requirement of the patients. </t>
  </si>
  <si>
    <t xml:space="preserve">ME D6.1</t>
  </si>
  <si>
    <t xml:space="preserve">The facility has provision of nutritional assessment of the patients </t>
  </si>
  <si>
    <t xml:space="preserve">Nutritional assessment of patient done as required and directed by doctor</t>
  </si>
  <si>
    <t xml:space="preserve">RR/SI</t>
  </si>
  <si>
    <t xml:space="preserve">ME D6.2</t>
  </si>
  <si>
    <t xml:space="preserve">The facility provides diets according to nutritional requirements of the patients </t>
  </si>
  <si>
    <t xml:space="preserve">ME D6.3</t>
  </si>
  <si>
    <t xml:space="preserve">Hospital has standard procedures for preparation, handling, storage and distribution of diets, as per requirement of patients </t>
  </si>
  <si>
    <t xml:space="preserve">Standard D7</t>
  </si>
  <si>
    <t xml:space="preserve">The facility ensures clean linen to the patients </t>
  </si>
  <si>
    <t xml:space="preserve">ME D7.1</t>
  </si>
  <si>
    <t xml:space="preserve">The facility has adequate sets of linen</t>
  </si>
  <si>
    <t xml:space="preserve">Availability of linen in examination area </t>
  </si>
  <si>
    <t xml:space="preserve">ME D7.2</t>
  </si>
  <si>
    <t xml:space="preserve">The facility has established procedures for changing of linen in patient care areas </t>
  </si>
  <si>
    <t xml:space="preserve">ME D7.3</t>
  </si>
  <si>
    <t xml:space="preserve">The facility has standard procedures for handling , collection, transportation and washing  of linen</t>
  </si>
  <si>
    <t xml:space="preserve">Standard D8</t>
  </si>
  <si>
    <t xml:space="preserve">The facility has defined and established procedures for promoting public participation in management of hospital transparency and accountability.  </t>
  </si>
  <si>
    <t xml:space="preserve">ME D8.1</t>
  </si>
  <si>
    <t xml:space="preserve">The facility has established procures for management of activities of Rogi Kalyan Samitis </t>
  </si>
  <si>
    <t xml:space="preserve">ME D8.2</t>
  </si>
  <si>
    <t xml:space="preserve">The facility has established procedures for community based monitoring of its services</t>
  </si>
  <si>
    <t xml:space="preserve">Standard D9</t>
  </si>
  <si>
    <t xml:space="preserve">Hospital has defined and established procedures for Financial Management  </t>
  </si>
  <si>
    <t xml:space="preserve">ME D9.1</t>
  </si>
  <si>
    <t xml:space="preserve">The facility ensures the proper utilization of fund provided to it </t>
  </si>
  <si>
    <t xml:space="preserve">ME D9.2</t>
  </si>
  <si>
    <t xml:space="preserve">The facility ensures proper planning and requisition of resources based on its need </t>
  </si>
  <si>
    <t xml:space="preserve">Standard D10</t>
  </si>
  <si>
    <t xml:space="preserve">Facility is compliant with all statutory and regulatory requirement imposed by local, state or central government  </t>
  </si>
  <si>
    <t xml:space="preserve">ME D10.1</t>
  </si>
  <si>
    <t xml:space="preserve">The facility has requisite licences and certificates for operation of hospital and different activities </t>
  </si>
  <si>
    <t xml:space="preserve">ME D10.2</t>
  </si>
  <si>
    <t xml:space="preserve">Updated copies of relevant laws, regulations and government orders are available at the facility </t>
  </si>
  <si>
    <t xml:space="preserve">ME D10.3</t>
  </si>
  <si>
    <t xml:space="preserve">The facility ensure relevant processes are in compliance with statutory requirement</t>
  </si>
  <si>
    <t xml:space="preserve">Standard D11</t>
  </si>
  <si>
    <t xml:space="preserve"> Roles &amp; Responsibilities of administrative and clinical staff are determined as per govt. regulations and standards operating procedures.  </t>
  </si>
  <si>
    <t xml:space="preserve">ME D11.1</t>
  </si>
  <si>
    <t xml:space="preserve">The facility has established job description as per govt guidelines </t>
  </si>
  <si>
    <t xml:space="preserve">Staff is aware of their role and responsibilities 
</t>
  </si>
  <si>
    <t xml:space="preserve">ME D11.2</t>
  </si>
  <si>
    <t xml:space="preserve">The facility has a established procedure for duty roster and deputation to different departments </t>
  </si>
  <si>
    <t xml:space="preserve">There is procedure to ensure that staff is available on duty as per duty roster</t>
  </si>
  <si>
    <t xml:space="preserve">Check for system for recording time of reporting and relieving (Attendance register/ Biometrics etc)</t>
  </si>
  <si>
    <t xml:space="preserve">There is designated  in charge for department</t>
  </si>
  <si>
    <t xml:space="preserve">ME D11.3</t>
  </si>
  <si>
    <t xml:space="preserve">The facility ensures the adherence to dress code as mandated by its administration / the health department</t>
  </si>
  <si>
    <t xml:space="preserve">Doctor, nursing staff and support staff adhere to their respective dress code </t>
  </si>
  <si>
    <t xml:space="preserve">Standard D12</t>
  </si>
  <si>
    <t xml:space="preserve">Facility has established procedure for monitoring the quality of outsourced services and adheres to contractual obligations</t>
  </si>
  <si>
    <t xml:space="preserve">ME D12.1</t>
  </si>
  <si>
    <t xml:space="preserve">There is established system for contract management for out sourced services</t>
  </si>
  <si>
    <t xml:space="preserve">There is procedure to  monitor the quality and adequacy of  outsourced services on regular basis</t>
  </si>
  <si>
    <t xml:space="preserve">Verification of outsourced services (cleaning/Laundry/Security/Maintenance)  provided are done by designated in-house staff</t>
  </si>
  <si>
    <t xml:space="preserve">ME D12.2</t>
  </si>
  <si>
    <t xml:space="preserve">There is a system of periodic review of quality of out sourced services</t>
  </si>
  <si>
    <t xml:space="preserve">Area of Concern - E Clinical Services </t>
  </si>
  <si>
    <t xml:space="preserve">Standard E1</t>
  </si>
  <si>
    <t xml:space="preserve">The facility has defined procedures for registration,  consultation and admission of patients. </t>
  </si>
  <si>
    <t xml:space="preserve">ME E1.1</t>
  </si>
  <si>
    <t xml:space="preserve">The facility has established procedure for registration of patients </t>
  </si>
  <si>
    <t xml:space="preserve"> Unique  identification number  is given to each patient during process of registration</t>
  </si>
  <si>
    <t xml:space="preserve">Patient demographic details are recorded in OPD registration records</t>
  </si>
  <si>
    <t xml:space="preserve">Check for that patient demographics like Name, age, Sex, Address  etc.</t>
  </si>
  <si>
    <t xml:space="preserve">Patients are directed to relevant clinic by registration clerk based on complaint </t>
  </si>
  <si>
    <t xml:space="preserve">Registration clerk is aware of categories of the patient exempted from user charges</t>
  </si>
  <si>
    <t xml:space="preserve">ME E1.2</t>
  </si>
  <si>
    <t xml:space="preserve">The facility has a established procedure for OPD consultation </t>
  </si>
  <si>
    <t xml:space="preserve">There is procedure for systematic calling of patients one by one</t>
  </si>
  <si>
    <t xml:space="preserve">Patient is called by Doctor/attendant as per his/her turn on the basis of “first come first examine” basis.  </t>
  </si>
  <si>
    <t xml:space="preserve">Patient History is taken and recorded </t>
  </si>
  <si>
    <t xml:space="preserve">Physical Examination is done and recorded wherever required</t>
  </si>
  <si>
    <t xml:space="preserve">Provisional Diagnosis is recorded </t>
  </si>
  <si>
    <t xml:space="preserve">No Patient is Consulted in Standing Position </t>
  </si>
  <si>
    <t xml:space="preserve">Clinical staff is not engaged in administrative work</t>
  </si>
  <si>
    <t xml:space="preserve">OB/SI</t>
  </si>
  <si>
    <t xml:space="preserve">ME E1.3</t>
  </si>
  <si>
    <t xml:space="preserve">There is established procedure for admission of patients </t>
  </si>
  <si>
    <t xml:space="preserve">There is establish procedure for admission through OPD</t>
  </si>
  <si>
    <t xml:space="preserve">There is establish procedure for day care admission</t>
  </si>
  <si>
    <t xml:space="preserve">ME E1.4</t>
  </si>
  <si>
    <t xml:space="preserve">There is established procedure for managing patients, in case beds are not available at the facility </t>
  </si>
  <si>
    <t xml:space="preserve">Standard E2</t>
  </si>
  <si>
    <t xml:space="preserve">The facility has defined and established procedures for clinical assessment and reassessment of the patients. </t>
  </si>
  <si>
    <t xml:space="preserve">ME E2.1</t>
  </si>
  <si>
    <t xml:space="preserve">There is established procedure for initial assessment of patients </t>
  </si>
  <si>
    <t xml:space="preserve">There is screening clinic for initial assessment of the patients </t>
  </si>
  <si>
    <t xml:space="preserve">ME E2.2</t>
  </si>
  <si>
    <t xml:space="preserve">There is established procedure for follow-up/ reassessment of Patients </t>
  </si>
  <si>
    <t xml:space="preserve">Procedure for follow up of old patients</t>
  </si>
  <si>
    <t xml:space="preserve">Standard E3</t>
  </si>
  <si>
    <t xml:space="preserve">Facility has defined and established procedures for continuity of care of patient and referral</t>
  </si>
  <si>
    <t xml:space="preserve">ME E3.1</t>
  </si>
  <si>
    <t xml:space="preserve">Facility has established procedure for continuity of care during interdepartmental transfer</t>
  </si>
  <si>
    <t xml:space="preserve">Facility has established procedure for handing over of patients during departmental transfer </t>
  </si>
  <si>
    <t xml:space="preserve">There is a procedure consultation of  the patient to other specialist with in the hospital </t>
  </si>
  <si>
    <t xml:space="preserve">ME E3.2</t>
  </si>
  <si>
    <t xml:space="preserve">Facility provides appropriate referral linkages to the patients/Services  for transfer to other/higher facilities to assure their continuity of care.</t>
  </si>
  <si>
    <t xml:space="preserve">Availability of referral linkages for OPD consultation. </t>
  </si>
  <si>
    <t xml:space="preserve">RR/OB </t>
  </si>
  <si>
    <t xml:space="preserve">Check how patient are referred if services are not available </t>
  </si>
  <si>
    <t xml:space="preserve">Facility has functional referral linkages to higher facilities</t>
  </si>
  <si>
    <t xml:space="preserve">Facility has functional referral linkages to lower facilities </t>
  </si>
  <si>
    <t xml:space="preserve">There is a system of follow up of referred patients </t>
  </si>
  <si>
    <t xml:space="preserve">ICTC has functional Linkages with ART and state reference Labs </t>
  </si>
  <si>
    <t xml:space="preserve">ME E3.3</t>
  </si>
  <si>
    <t xml:space="preserve">A person is identified for care during all steps of care </t>
  </si>
  <si>
    <t xml:space="preserve">ME E3.4</t>
  </si>
  <si>
    <t xml:space="preserve">Facility is connected to medical colleges through telemedicine services </t>
  </si>
  <si>
    <t xml:space="preserve">Telemedicine service are used for consultation </t>
  </si>
  <si>
    <t xml:space="preserve">Standard E4</t>
  </si>
  <si>
    <t xml:space="preserve">The facility has defined and established procedures for nursing care</t>
  </si>
  <si>
    <t xml:space="preserve">ME E4.1</t>
  </si>
  <si>
    <t xml:space="preserve">Procedure for identification of patients is established at the facility </t>
  </si>
  <si>
    <t xml:space="preserve">ME E4.2</t>
  </si>
  <si>
    <t xml:space="preserve">Procedure for ensuring timely and accurate nursing care as per treatment plan is established at the facility</t>
  </si>
  <si>
    <t xml:space="preserve">ME E4.3</t>
  </si>
  <si>
    <t xml:space="preserve">There is established procedure of patient hand over, whenever staff duty change happens</t>
  </si>
  <si>
    <t xml:space="preserve">ME E4.4</t>
  </si>
  <si>
    <t xml:space="preserve">Nursing records are maintained </t>
  </si>
  <si>
    <t xml:space="preserve">ME E4.5</t>
  </si>
  <si>
    <t xml:space="preserve">There is procedure for periodic monitoring of patients </t>
  </si>
  <si>
    <t xml:space="preserve">Standard E5</t>
  </si>
  <si>
    <t xml:space="preserve">Facility has a procedure to identify high risk and vulnerable patients.  </t>
  </si>
  <si>
    <t xml:space="preserve">ME E5.1</t>
  </si>
  <si>
    <t xml:space="preserve">The facility identifies vulnerable patients and ensure their safe care </t>
  </si>
  <si>
    <t xml:space="preserve">ME E5.2</t>
  </si>
  <si>
    <t xml:space="preserve">The facility identifies high risk  patients and ensure their care, as per their need</t>
  </si>
  <si>
    <t xml:space="preserve">For any critical patient needing urgent attention queue can be bypassed for providing services on priority basis</t>
  </si>
  <si>
    <t xml:space="preserve">Standard E6</t>
  </si>
  <si>
    <t xml:space="preserve"> Facility follows standard treatment guidelines defined by state/Central government for prescribing the generic drugs &amp; their rational use. </t>
  </si>
  <si>
    <t xml:space="preserve">ME E6.1</t>
  </si>
  <si>
    <t xml:space="preserve">Facility ensured that drugs are prescribed in generic name only</t>
  </si>
  <si>
    <t xml:space="preserve">Check for OPD slip if drugs are prescribed under generic name only </t>
  </si>
  <si>
    <t xml:space="preserve">A copy of Prescription is kept with the facility </t>
  </si>
  <si>
    <t xml:space="preserve">ME E6.2</t>
  </si>
  <si>
    <t xml:space="preserve">There is procedure of rational use of drugs</t>
  </si>
  <si>
    <t xml:space="preserve">Check for that relevant Standard treatment guideline are available at point of use</t>
  </si>
  <si>
    <t xml:space="preserve">Check staff is aware of the drug regime and doses as per STG</t>
  </si>
  <si>
    <t xml:space="preserve">Check OPD ticket that drugs are prescribed as per STG</t>
  </si>
  <si>
    <t xml:space="preserve">Availability of drug formulary </t>
  </si>
  <si>
    <t xml:space="preserve">Standard E7</t>
  </si>
  <si>
    <t xml:space="preserve">Facility has defined procedures for safe drug administration</t>
  </si>
  <si>
    <t xml:space="preserve">ME E7.1</t>
  </si>
  <si>
    <t xml:space="preserve">There is process for identifying and cautious administration of high alert drugs  (to check)</t>
  </si>
  <si>
    <t xml:space="preserve">ME E7.2</t>
  </si>
  <si>
    <t xml:space="preserve">Medication orders are written legibly and adequately</t>
  </si>
  <si>
    <t xml:space="preserve">Every Medical advice and procedure is accompanied with date , time and signature </t>
  </si>
  <si>
    <t xml:space="preserve">Check for the writing, It  comprehendible by the clinical staff</t>
  </si>
  <si>
    <t xml:space="preserve">ME E7.3</t>
  </si>
  <si>
    <t xml:space="preserve">There is a procedure to check drug before administration/ dispensing </t>
  </si>
  <si>
    <t xml:space="preserve">Drugs are checked for expiry and   other inconsistency before administration</t>
  </si>
  <si>
    <t xml:space="preserve">Check in Injection room</t>
  </si>
  <si>
    <t xml:space="preserve">Check single dose vial are not used for more than one dose</t>
  </si>
  <si>
    <t xml:space="preserve">Check for any open single dose vial with left  over content intended to be used later on</t>
  </si>
  <si>
    <t xml:space="preserve">Check for separate sterile needle is used every time for multiple dose vial</t>
  </si>
  <si>
    <t xml:space="preserve">
In multi dose vial needle is not left in the septum</t>
  </si>
  <si>
    <t xml:space="preserve">Any adverse drug reaction is recorded and reported</t>
  </si>
  <si>
    <t xml:space="preserve">ME E7.4</t>
  </si>
  <si>
    <t xml:space="preserve">There is a system to ensure right medicine is given to right patient </t>
  </si>
  <si>
    <t xml:space="preserve">ME E7.5</t>
  </si>
  <si>
    <t xml:space="preserve">Patient is counselled for self drug administration </t>
  </si>
  <si>
    <t xml:space="preserve">Patient is advice by doctor/ Pharmacist /nurse about the dosages and timings . </t>
  </si>
  <si>
    <t xml:space="preserve">SI/PI</t>
  </si>
  <si>
    <t xml:space="preserve">Standard E8</t>
  </si>
  <si>
    <t xml:space="preserve">Facility has defined and established procedures for maintaining, updating of patients’ clinical records and their storage</t>
  </si>
  <si>
    <t xml:space="preserve">ME E8.1</t>
  </si>
  <si>
    <t xml:space="preserve">All the assessments, re-assessment and investigations are recorded and updated </t>
  </si>
  <si>
    <t xml:space="preserve">Patient History, Chief Complaint and Examination Diagnosis/ Provisional Diagnosis is recorded in OPD slip </t>
  </si>
  <si>
    <t xml:space="preserve">ME E8.2</t>
  </si>
  <si>
    <t xml:space="preserve">All treatment plan prescription/orders are recorded in the patient records. </t>
  </si>
  <si>
    <t xml:space="preserve"> Written
Prescription Treatment plan is written </t>
  </si>
  <si>
    <t xml:space="preserve">ME E8.3</t>
  </si>
  <si>
    <t xml:space="preserve">Care provided to each patient is recorded in the patient records </t>
  </si>
  <si>
    <t xml:space="preserve">ME E8.4</t>
  </si>
  <si>
    <t xml:space="preserve">Procedures performed are written on patients records </t>
  </si>
  <si>
    <t xml:space="preserve">Any dressing/injection, other procedure recorded in the OPD slip </t>
  </si>
  <si>
    <t xml:space="preserve">ME E8.5</t>
  </si>
  <si>
    <t xml:space="preserve">Adequate form and formats are available at point of use </t>
  </si>
  <si>
    <t xml:space="preserve">Check for the availability of OPD slip, Requisition slips etc.</t>
  </si>
  <si>
    <t xml:space="preserve">ME E8.6</t>
  </si>
  <si>
    <t xml:space="preserve">Register/records are maintained as per guidelines </t>
  </si>
  <si>
    <t xml:space="preserve">OPD records are maintained</t>
  </si>
  <si>
    <t xml:space="preserve">OPD register, ANC register, Injection room  register etc</t>
  </si>
  <si>
    <t xml:space="preserve">All register/records are identified and numbered</t>
  </si>
  <si>
    <t xml:space="preserve">ME E8.7</t>
  </si>
  <si>
    <t xml:space="preserve">The facility ensures safe and adequate storage and retrieval  of medical records</t>
  </si>
  <si>
    <t xml:space="preserve">Safe keeping of OPD records </t>
  </si>
  <si>
    <t xml:space="preserve">Standard E9</t>
  </si>
  <si>
    <t xml:space="preserve">The facility has defined and established procedures for discharge of patient.</t>
  </si>
  <si>
    <t xml:space="preserve">ME E9.1</t>
  </si>
  <si>
    <t xml:space="preserve">Discharge is done after assessing patient readiness </t>
  </si>
  <si>
    <t xml:space="preserve">ME E9.2</t>
  </si>
  <si>
    <t xml:space="preserve">Case summary and follow-up instructions are provided at the discharge  </t>
  </si>
  <si>
    <t xml:space="preserve">ME E9.3</t>
  </si>
  <si>
    <t xml:space="preserve">Counselling services are provided as during discharges wherever required </t>
  </si>
  <si>
    <t xml:space="preserve">ME E9.4</t>
  </si>
  <si>
    <t xml:space="preserve">The facility has established procedure for patients leaving the facility against medical advice, absconding, etc</t>
  </si>
  <si>
    <t xml:space="preserve">Standard E10</t>
  </si>
  <si>
    <t xml:space="preserve">The facility has defined and established procedures for intensive care.</t>
  </si>
  <si>
    <t xml:space="preserve">ME E10.1</t>
  </si>
  <si>
    <t xml:space="preserve">The facility has established procedure for shifting the patient to step-down/ward  based on explicit assessment criteria</t>
  </si>
  <si>
    <t xml:space="preserve">ME E10.2</t>
  </si>
  <si>
    <t xml:space="preserve">The facility has defined and established procedure for intensive care</t>
  </si>
  <si>
    <t xml:space="preserve">ME E10.3</t>
  </si>
  <si>
    <t xml:space="preserve">The facility has explicit clinical criteria for providing intubations &amp; extubation, and care of patients on ventilation and subsequently on its removal </t>
  </si>
  <si>
    <t xml:space="preserve">Standard E11</t>
  </si>
  <si>
    <t xml:space="preserve">The facility has defined and established procedures for Emergency Services and Disaster Management </t>
  </si>
  <si>
    <t xml:space="preserve">ME E11.1</t>
  </si>
  <si>
    <t xml:space="preserve">There is procedure for Receiving and triage of patients </t>
  </si>
  <si>
    <t xml:space="preserve">ME E11.2</t>
  </si>
  <si>
    <t xml:space="preserve">Emergency protocols are defined and implemented</t>
  </si>
  <si>
    <t xml:space="preserve">ME E11.3</t>
  </si>
  <si>
    <t xml:space="preserve">The facility has disaster management plan in place </t>
  </si>
  <si>
    <t xml:space="preserve">Staff is aware of disaster plan</t>
  </si>
  <si>
    <t xml:space="preserve">Role and responsibilities of staff in disaster is defined</t>
  </si>
  <si>
    <t xml:space="preserve">ME E11.4</t>
  </si>
  <si>
    <t xml:space="preserve">The facility ensures adequate and timely availability of ambulances services and mobilisation of resources, as per requirement</t>
  </si>
  <si>
    <t xml:space="preserve">ME E11.5</t>
  </si>
  <si>
    <t xml:space="preserve">There is procedure for handling medico legal cases </t>
  </si>
  <si>
    <t xml:space="preserve">Standard E12</t>
  </si>
  <si>
    <t xml:space="preserve">The facility has defined and established procedures of diagnostic services  </t>
  </si>
  <si>
    <t xml:space="preserve">ME E12.1</t>
  </si>
  <si>
    <t xml:space="preserve">There are established  procedures for Pre-testing Activities </t>
  </si>
  <si>
    <t xml:space="preserve"> Container is labelled properly after the sample collection</t>
  </si>
  <si>
    <t xml:space="preserve">ME E12.2</t>
  </si>
  <si>
    <t xml:space="preserve">There are established  procedures for testing Activities </t>
  </si>
  <si>
    <t xml:space="preserve">ME E12.3</t>
  </si>
  <si>
    <t xml:space="preserve">There are established  procedures for Post-testing Activities </t>
  </si>
  <si>
    <t xml:space="preserve">Clinics is provided with the critical value of different tests </t>
  </si>
  <si>
    <t xml:space="preserve">Standard E13</t>
  </si>
  <si>
    <t xml:space="preserve">The facility has defined and established procedures for Blood Bank/Storage Management and Transfusion.</t>
  </si>
  <si>
    <t xml:space="preserve">ME E13.1</t>
  </si>
  <si>
    <t xml:space="preserve">Blood bank has defined and implemented donor selection criteria </t>
  </si>
  <si>
    <t xml:space="preserve">ME E13.2</t>
  </si>
  <si>
    <t xml:space="preserve">There is established procedure for the collection of blood </t>
  </si>
  <si>
    <t xml:space="preserve">ME E13.3</t>
  </si>
  <si>
    <t xml:space="preserve">There is established procedure for the testing of blood </t>
  </si>
  <si>
    <t xml:space="preserve">ME E13.4</t>
  </si>
  <si>
    <t xml:space="preserve">There is established procedure for preparation of blood component </t>
  </si>
  <si>
    <t xml:space="preserve">ME E13.5</t>
  </si>
  <si>
    <t xml:space="preserve">There is establish procedure for labelling and identification of blood and its product </t>
  </si>
  <si>
    <t xml:space="preserve">ME E13.6</t>
  </si>
  <si>
    <t xml:space="preserve">There is established procedure for storage of blood </t>
  </si>
  <si>
    <t xml:space="preserve">ME E13.7</t>
  </si>
  <si>
    <t xml:space="preserve">There is established the compatibility testing </t>
  </si>
  <si>
    <t xml:space="preserve">ME E13.8</t>
  </si>
  <si>
    <t xml:space="preserve">There is established procedure for issuing blood </t>
  </si>
  <si>
    <t xml:space="preserve">ME E13.9</t>
  </si>
  <si>
    <t xml:space="preserve">There is established procedure for transfusion of blood </t>
  </si>
  <si>
    <t xml:space="preserve">ME E13.10</t>
  </si>
  <si>
    <t xml:space="preserve">There is a established procedure for monitoring and reporting Transfusion complication </t>
  </si>
  <si>
    <t xml:space="preserve">Standard E14</t>
  </si>
  <si>
    <t xml:space="preserve">Facility has established procedures for Anaesthetic Services </t>
  </si>
  <si>
    <t xml:space="preserve">ME E14.1</t>
  </si>
  <si>
    <t xml:space="preserve">Facility has established procedures for Pre Anaesthetic Check up </t>
  </si>
  <si>
    <t xml:space="preserve">ME E14.2</t>
  </si>
  <si>
    <t xml:space="preserve">Facility has established procedures for monitoring during anaesthesia </t>
  </si>
  <si>
    <t xml:space="preserve">ME E14.3</t>
  </si>
  <si>
    <t xml:space="preserve">Facility has established procedures for Post Anaesthesia care </t>
  </si>
  <si>
    <t xml:space="preserve">Standard E15</t>
  </si>
  <si>
    <t xml:space="preserve">Facility has defined and established procedures of Surgical Services </t>
  </si>
  <si>
    <t xml:space="preserve">ME E15.1</t>
  </si>
  <si>
    <t xml:space="preserve">Facility has established procedures OT Scheduling </t>
  </si>
  <si>
    <t xml:space="preserve">ME E15.2</t>
  </si>
  <si>
    <t xml:space="preserve">Facility has established procedures for Preoperative care </t>
  </si>
  <si>
    <t xml:space="preserve">ME E15.3</t>
  </si>
  <si>
    <t xml:space="preserve">Facility has established procedures for Surgical Safety </t>
  </si>
  <si>
    <t xml:space="preserve">ME E15.4</t>
  </si>
  <si>
    <t xml:space="preserve">Facility has established procedures for Post operative care </t>
  </si>
  <si>
    <t xml:space="preserve">Standard E16</t>
  </si>
  <si>
    <t xml:space="preserve">The facility has defined and established procedures for end of life care and death</t>
  </si>
  <si>
    <t xml:space="preserve">ME E16.1</t>
  </si>
  <si>
    <t xml:space="preserve">Death of admitted patient is adequately recorded and communicated </t>
  </si>
  <si>
    <t xml:space="preserve">ME E16.2</t>
  </si>
  <si>
    <t xml:space="preserve">The facility has standard procedures for handling the death in the hospital</t>
  </si>
  <si>
    <t xml:space="preserve">ME E16.3</t>
  </si>
  <si>
    <t xml:space="preserve">The facility has standard operating procedure for end of life support</t>
  </si>
  <si>
    <t xml:space="preserve">ME E16.4</t>
  </si>
  <si>
    <t xml:space="preserve">The facility has standard procedures for conducting post-mortem, its recording and meeting its obligation under the law</t>
  </si>
  <si>
    <t xml:space="preserve">Standard E17</t>
  </si>
  <si>
    <t xml:space="preserve">Facility has established procedures for Antenatal care as per  guidelines </t>
  </si>
  <si>
    <t xml:space="preserve">ME E17.1</t>
  </si>
  <si>
    <t xml:space="preserve">There is an established procedure for Registration and follow up of pregnant women.</t>
  </si>
  <si>
    <t xml:space="preserve">Facility provides and updates “Mother and Child Protection Card”.</t>
  </si>
  <si>
    <t xml:space="preserve">Line listing </t>
  </si>
  <si>
    <t xml:space="preserve">Records are maintained for ANC registered pregnant women </t>
  </si>
  <si>
    <t xml:space="preserve">Records of each ANC checkups is maintained in Mother and child protection card</t>
  </si>
  <si>
    <t xml:space="preserve">ME E17.2</t>
  </si>
  <si>
    <t xml:space="preserve">There is an established procedure for History taking, Physical examination, and counselling for each antenatal visit.</t>
  </si>
  <si>
    <t xml:space="preserve">ANC checkups is done by Qualified personnel</t>
  </si>
  <si>
    <t xml:space="preserve">At ANC clinic, Pregnancy is confirmed by performing urine test </t>
  </si>
  <si>
    <t xml:space="preserve">Last menstrual period (LMP) is recorded and Expected date of Delivery (EDD) is calculated</t>
  </si>
  <si>
    <t xml:space="preserve">Weight measurement </t>
  </si>
  <si>
    <t xml:space="preserve">blood pressure, </t>
  </si>
  <si>
    <t xml:space="preserve">respiratory rate</t>
  </si>
  <si>
    <t xml:space="preserve">pallor, oedema and icterus.   </t>
  </si>
  <si>
    <t xml:space="preserve">abdominal palpation for foetal growth, foetal lie </t>
  </si>
  <si>
    <t xml:space="preserve">auscultation for foetal heart sound </t>
  </si>
  <si>
    <t xml:space="preserve">breast examination</t>
  </si>
  <si>
    <t xml:space="preserve">History of past illness / pregnancy complication is taken and recorded</t>
  </si>
  <si>
    <t xml:space="preserve">4 ANC checkups of women is confirmed </t>
  </si>
  <si>
    <t xml:space="preserve">ME E17.3</t>
  </si>
  <si>
    <t xml:space="preserve">Facility ensures availability of diagnostic and drugs during antenatal care of pregnant women</t>
  </si>
  <si>
    <t xml:space="preserve">Diagnostic  test under ANC check up are prescribed by ANC clinic</t>
  </si>
  <si>
    <t xml:space="preserve">Check for Haemoglobin, urine albumin urine sugar blood group and Rh factor Syphilis (VDRL/RPR) HIV blood sugar malaria Hepatitis B</t>
  </si>
  <si>
    <t xml:space="preserve">ME E17.4</t>
  </si>
  <si>
    <t xml:space="preserve">There is an established procedure for identification of High risk pregnancy and appropriate treatment/referral as per scope of services.</t>
  </si>
  <si>
    <t xml:space="preserve">High risk pregnant women are referred to specialist </t>
  </si>
  <si>
    <t xml:space="preserve">ME E17.5</t>
  </si>
  <si>
    <t xml:space="preserve">There is an established procedure for identification and management of moderate and severe anaemia </t>
  </si>
  <si>
    <t xml:space="preserve">Line listing of pregnant women with moderate and sever anaemia </t>
  </si>
  <si>
    <t xml:space="preserve">Provision for Injectable Iron Treatment for moderate anaemia </t>
  </si>
  <si>
    <t xml:space="preserve">ME E17.6</t>
  </si>
  <si>
    <t xml:space="preserve">Counselling of pregnant women is done as per standard protocol and gestational age</t>
  </si>
  <si>
    <t xml:space="preserve">nutritional counselling </t>
  </si>
  <si>
    <t xml:space="preserve">RR/PI</t>
  </si>
  <si>
    <t xml:space="preserve">recognizing danger sign of labour</t>
  </si>
  <si>
    <t xml:space="preserve">breast feeding </t>
  </si>
  <si>
    <t xml:space="preserve">institutional delivery</t>
  </si>
  <si>
    <t xml:space="preserve">arrangement of referral transport</t>
  </si>
  <si>
    <t xml:space="preserve">birth preparedness</t>
  </si>
  <si>
    <t xml:space="preserve">family planning</t>
  </si>
  <si>
    <t xml:space="preserve">Standard E18</t>
  </si>
  <si>
    <t xml:space="preserve">Facility has established procedures for Intranatal care as per guidelines </t>
  </si>
  <si>
    <t xml:space="preserve">ME E18.1</t>
  </si>
  <si>
    <t xml:space="preserve">Established procedure and standard protocols for management of different stages of labour including AMTSL (Active Management of third Stage of labour)</t>
  </si>
  <si>
    <t xml:space="preserve">ME E18.2</t>
  </si>
  <si>
    <t xml:space="preserve">There is an established procedure for assisted and C-section deliveries per scope of services.</t>
  </si>
  <si>
    <t xml:space="preserve">ME E18.3</t>
  </si>
  <si>
    <t xml:space="preserve">There is established procedure for management of Obstetrics Emergencies as per scope of services.</t>
  </si>
  <si>
    <t xml:space="preserve">ME E18.4</t>
  </si>
  <si>
    <t xml:space="preserve">There is an established procedure for new born resuscitation and newborn care.</t>
  </si>
  <si>
    <t xml:space="preserve">Standard E19</t>
  </si>
  <si>
    <t xml:space="preserve">Facility has established procedures for postnatal care as per guidelines </t>
  </si>
  <si>
    <t xml:space="preserve">ME E19.1</t>
  </si>
  <si>
    <t xml:space="preserve">Post partum Care is Provided to Mother </t>
  </si>
  <si>
    <t xml:space="preserve">ME E19.2</t>
  </si>
  <si>
    <t xml:space="preserve">Facility ensures adequate stay of Mother and newborn as per standard Protocols.</t>
  </si>
  <si>
    <t xml:space="preserve">ME E19.3</t>
  </si>
  <si>
    <t xml:space="preserve">There is an established procedure for Post partum counselling of mother</t>
  </si>
  <si>
    <t xml:space="preserve">ME E19.4</t>
  </si>
  <si>
    <t xml:space="preserve">Stabilization/treatment/referral of post natal complication</t>
  </si>
  <si>
    <t xml:space="preserve">ME E19.5</t>
  </si>
  <si>
    <t xml:space="preserve">There is established procedure for discharge and follow up of mother and newborn.</t>
  </si>
  <si>
    <t xml:space="preserve">Standard E20</t>
  </si>
  <si>
    <t xml:space="preserve">The facility has established procedures for care of new born, infant and child as per guidelines </t>
  </si>
  <si>
    <t xml:space="preserve">ME E20.1</t>
  </si>
  <si>
    <t xml:space="preserve">The facility provides immunization services as per guidelines </t>
  </si>
  <si>
    <t xml:space="preserve">Availability of diluents for Reconstitution of measles vaccine </t>
  </si>
  <si>
    <t xml:space="preserve">Recommended temperature of diluents is insured before reconstitution </t>
  </si>
  <si>
    <t xml:space="preserve">Check diluents are kept under cold chain at least before 24 hours before reconstitution 
Diluents are kept in vaccine carrier only at immunization clinic but should not be in direct contact of ice pack </t>
  </si>
  <si>
    <t xml:space="preserve">Reconstituted vaccines are not used after recommended time </t>
  </si>
  <si>
    <t xml:space="preserve">Ask staff about when BCG, measles and JE vaccines are constituted and till when these are valid for use. Should not be used beyond 4 hours after reconstitution </t>
  </si>
  <si>
    <t xml:space="preserve">Time of opening/ Reconstitution of vial is recorded </t>
  </si>
  <si>
    <t xml:space="preserve">Check for records </t>
  </si>
  <si>
    <t xml:space="preserve">Staff checks VVM level before using vaccines </t>
  </si>
  <si>
    <t xml:space="preserve">Ask staff how to check VVM level and  how to identify discard point </t>
  </si>
  <si>
    <t xml:space="preserve">Staff is aware of how check freeze damage for T-Series vaccines </t>
  </si>
  <si>
    <t xml:space="preserve">Ask staff to demonstrate how to conduct Shake test for DPT, DT and TT </t>
  </si>
  <si>
    <t xml:space="preserve">Discarded vaccines are kept separately </t>
  </si>
  <si>
    <t xml:space="preserve">Check for no expired, frozen or with VVM beyond the discard point vaccine stored in clod chain </t>
  </si>
  <si>
    <t xml:space="preserve">Check for DPT, DT, Hep Band TT vials are not kept in direct contact of ice pack </t>
  </si>
  <si>
    <t xml:space="preserve">AD syringes are available as per requirement </t>
  </si>
  <si>
    <t xml:space="preserve">Check for 0.1 ml AD syringe for BCG and 0.5  ml syringe for others are available </t>
  </si>
  <si>
    <t xml:space="preserve">Staff knows correct use AD syringe </t>
  </si>
  <si>
    <t xml:space="preserve">Ask for demonstration , How to peel, how to remove air bubble and injection site </t>
  </si>
  <si>
    <t xml:space="preserve">Check for AD syringes are not reused </t>
  </si>
  <si>
    <t xml:space="preserve">Vaccine recipient is asked to stay for half an hour after vaccination to observer any Adverse effect following immunization </t>
  </si>
  <si>
    <t xml:space="preserve">Antipyretic  medicines available </t>
  </si>
  <si>
    <t xml:space="preserve">Availability of Immunization card </t>
  </si>
  <si>
    <t xml:space="preserve">Counselling on side effects and follow up visits done(CEI)</t>
  </si>
  <si>
    <t xml:space="preserve">Staff is aware of how to minor and serious advise events (AEFI)</t>
  </si>
  <si>
    <t xml:space="preserve">Staff knows what to do in case of anaphylaxis </t>
  </si>
  <si>
    <t xml:space="preserve">ME E20.2</t>
  </si>
  <si>
    <t xml:space="preserve">Triage, Assessment &amp; Management of newborns having 
emergency signs are done as per guidelines</t>
  </si>
  <si>
    <t xml:space="preserve">Check for adherence to clinical protocols </t>
  </si>
  <si>
    <t xml:space="preserve">ME E20.3</t>
  </si>
  <si>
    <t xml:space="preserve">Management of Low birth weight
newborns is done as per  guidelines </t>
  </si>
  <si>
    <t xml:space="preserve">ME E20.4</t>
  </si>
  <si>
    <t xml:space="preserve">Management of neonatal asphyxia, jaundice and sepsis is done as per guidelines </t>
  </si>
  <si>
    <t xml:space="preserve">ME E20.5</t>
  </si>
  <si>
    <t xml:space="preserve">Management of children presenting
with fever, cough/ breathlessness is done as per guidelines </t>
  </si>
  <si>
    <t xml:space="preserve">ME E20.6</t>
  </si>
  <si>
    <t xml:space="preserve">Management of children with severe
Acute Malnutrition is done as per  guidelines </t>
  </si>
  <si>
    <t xml:space="preserve">Screening of children coming to OPDs using weight for height and/or MUAC</t>
  </si>
  <si>
    <t xml:space="preserve">ME E20.7</t>
  </si>
  <si>
    <t xml:space="preserve">Management of children presenting
diarrhoea is done per  guidelines </t>
  </si>
  <si>
    <t xml:space="preserve">Availability of ORT corner </t>
  </si>
  <si>
    <t xml:space="preserve">Standard E21</t>
  </si>
  <si>
    <t xml:space="preserve">Facility has established procedures for abortion and family planning as per government guidelines and law</t>
  </si>
  <si>
    <t xml:space="preserve">ME E21.1</t>
  </si>
  <si>
    <t xml:space="preserve">Family planning counselling services provided as per guidelines </t>
  </si>
  <si>
    <t xml:space="preserve">ME E21.2</t>
  </si>
  <si>
    <t xml:space="preserve">Facility provides spacing method of family planning as per guideline</t>
  </si>
  <si>
    <t xml:space="preserve">ME E21.3</t>
  </si>
  <si>
    <t xml:space="preserve">Facility provides limiting method of family planning as per guideline</t>
  </si>
  <si>
    <t xml:space="preserve">ME E21.4</t>
  </si>
  <si>
    <t xml:space="preserve">Facility provide counselling services for abortion as per guideline</t>
  </si>
  <si>
    <t xml:space="preserve">ME E21.5</t>
  </si>
  <si>
    <t xml:space="preserve">Facility provide abortion services for 1st trimester as per guideline</t>
  </si>
  <si>
    <t xml:space="preserve">ME E21.6</t>
  </si>
  <si>
    <t xml:space="preserve">Facility provide abortion services for 2nd trimester as per guideline</t>
  </si>
  <si>
    <t xml:space="preserve">Standard E22</t>
  </si>
  <si>
    <t xml:space="preserve">Facility provides Adolescent Reproductive and Sexual Health services as per guidelines  </t>
  </si>
  <si>
    <t xml:space="preserve">ME E22.1</t>
  </si>
  <si>
    <t xml:space="preserve">Facility provides Promotive ARSH Services</t>
  </si>
  <si>
    <t xml:space="preserve">Provision of Antenatal natal check up for pregnant adolescent</t>
  </si>
  <si>
    <t xml:space="preserve">Nutritional Counselling, contraceptive counselling, Couple counselling ANC checkups, ensuring institutional delivery </t>
  </si>
  <si>
    <t xml:space="preserve">Counselling and provision of emergency contraceptive pills</t>
  </si>
  <si>
    <t xml:space="preserve">Check for the availability of Emergency Contraceptive pills (Levonorgesterol)</t>
  </si>
  <si>
    <t xml:space="preserve">Counselling and provision of reversible Contraceptives</t>
  </si>
  <si>
    <t xml:space="preserve">Check for the availability of Oral Contraceptive Pills, Condoms and IUD   </t>
  </si>
  <si>
    <t xml:space="preserve">Availability and Display of IEC material</t>
  </si>
  <si>
    <t xml:space="preserve">Poster Displayed, Reading Material handouts etc.</t>
  </si>
  <si>
    <t xml:space="preserve">Information and advice ob sexual and reproductive health related issues</t>
  </si>
  <si>
    <t xml:space="preserve">Advice on topic related to Growth and development,puberty,sexuality cancers, myths &amp; misconception, pregnancy, safe sex, contraception, unsafe abortion, menstrual disorders,anemia, sexual abuse ,RTI/STI's etc.</t>
  </si>
  <si>
    <t xml:space="preserve">ME E22.2</t>
  </si>
  <si>
    <t xml:space="preserve">Facility provides Preventive ARSH Services</t>
  </si>
  <si>
    <t xml:space="preserve">Services for Tetanus immunization</t>
  </si>
  <si>
    <t xml:space="preserve">TT at 10 and 16 year</t>
  </si>
  <si>
    <t xml:space="preserve">Services for Prophylaxis against Nutritional Anaemia</t>
  </si>
  <si>
    <t xml:space="preserve">Haemoglobin estimation, weekly IFA tablet, and treatment for worm infestation</t>
  </si>
  <si>
    <t xml:space="preserve">Nutrition Counselling</t>
  </si>
  <si>
    <t xml:space="preserve">Services for early and safe termination of pregnancy and management of post abortion complication</t>
  </si>
  <si>
    <t xml:space="preserve">MVA procedure for pregnancy up to 8 week Post abortion counselling</t>
  </si>
  <si>
    <t xml:space="preserve">ME E22.3</t>
  </si>
  <si>
    <t xml:space="preserve">Facility Provides Curative ARSH Services</t>
  </si>
  <si>
    <t xml:space="preserve">Treatment of Common RTI/STI's</t>
  </si>
  <si>
    <t xml:space="preserve">Privacy and Confidentiality, treatment Compliance, Partner Management, Follow up visit and referral</t>
  </si>
  <si>
    <t xml:space="preserve">Treatment and counselling for Menstrual disorders</t>
  </si>
  <si>
    <t xml:space="preserve">Symptomatic treatment , counselling </t>
  </si>
  <si>
    <t xml:space="preserve">Treatment and counselling for sexual concern for male and female adolescents</t>
  </si>
  <si>
    <t xml:space="preserve">Management of sexual abuse amongst Girls</t>
  </si>
  <si>
    <t xml:space="preserve">ECP, Prophylaxis against STI, PEP for hIV and Counselling</t>
  </si>
  <si>
    <t xml:space="preserve">ME E22.4</t>
  </si>
  <si>
    <t xml:space="preserve">Facility Provides Referral Services for ARSH</t>
  </si>
  <si>
    <t xml:space="preserve">Referral Linkages to ICTC and PPTCT</t>
  </si>
  <si>
    <t xml:space="preserve">Privacy and confidentiality maintained at ARSH clinic</t>
  </si>
  <si>
    <t xml:space="preserve">Screens and curtains for visual privacy,confidentaility policy displayed, one client at a time</t>
  </si>
  <si>
    <t xml:space="preserve">Standard E23</t>
  </si>
  <si>
    <t xml:space="preserve">Facility provides National health program as per operational/Clinical Guidelines </t>
  </si>
  <si>
    <t xml:space="preserve">ME E23.1</t>
  </si>
  <si>
    <t xml:space="preserve">Facility provides service under National Vector Borne Disease Control Program as per guidelines </t>
  </si>
  <si>
    <t xml:space="preserve">Ambulatory care  of uncomplicated P. Vivax malaria </t>
  </si>
  <si>
    <t xml:space="preserve">As per Clincal Guidelines for Treatment of Maleria 
</t>
  </si>
  <si>
    <t xml:space="preserve">Ambulatory care of uncomplicated P. Falciparum Malaria </t>
  </si>
  <si>
    <t xml:space="preserve">As per Clincal Guidelines for Treatment of Maleria </t>
  </si>
  <si>
    <t xml:space="preserve">Ambulatory care of drug resistant malaria </t>
  </si>
  <si>
    <t xml:space="preserve">ME E23.2</t>
  </si>
  <si>
    <t xml:space="preserve">Facility provides service under Revised National TB Control Program as per guidelines </t>
  </si>
  <si>
    <t xml:space="preserve">Diagnosis and Management of Pulmonary Tuberculosis </t>
  </si>
  <si>
    <t xml:space="preserve">As per RNTCP Technical Guidelines</t>
  </si>
  <si>
    <t xml:space="preserve">Diagnosis and Management  of Extra pulmonary Tuberculosis</t>
  </si>
  <si>
    <t xml:space="preserve">Management of Paediatric Tuberculosis</t>
  </si>
  <si>
    <t xml:space="preserve">Management of Patients vith HIV infection and Tuberculosis</t>
  </si>
  <si>
    <t xml:space="preserve">Drug administration for Intensive and Continuation done as per RNTCP treatment protocol</t>
  </si>
  <si>
    <t xml:space="preserve">Check for filled treatment Cards</t>
  </si>
  <si>
    <t xml:space="preserve">Protocols for treatment for TB during pregnancy and Post natal Period is adhered</t>
  </si>
  <si>
    <t xml:space="preserve">Discontinuation of Streptomycin
Chemoprophylaxis of baby in case of smear positive mother</t>
  </si>
  <si>
    <t xml:space="preserve">Monitoring and follow up of patient done as per protocols</t>
  </si>
  <si>
    <t xml:space="preserve">Check for records/Protocols</t>
  </si>
  <si>
    <t xml:space="preserve">There is functional Linkage between DMC and ICTC</t>
  </si>
  <si>
    <t xml:space="preserve">ME E23.3</t>
  </si>
  <si>
    <t xml:space="preserve">Facility provides service under National Leprosy Eradication Program as per guidelines</t>
  </si>
  <si>
    <t xml:space="preserve">Validation and Diagnosis of Referred and Directly Reported Cases </t>
  </si>
  <si>
    <t xml:space="preserve">As per Operation/ Clincal Guidelines of NLEP </t>
  </si>
  <si>
    <t xml:space="preserve">Treatment of all diagnosed cases including Reaction and Neuritis</t>
  </si>
  <si>
    <t xml:space="preserve">Management of Lepra Reactions </t>
  </si>
  <si>
    <t xml:space="preserve">Management of Complicated Ulcers </t>
  </si>
  <si>
    <t xml:space="preserve">Management of Eye Complications </t>
  </si>
  <si>
    <t xml:space="preserve">Physiotherapy including Pre and Post Operative Care </t>
  </si>
  <si>
    <t xml:space="preserve">Follow-up of cases treated at tertiary Level </t>
  </si>
  <si>
    <t xml:space="preserve">Self care Counselling </t>
  </si>
  <si>
    <t xml:space="preserve">Outreach Services to Leprosy Clinics </t>
  </si>
  <si>
    <t xml:space="preserve">Screening of Cases of RCS </t>
  </si>
  <si>
    <t xml:space="preserve">ME E23.4</t>
  </si>
  <si>
    <t xml:space="preserve">Facility provides service under National AIDS Control program as per guidelines</t>
  </si>
  <si>
    <t xml:space="preserve">Pre Test Counselling is done as per protocols </t>
  </si>
  <si>
    <t xml:space="preserve">basic information and benefits of HIV testing
potential risks such as discrimination. The client is also informed about their right to refuse, follow-up services . Pregnant
women are given additional information on nutrition, hygiene, the importance of an
institutional delivery and HIV testing so as to avoid HIV transmission from mother to child.</t>
  </si>
  <si>
    <t xml:space="preserve">Post test counselling given as per protocol </t>
  </si>
  <si>
    <t xml:space="preserve">window period, a repeat test is recommended, clients with suspected tuberculosis are referred to the nearest microscopy centre. In case of a positive test result, the counsellor assists the client to understand the   
implications of the positive test result and helps in coping with the test result. The   
counsellor also ensures access to treatment and care, and supports disclosure of the HIV   
status to the spouse.   
</t>
  </si>
  <si>
    <t xml:space="preserve">Diagnosis and treatment of opportunistic Infections </t>
  </si>
  <si>
    <t xml:space="preserve">As per NACO guidelines </t>
  </si>
  <si>
    <t xml:space="preserve">Screening of PLHA for initiating ART </t>
  </si>
  <si>
    <t xml:space="preserve">Monitoring of patients on ART and management of side effects </t>
  </si>
  <si>
    <t xml:space="preserve">Counselling and Psychological support for PLHA </t>
  </si>
  <si>
    <t xml:space="preserve">ME E23.5</t>
  </si>
  <si>
    <t xml:space="preserve">Facility provides service under National program for control of Blindness as per guidelines </t>
  </si>
  <si>
    <t xml:space="preserve">ME E23.6</t>
  </si>
  <si>
    <t xml:space="preserve">Facility provides service under Mental Health Program  as per guidelines </t>
  </si>
  <si>
    <t xml:space="preserve">Treatment of Mental illnesses as per clinical guidelines </t>
  </si>
  <si>
    <t xml:space="preserve">ME E23.7</t>
  </si>
  <si>
    <t xml:space="preserve">Facility provides service under National programme for the health care of the elderly as per guidelines </t>
  </si>
  <si>
    <t xml:space="preserve">Geriatic Care is provided as per Clinical Guidelines</t>
  </si>
  <si>
    <t xml:space="preserve">ME E23.8</t>
  </si>
  <si>
    <t xml:space="preserve">Facility provides service under National Programme for Prevention and Control of cancer, diabetes, cardiovascular diseases &amp; stroke (NPCDCS)  as per guidelines </t>
  </si>
  <si>
    <t xml:space="preserve">Opportunistic screening for diabetes,
hypertension, cardiovascular diseases</t>
  </si>
  <si>
    <t xml:space="preserve">Screening of persons above age of 30 - History of tobacco examination, BP Measurement and Blood sugar estimation
Look for records at NCD clinic</t>
  </si>
  <si>
    <t xml:space="preserve">screen women of the age group 30-69 years approaching to the hospital for early detection of cervix cancer and breast cancer.</t>
  </si>
  <si>
    <t xml:space="preserve">Health Promotion through IEC and counselling</t>
  </si>
  <si>
    <t xml:space="preserve">increased intake of healthy foods 
  increased physical activity through sports, exercise, etc.; 
  avoidance of tobacco and alcohol;  
24 
  stress management 
  warning signs of cancer etc</t>
  </si>
  <si>
    <t xml:space="preserve">ME E23.9</t>
  </si>
  <si>
    <t xml:space="preserve">Facility provide service for Integrated disease surveillance program</t>
  </si>
  <si>
    <t xml:space="preserve">Weekly reporting of Presumptive cases on form "P" from OPD clinic </t>
  </si>
  <si>
    <t xml:space="preserve">ME E23.10</t>
  </si>
  <si>
    <t xml:space="preserve">Facility provide services under National  program for prevention and control of  deafness</t>
  </si>
  <si>
    <t xml:space="preserve">Early detection and screening for detection of deafness </t>
  </si>
  <si>
    <t xml:space="preserve">As per Clinical guidelines</t>
  </si>
  <si>
    <t xml:space="preserve">Area of Concern - F Infection Control</t>
  </si>
  <si>
    <t xml:space="preserve">Standard F1</t>
  </si>
  <si>
    <t xml:space="preserve">Facility has infection control program and procedures in place for prevention and measurement of hospital associated infection</t>
  </si>
  <si>
    <t xml:space="preserve">ME F1.1</t>
  </si>
  <si>
    <t xml:space="preserve">Facility has functional infection control committee </t>
  </si>
  <si>
    <t xml:space="preserve">ME F1.2</t>
  </si>
  <si>
    <t xml:space="preserve">Facility  has provision for Passive  and active culture surveillance of critical &amp; high risk areas</t>
  </si>
  <si>
    <t xml:space="preserve">ME F1.3</t>
  </si>
  <si>
    <t xml:space="preserve">Facility measures hospital associated infection rates </t>
  </si>
  <si>
    <t xml:space="preserve">ME F1.4</t>
  </si>
  <si>
    <t xml:space="preserve">There is Provision of Periodic Medical Checkups and immunization of staff </t>
  </si>
  <si>
    <t xml:space="preserve">There is procedure for immunization of the staff</t>
  </si>
  <si>
    <t xml:space="preserve">Hepatitis B, Tetanus Toxic etc</t>
  </si>
  <si>
    <t xml:space="preserve">Periodic medical checkups of the staff</t>
  </si>
  <si>
    <t xml:space="preserve">ME F1.5</t>
  </si>
  <si>
    <t xml:space="preserve">Facility has established procedures for regular monitoring of infection control practices </t>
  </si>
  <si>
    <t xml:space="preserve">Regular monitoring of infection control practices </t>
  </si>
  <si>
    <t xml:space="preserve">Hand washing and infection control audits done at periodic intervals </t>
  </si>
  <si>
    <t xml:space="preserve">ME F1.6</t>
  </si>
  <si>
    <t xml:space="preserve">Facility has defined and established antibiotic policy</t>
  </si>
  <si>
    <t xml:space="preserve">Check for Doctors are aware of Hospital Antibiotic Policy </t>
  </si>
  <si>
    <t xml:space="preserve">Standard F2</t>
  </si>
  <si>
    <t xml:space="preserve">Facility has defined and Implemented procedures for ensuring hand hygiene practices and antisepsis</t>
  </si>
  <si>
    <t xml:space="preserve">ME F2.1</t>
  </si>
  <si>
    <t xml:space="preserve">Hand washing facilities are provided at point of use </t>
  </si>
  <si>
    <t xml:space="preserve">Availability of hand washing Facility at Point of Use </t>
  </si>
  <si>
    <t xml:space="preserve">Check for availability of wash basin near the point of use </t>
  </si>
  <si>
    <t xml:space="preserve">Availability of running Water </t>
  </si>
  <si>
    <t xml:space="preserve">Ask to Open the tap. Ask Staff  water supply is regular </t>
  </si>
  <si>
    <t xml:space="preserve">Availability of antiseptic soap with soap dish/ liquid antiseptic with dispenser.</t>
  </si>
  <si>
    <t xml:space="preserve">Check for availability/ Ask staff if the supply is adequate and uninterrupted</t>
  </si>
  <si>
    <t xml:space="preserve">Availability of Alcohol based Hand rub </t>
  </si>
  <si>
    <t xml:space="preserve">Check for availability/  Ask staff for regular supply.</t>
  </si>
  <si>
    <t xml:space="preserve">Display of Hand washing Instruction at Point of Use </t>
  </si>
  <si>
    <t xml:space="preserve">Prominently displayed above the hand washing facility , preferably in Local language</t>
  </si>
  <si>
    <t xml:space="preserve">ME F2.2</t>
  </si>
  <si>
    <t xml:space="preserve">Staff is trained and adhere to standard hand washing practices </t>
  </si>
  <si>
    <t xml:space="preserve">Adherence to 6 steps of Hand washing </t>
  </si>
  <si>
    <t xml:space="preserve">Ask of demonstration </t>
  </si>
  <si>
    <t xml:space="preserve">Staff aware of when to hand wash </t>
  </si>
  <si>
    <t xml:space="preserve">ME F2.3</t>
  </si>
  <si>
    <t xml:space="preserve">Facility ensures standard practices and materials for antisepsis</t>
  </si>
  <si>
    <t xml:space="preserve">Availability of Antiseptic Solutions </t>
  </si>
  <si>
    <t xml:space="preserve">Proper cleaning of procedure site  with antisepsis</t>
  </si>
  <si>
    <t xml:space="preserve">like before giving IM/IV injection, drawing blood, putting Intravenous and urinary catheter</t>
  </si>
  <si>
    <t xml:space="preserve">Standard F3</t>
  </si>
  <si>
    <t xml:space="preserve">Facility ensures standard practices and materials for Personal protection </t>
  </si>
  <si>
    <t xml:space="preserve">ME F3.1</t>
  </si>
  <si>
    <t xml:space="preserve">Facility ensures adequate personal protection equipments as per requirements </t>
  </si>
  <si>
    <t xml:space="preserve">Clean gloves are available at point of use </t>
  </si>
  <si>
    <t xml:space="preserve">Availability of Masks </t>
  </si>
  <si>
    <t xml:space="preserve">ME F3.2</t>
  </si>
  <si>
    <t xml:space="preserve">Staff is adhere to standard personal protection practices </t>
  </si>
  <si>
    <t xml:space="preserve">No reuse of disposable gloves, Masks, caps and aprons. </t>
  </si>
  <si>
    <t xml:space="preserve">Compliance to correct method of wearing and removing the gloves </t>
  </si>
  <si>
    <t xml:space="preserve">Standard F4</t>
  </si>
  <si>
    <t xml:space="preserve">Facility has standard Procedures for processing of equipments and instruments </t>
  </si>
  <si>
    <t xml:space="preserve">ME F4.1</t>
  </si>
  <si>
    <t xml:space="preserve">Facility ensures standard practices and materials for decontamination and cleaning of instruments and  procedures areas </t>
  </si>
  <si>
    <t xml:space="preserve">Decontamination of operating &amp; Procedure surfaces</t>
  </si>
  <si>
    <t xml:space="preserve">Ask staff about how they decontaminate the procedure surface like Examination table , dressing table, Stretcher/Trolleys  etc. 
(Wiping with .5% Chlorine solution</t>
  </si>
  <si>
    <t xml:space="preserve">Proper Decontamination of instruments after use </t>
  </si>
  <si>
    <t xml:space="preserve">
Ask staff how they decontaminate the instruments like Stethoscope, Dressing Instruments, Examination Instruments, Blood Pressure Cuff etc
(Soaking in 0.5% Chlorine Solution, Wiping with 0.5% Chlorine Solution </t>
  </si>
  <si>
    <t xml:space="preserve">Contact time for decontamination  is adequate</t>
  </si>
  <si>
    <t xml:space="preserve">10 minutes</t>
  </si>
  <si>
    <t xml:space="preserve">Cleaning of instruments after decontamination</t>
  </si>
  <si>
    <t xml:space="preserve">Cleaning is done with detergent and running water after decontamination</t>
  </si>
  <si>
    <t xml:space="preserve">Proper handling of Soiled and infected linen</t>
  </si>
  <si>
    <t xml:space="preserve">No sorting ,Rinsing or sluicing at Point of use/ Patient care area </t>
  </si>
  <si>
    <t xml:space="preserve">Staff know how to make chlorine solution</t>
  </si>
  <si>
    <t xml:space="preserve">ME F4.2</t>
  </si>
  <si>
    <t xml:space="preserve">Facility ensures standard practices and materials for disinfection and sterilization of instruments and equipments </t>
  </si>
  <si>
    <t xml:space="preserve">Equipment and instruments are  sterilized after each use as per requirement</t>
  </si>
  <si>
    <t xml:space="preserve">Autoclaving/HLD/Chemical Sterilization</t>
  </si>
  <si>
    <t xml:space="preserve">High level Disinfection of instruments/equipments  is done  as per protocol</t>
  </si>
  <si>
    <t xml:space="preserve">Ask staff about method and time required for boiling</t>
  </si>
  <si>
    <t xml:space="preserve">Autoclaved dressing material is used</t>
  </si>
  <si>
    <t xml:space="preserve">Standard F5</t>
  </si>
  <si>
    <t xml:space="preserve">Physical layout and environmental control of the patient care areas ensures infection prevention </t>
  </si>
  <si>
    <t xml:space="preserve">ME F5.1</t>
  </si>
  <si>
    <t xml:space="preserve">Layout of the department is conducive for the infection control practices </t>
  </si>
  <si>
    <t xml:space="preserve">Facility layout ensures separation of general traffic from patient traffic </t>
  </si>
  <si>
    <t xml:space="preserve">Clinics for infectious diseases are located away from main traffic</t>
  </si>
  <si>
    <t xml:space="preserve">Preferably in remote corner with independent access</t>
  </si>
  <si>
    <t xml:space="preserve">Sitting arrangement in TB clinic is as per guideline</t>
  </si>
  <si>
    <t xml:space="preserve">ME F5.2</t>
  </si>
  <si>
    <t xml:space="preserve">Facility ensures availability of  standard materials for cleaning and disinfection of patient care areas </t>
  </si>
  <si>
    <t xml:space="preserve">Availability of disinfectant as per requirement</t>
  </si>
  <si>
    <t xml:space="preserve">Chlorine solution, Glutaraldehyde, carbolic acid </t>
  </si>
  <si>
    <t xml:space="preserve">Availability of cleaning agent as per requirement</t>
  </si>
  <si>
    <t xml:space="preserve">Hospital grade phenyl, disinfectant detergent solution</t>
  </si>
  <si>
    <t xml:space="preserve">ME F5.3</t>
  </si>
  <si>
    <t xml:space="preserve">Facility ensures standard practices followed for cleaning and disinfection of patient care areas </t>
  </si>
  <si>
    <t xml:space="preserve">Staff is trained for spill management </t>
  </si>
  <si>
    <t xml:space="preserve">Cleaning of patient care area with detergent solution</t>
  </si>
  <si>
    <t xml:space="preserve">Staff is trained for preparing cleaning solution as per standard procedure</t>
  </si>
  <si>
    <t xml:space="preserve">Standard practice of mopping and scrubbing are followed</t>
  </si>
  <si>
    <t xml:space="preserve">Unidirectional mopping from inside out</t>
  </si>
  <si>
    <t xml:space="preserve">Cleaning equipments like broom are not used in patient care areas</t>
  </si>
  <si>
    <t xml:space="preserve">Any cleaning equipment leading to dispersion of dust particles in air should be avoided</t>
  </si>
  <si>
    <t xml:space="preserve">ME F5.4</t>
  </si>
  <si>
    <t xml:space="preserve">Facility ensures segregation infectious patients </t>
  </si>
  <si>
    <t xml:space="preserve">ME F5.5</t>
  </si>
  <si>
    <t xml:space="preserve">Facility ensures air quality of high risk area </t>
  </si>
  <si>
    <t xml:space="preserve">Standard F6</t>
  </si>
  <si>
    <t xml:space="preserve">Facility has defined and established procedures for segregation, collection, treatment and disposal of Bio Medical and hazardous Waste. </t>
  </si>
  <si>
    <t xml:space="preserve">ME F6.1</t>
  </si>
  <si>
    <t xml:space="preserve">Facility Ensures segregation of Bio Medical Waste as per guidelines</t>
  </si>
  <si>
    <t xml:space="preserve">Availability of colour coded bins at point of waste generation </t>
  </si>
  <si>
    <t xml:space="preserve">Availability of plastic colour coded plastic bags </t>
  </si>
  <si>
    <t xml:space="preserve">Segregation of different category of waste as per guidelines </t>
  </si>
  <si>
    <t xml:space="preserve">Display of work instructions for segregation and handling of Biomedical waste </t>
  </si>
  <si>
    <t xml:space="preserve">There is no mixing of infectious and general waste</t>
  </si>
  <si>
    <t xml:space="preserve">ME F6.2</t>
  </si>
  <si>
    <t xml:space="preserve">Facility ensures management of sharps as per guidelines </t>
  </si>
  <si>
    <t xml:space="preserve">Availability of functional needle cutters </t>
  </si>
  <si>
    <t xml:space="preserve">See if it has been used or just lying idle </t>
  </si>
  <si>
    <t xml:space="preserve">Availability of puncture proof box </t>
  </si>
  <si>
    <t xml:space="preserve">Should be available nears the point of generation like nursing station and injection room </t>
  </si>
  <si>
    <t xml:space="preserve">Disinfection of sharp before disposal </t>
  </si>
  <si>
    <t xml:space="preserve">Disinfection of syringes is not done in open buckets</t>
  </si>
  <si>
    <t xml:space="preserve">Staff is aware of contact time for disinfection of sharps</t>
  </si>
  <si>
    <t xml:space="preserve">Availability of post exposure prophylaxis </t>
  </si>
  <si>
    <t xml:space="preserve">Ask if available. Where it is stored and who is in charge of that.</t>
  </si>
  <si>
    <t xml:space="preserve">Staff knows what to do in condition of needle stick injury </t>
  </si>
  <si>
    <t xml:space="preserve">Staff knows what to do in case of shape injury. Whom to report. See if any reporting has been done </t>
  </si>
  <si>
    <t xml:space="preserve">ME F6.3</t>
  </si>
  <si>
    <t xml:space="preserve">Facility ensures transportation and disposal of waste as per guidelines </t>
  </si>
  <si>
    <t xml:space="preserve">Check bins are not overfilled</t>
  </si>
  <si>
    <t xml:space="preserve">Transportation of bio medical waste is done in close container/trolley</t>
  </si>
  <si>
    <t xml:space="preserve">Staff aware of mercury spill management </t>
  </si>
  <si>
    <t xml:space="preserve">Area of Concern - G Quality Management</t>
  </si>
  <si>
    <t xml:space="preserve">Standard G1</t>
  </si>
  <si>
    <t xml:space="preserve">The facility has established organizational framework for quality improvement </t>
  </si>
  <si>
    <t xml:space="preserve">ME G1.1</t>
  </si>
  <si>
    <t xml:space="preserve">The facility has a quality team in place </t>
  </si>
  <si>
    <t xml:space="preserve">There is a designated departmental  nodal person for coordinating Quality Assurance activities </t>
  </si>
  <si>
    <t xml:space="preserve">ME G1.2</t>
  </si>
  <si>
    <t xml:space="preserve">The facility reviews quality of its services at periodic intervals</t>
  </si>
  <si>
    <t xml:space="preserve">Standard G2</t>
  </si>
  <si>
    <t xml:space="preserve">Facility has established system for patient and employee satisfaction</t>
  </si>
  <si>
    <t xml:space="preserve">ME G2.1</t>
  </si>
  <si>
    <t xml:space="preserve">Patient Satisfaction surveys are conducted at periodic intervals</t>
  </si>
  <si>
    <t xml:space="preserve">OPD Patient satisfaction survey done on monthly basis </t>
  </si>
  <si>
    <t xml:space="preserve">ME G2.2</t>
  </si>
  <si>
    <t xml:space="preserve">Facility analyses the patient feed back and do root cause analysis </t>
  </si>
  <si>
    <t xml:space="preserve">ME G2.3</t>
  </si>
  <si>
    <t xml:space="preserve">Facility prepares the action plans for the areas of low satisfaction </t>
  </si>
  <si>
    <t xml:space="preserve">Standard G3</t>
  </si>
  <si>
    <t xml:space="preserve">Facility have established internal and external quality assurance programs wherever it is critical to quality. </t>
  </si>
  <si>
    <t xml:space="preserve">ME G3.1</t>
  </si>
  <si>
    <t xml:space="preserve">Facility has established internal quality assurance program at relevant departments </t>
  </si>
  <si>
    <t xml:space="preserve">There is system daily round by matron/hospital manager/ hospital superintendent/ Hospital Manager/ Matron in charge for monitoring of services</t>
  </si>
  <si>
    <t xml:space="preserve">Internal Quality Assurance is established at  ICTC lab</t>
  </si>
  <si>
    <t xml:space="preserve">ME G3.2</t>
  </si>
  <si>
    <t xml:space="preserve">Facility has established external assurance programs at relevant departments </t>
  </si>
  <si>
    <t xml:space="preserve">External Quality assurance program is established at ICTC lab </t>
  </si>
  <si>
    <t xml:space="preserve">ME G3.3</t>
  </si>
  <si>
    <t xml:space="preserve">Facility has established system for use of check lists in different departments and services</t>
  </si>
  <si>
    <t xml:space="preserve">Departmental checklist are used for monitoring and quality assurance </t>
  </si>
  <si>
    <t xml:space="preserve">Staff is designated for filling and monitoring of these checklists </t>
  </si>
  <si>
    <t xml:space="preserve">Standard G4</t>
  </si>
  <si>
    <t xml:space="preserve">Facility has established, documented implemented and maintained Standard Operating Procedures for all key processes and support services. </t>
  </si>
  <si>
    <t xml:space="preserve">ME G4.1</t>
  </si>
  <si>
    <t xml:space="preserve">Departmental standard operating procedures are available </t>
  </si>
  <si>
    <t xml:space="preserve">Standard operating procedure for department has been prepared and approved</t>
  </si>
  <si>
    <t xml:space="preserve">Current version of SOP are available with  process owner</t>
  </si>
  <si>
    <t xml:space="preserve">ME G4.2</t>
  </si>
  <si>
    <t xml:space="preserve">Standard Operating Procedures adequately describes process and procedures </t>
  </si>
  <si>
    <t xml:space="preserve">OPD has documented procedure for Registration</t>
  </si>
  <si>
    <t xml:space="preserve">OPD has documented procedure for patient calling system in OPD clinics </t>
  </si>
  <si>
    <t xml:space="preserve">OPD has documented procedure for receiving of patient in clinic</t>
  </si>
  <si>
    <t xml:space="preserve">OPD has documented process for OPD consultation </t>
  </si>
  <si>
    <t xml:space="preserve">OPD has documented procedure for investigation </t>
  </si>
  <si>
    <t xml:space="preserve">OPD has documented procedure for prescription and drug dispensing</t>
  </si>
  <si>
    <t xml:space="preserve">OPD has documented procedure for nursing process in OPD</t>
  </si>
  <si>
    <t xml:space="preserve">OPD has documented procedure for patient privacy and confidentiality</t>
  </si>
  <si>
    <t xml:space="preserve">OPD has documented procedure for conducting, analysing patient satisfaction survey</t>
  </si>
  <si>
    <t xml:space="preserve">OPD has documented procedure for equipment management and maintenance in OPD</t>
  </si>
  <si>
    <t xml:space="preserve">Department has documented procedure for Administrative  and non clinical work at OPD</t>
  </si>
  <si>
    <t xml:space="preserve">Department has documented procedure for No Smoking Policy in OPD</t>
  </si>
  <si>
    <t xml:space="preserve">OPD has documented procedure for duty roaster, punctuality, dress code and identity for OPD staff</t>
  </si>
  <si>
    <t xml:space="preserve">ME G4.3</t>
  </si>
  <si>
    <t xml:space="preserve">Staff is trained and aware of the standard procedures written in SOPs </t>
  </si>
  <si>
    <t xml:space="preserve">Check Staff is a aware of relevant part of SOPs </t>
  </si>
  <si>
    <t xml:space="preserve">ME G4.4</t>
  </si>
  <si>
    <t xml:space="preserve">Work instructions are displayed at Point of use </t>
  </si>
  <si>
    <t xml:space="preserve">Work instruction/clinical  protocols are displayed</t>
  </si>
  <si>
    <t xml:space="preserve">Relevant protocols are displayed like Clinical Protocols for ANC checkups</t>
  </si>
  <si>
    <t xml:space="preserve">Standard G 5</t>
  </si>
  <si>
    <t xml:space="preserve">Facility maps its key processes and seeks to make them more efficient by reducing non value adding activities and wastages </t>
  </si>
  <si>
    <t xml:space="preserve">ME G5.1</t>
  </si>
  <si>
    <t xml:space="preserve">Facility maps its critical processes </t>
  </si>
  <si>
    <t xml:space="preserve">Process mapping of critical processes done</t>
  </si>
  <si>
    <t xml:space="preserve">ME G5.2</t>
  </si>
  <si>
    <t xml:space="preserve">Facility identifies non value adding activities / waste / redundant activities </t>
  </si>
  <si>
    <t xml:space="preserve">Non value adding activities are identified </t>
  </si>
  <si>
    <t xml:space="preserve">ME G5.3</t>
  </si>
  <si>
    <t xml:space="preserve">Facility takes corrective action to improve the processes </t>
  </si>
  <si>
    <t xml:space="preserve">Processes are rearranged as per requirement </t>
  </si>
  <si>
    <t xml:space="preserve">Standard G6</t>
  </si>
  <si>
    <t xml:space="preserve">The facility has established system of periodic review as internal  assessment , medical &amp; death audit and prescription audit</t>
  </si>
  <si>
    <t xml:space="preserve">ME G6.1</t>
  </si>
  <si>
    <t xml:space="preserve">The facility conducts periodic internal assessment </t>
  </si>
  <si>
    <t xml:space="preserve">Internal assessment is done at periodic interval </t>
  </si>
  <si>
    <t xml:space="preserve">ME G6.2</t>
  </si>
  <si>
    <t xml:space="preserve">The facility conducts the periodic prescription/ medical/death audits </t>
  </si>
  <si>
    <t xml:space="preserve">There is procedure to conduct Medical Audit </t>
  </si>
  <si>
    <t xml:space="preserve">There is procedure to conduct Prescription audit </t>
  </si>
  <si>
    <t xml:space="preserve">ME G6.3</t>
  </si>
  <si>
    <t xml:space="preserve">The facility ensures non compliances are enumerated and recorded adequately</t>
  </si>
  <si>
    <t xml:space="preserve">Non Compliance are enumerated and recorded </t>
  </si>
  <si>
    <t xml:space="preserve">ME G6.4</t>
  </si>
  <si>
    <t xml:space="preserve">Action plan is made on the gaps found in the assessment / audit process </t>
  </si>
  <si>
    <t xml:space="preserve">Action plan prepared </t>
  </si>
  <si>
    <t xml:space="preserve">ME G6.5</t>
  </si>
  <si>
    <t xml:space="preserve">Corrective and preventive actions are taken to address issues, observed in the assessment &amp; audit </t>
  </si>
  <si>
    <t xml:space="preserve">Corrective and preventive  action taken </t>
  </si>
  <si>
    <t xml:space="preserve">Standard G7</t>
  </si>
  <si>
    <t xml:space="preserve">The facility has defined and established Quality Policy &amp; Quality Objectives </t>
  </si>
  <si>
    <t xml:space="preserve">ME G7.1</t>
  </si>
  <si>
    <t xml:space="preserve">The facility defines its quality policy </t>
  </si>
  <si>
    <t xml:space="preserve">ME G7.2</t>
  </si>
  <si>
    <t xml:space="preserve">The facility periodically defines its quality objectives and key departments have their own objectives</t>
  </si>
  <si>
    <t xml:space="preserve">Quality objective for OPD defined </t>
  </si>
  <si>
    <t xml:space="preserve">ME G7.3</t>
  </si>
  <si>
    <t xml:space="preserve">Quality policy and objectives are disseminated and staff is aware of that </t>
  </si>
  <si>
    <t xml:space="preserve">Check of staff is aware of quality policy and objectives </t>
  </si>
  <si>
    <t xml:space="preserve">ME G7.4</t>
  </si>
  <si>
    <t xml:space="preserve">Progress towards quality objectives is monitored periodically </t>
  </si>
  <si>
    <t xml:space="preserve">Quality objectives are monitored and reviewed periodically</t>
  </si>
  <si>
    <t xml:space="preserve">Standard G8</t>
  </si>
  <si>
    <t xml:space="preserve">Facility seeks continually improvement by practicing Quality method and tools.</t>
  </si>
  <si>
    <t xml:space="preserve">ME G8.1</t>
  </si>
  <si>
    <t xml:space="preserve">Facility uses method for quality improvement in services </t>
  </si>
  <si>
    <t xml:space="preserve">PDCA</t>
  </si>
  <si>
    <t xml:space="preserve">5S</t>
  </si>
  <si>
    <t xml:space="preserve">Six Sigma</t>
  </si>
  <si>
    <t xml:space="preserve">ME G8.2</t>
  </si>
  <si>
    <t xml:space="preserve">Facility uses tools for quality improvement in services </t>
  </si>
  <si>
    <t xml:space="preserve">6 basic tools of Quality</t>
  </si>
  <si>
    <t xml:space="preserve">Prateo / Prioritization</t>
  </si>
  <si>
    <t xml:space="preserve">Area of Concern - H Outcome </t>
  </si>
  <si>
    <t xml:space="preserve">Standard H1 </t>
  </si>
  <si>
    <t xml:space="preserve">The facility measures Productivity Indicators and ensures compliance with State/National benchmarks </t>
  </si>
  <si>
    <t xml:space="preserve">ME H1.1</t>
  </si>
  <si>
    <t xml:space="preserve">Facility measures productivity Indicators on monthly basis </t>
  </si>
  <si>
    <t xml:space="preserve">Proportion of follow-up patients </t>
  </si>
  <si>
    <t xml:space="preserve">No of ANC done per thousand </t>
  </si>
  <si>
    <t xml:space="preserve">ICTC OPD per thousand </t>
  </si>
  <si>
    <t xml:space="preserve">ART patient load per thousand </t>
  </si>
  <si>
    <t xml:space="preserve">ARSH OPD per thousand </t>
  </si>
  <si>
    <t xml:space="preserve">Immunization OPD per thousand </t>
  </si>
  <si>
    <t xml:space="preserve">ME H1.2</t>
  </si>
  <si>
    <t xml:space="preserve">The Facility measures equity indicators periodically</t>
  </si>
  <si>
    <t xml:space="preserve">Proportion of BPL patients </t>
  </si>
  <si>
    <t xml:space="preserve">ME H1.3</t>
  </si>
  <si>
    <t xml:space="preserve">Facility ensures compliance of key productivity indicators with national/state benchmarks </t>
  </si>
  <si>
    <t xml:space="preserve">Standard H2 </t>
  </si>
  <si>
    <t xml:space="preserve">The facility measures Efficiency Indicators and ensure to reach State/National Benchmark</t>
  </si>
  <si>
    <t xml:space="preserve">ME H2.1</t>
  </si>
  <si>
    <t xml:space="preserve">Facility measures efficiency Indicators on monthly basis </t>
  </si>
  <si>
    <t xml:space="preserve">Medicine OPD per Doctor</t>
  </si>
  <si>
    <t xml:space="preserve">Surgery OPD per Doctor </t>
  </si>
  <si>
    <t xml:space="preserve">Paediatric OPD per Doctor </t>
  </si>
  <si>
    <t xml:space="preserve">OBG OPD per Doctor</t>
  </si>
  <si>
    <t xml:space="preserve">Dental OPD per Doctor </t>
  </si>
  <si>
    <t xml:space="preserve">Ophthalmology OPD per doctor</t>
  </si>
  <si>
    <t xml:space="preserve">Skin &amp; OPD per doctor </t>
  </si>
  <si>
    <t xml:space="preserve">TB/DOT pod per doctor</t>
  </si>
  <si>
    <t xml:space="preserve">ENT OPD per doctor</t>
  </si>
  <si>
    <t xml:space="preserve">Psychiatry OPD per doctor </t>
  </si>
  <si>
    <t xml:space="preserve">AYUSH OPD per doctor </t>
  </si>
  <si>
    <t xml:space="preserve">ME H2.2</t>
  </si>
  <si>
    <t xml:space="preserve">Facility ensures compliance of key efficiency indicators with national/state benchmarks </t>
  </si>
  <si>
    <t xml:space="preserve">Standard H3</t>
  </si>
  <si>
    <t xml:space="preserve">The facility measures Clinical Care &amp; Safety Indicators and tries to reach State/National benchmark</t>
  </si>
  <si>
    <t xml:space="preserve">ME H3.1</t>
  </si>
  <si>
    <t xml:space="preserve">Facility measures Clinical Care &amp; Safety Indicators on monthly basis </t>
  </si>
  <si>
    <t xml:space="preserve">Consultation time at ANC Clinic </t>
  </si>
  <si>
    <t xml:space="preserve">Time motion study</t>
  </si>
  <si>
    <t xml:space="preserve">Consultation time at General Medicine Clinic </t>
  </si>
  <si>
    <t xml:space="preserve">Consultation time for General Surgery Clinic </t>
  </si>
  <si>
    <t xml:space="preserve">Consultation time for paediatric clinic </t>
  </si>
  <si>
    <t xml:space="preserve">Proportion of High risk pregnancy detected during ANC </t>
  </si>
  <si>
    <t xml:space="preserve">No of High Risk Pregnancies X100/ Total no PW used ANC services in the month</t>
  </si>
  <si>
    <t xml:space="preserve">Proportion of severe anaemia cases </t>
  </si>
  <si>
    <t xml:space="preserve">ME H3.2</t>
  </si>
  <si>
    <t xml:space="preserve">Facility ensures compliance of key Clinical Care &amp; Safety with national/state benchmarks </t>
  </si>
  <si>
    <t xml:space="preserve">Standard H4</t>
  </si>
  <si>
    <t xml:space="preserve">The facility measures Service Quality Indicators and endeavours to reach State/National benchmark </t>
  </si>
  <si>
    <t xml:space="preserve">ME H4.1</t>
  </si>
  <si>
    <t xml:space="preserve">Facility measures Service Quality Indicators on monthly basis </t>
  </si>
  <si>
    <t xml:space="preserve">Patient Satisfaction Score </t>
  </si>
  <si>
    <t xml:space="preserve">Waiting time at registration counter </t>
  </si>
  <si>
    <t xml:space="preserve">Waiting time at ANC Clinic </t>
  </si>
  <si>
    <t xml:space="preserve">Waiting time at general OPD </t>
  </si>
  <si>
    <t xml:space="preserve">Waiting time at paediatric Clinic </t>
  </si>
  <si>
    <t xml:space="preserve">Waiting time at surgical clinic </t>
  </si>
  <si>
    <t xml:space="preserve">Average door to drug time</t>
  </si>
  <si>
    <t xml:space="preserve">ME H4.2</t>
  </si>
  <si>
    <t xml:space="preserve">Facility ensures compliance of key Service Quality with national/state benchmarks </t>
  </si>
</sst>
</file>

<file path=xl/styles.xml><?xml version="1.0" encoding="utf-8"?>
<styleSheet xmlns="http://schemas.openxmlformats.org/spreadsheetml/2006/main">
  <numFmts count="1">
    <numFmt numFmtId="164" formatCode="General"/>
  </numFmts>
  <fonts count="18">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sz val="11"/>
      <name val="Calibri"/>
      <family val="2"/>
      <charset val="1"/>
    </font>
    <font>
      <b val="true"/>
      <sz val="26"/>
      <color rgb="FF000000"/>
      <name val="Calibri"/>
      <family val="2"/>
      <charset val="1"/>
    </font>
    <font>
      <b val="true"/>
      <sz val="20"/>
      <color rgb="FF000000"/>
      <name val="Calibri"/>
      <family val="2"/>
      <charset val="1"/>
    </font>
    <font>
      <b val="true"/>
      <sz val="11"/>
      <name val="Calibri"/>
      <family val="2"/>
      <charset val="1"/>
    </font>
    <font>
      <b val="true"/>
      <sz val="12"/>
      <color rgb="FF000000"/>
      <name val="Calibri"/>
      <family val="2"/>
      <charset val="1"/>
    </font>
    <font>
      <b val="true"/>
      <sz val="11"/>
      <color rgb="FF000000"/>
      <name val="Calibri"/>
      <family val="2"/>
      <charset val="1"/>
    </font>
    <font>
      <sz val="11"/>
      <color rgb="FFFFFFFF"/>
      <name val="Calibri"/>
      <family val="2"/>
      <charset val="1"/>
    </font>
    <font>
      <b val="true"/>
      <sz val="14"/>
      <color rgb="FFFFFFFF"/>
      <name val="Calibri"/>
      <family val="2"/>
      <charset val="1"/>
    </font>
    <font>
      <b val="true"/>
      <sz val="14"/>
      <color rgb="FF000000"/>
      <name val="Calibri"/>
      <family val="2"/>
      <charset val="1"/>
    </font>
    <font>
      <sz val="12"/>
      <name val="Calibri"/>
      <family val="2"/>
      <charset val="1"/>
    </font>
    <font>
      <sz val="12"/>
      <color rgb="FF000000"/>
      <name val="Calibri"/>
      <family val="2"/>
      <charset val="1"/>
    </font>
    <font>
      <b val="true"/>
      <sz val="14"/>
      <name val="Calibri"/>
      <family val="2"/>
      <charset val="1"/>
    </font>
    <font>
      <sz val="11"/>
      <color rgb="FFFF0000"/>
      <name val="Calibri"/>
      <family val="2"/>
      <charset val="1"/>
    </font>
  </fonts>
  <fills count="7">
    <fill>
      <patternFill patternType="none"/>
    </fill>
    <fill>
      <patternFill patternType="gray125"/>
    </fill>
    <fill>
      <patternFill patternType="solid">
        <fgColor rgb="FF0070C0"/>
        <bgColor rgb="FF008080"/>
      </patternFill>
    </fill>
    <fill>
      <patternFill patternType="solid">
        <fgColor rgb="FF808080"/>
        <bgColor rgb="FF969696"/>
      </patternFill>
    </fill>
    <fill>
      <patternFill patternType="solid">
        <fgColor rgb="FFFFFF00"/>
        <bgColor rgb="FFFFFF00"/>
      </patternFill>
    </fill>
    <fill>
      <patternFill patternType="solid">
        <fgColor rgb="FFFF0000"/>
        <bgColor rgb="FF993300"/>
      </patternFill>
    </fill>
    <fill>
      <patternFill patternType="solid">
        <fgColor rgb="FFFFFFFF"/>
        <bgColor rgb="FFFFFFCC"/>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top style="thin"/>
      <bottom/>
      <diagonal/>
    </border>
    <border diagonalUp="false" diagonalDown="false">
      <left style="thin"/>
      <right/>
      <top/>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8" fillId="0" borderId="1" xfId="0" applyFont="true" applyBorder="true" applyAlignment="true" applyProtection="false">
      <alignment horizontal="left" vertical="top" textRotation="0" wrapText="fals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11" fillId="2" borderId="0" xfId="0" applyFont="true" applyBorder="false" applyAlignment="true" applyProtection="false">
      <alignment horizontal="left" vertical="top" textRotation="0" wrapText="false" indent="0" shrinkToFit="false"/>
      <protection locked="true" hidden="false"/>
    </xf>
    <xf numFmtId="164" fontId="12" fillId="3" borderId="2" xfId="0" applyFont="true" applyBorder="true" applyAlignment="true" applyProtection="false">
      <alignment horizontal="center" vertical="top" textRotation="0" wrapText="false" indent="0" shrinkToFit="false"/>
      <protection locked="true" hidden="false"/>
    </xf>
    <xf numFmtId="164" fontId="4" fillId="2" borderId="1" xfId="0" applyFont="true" applyBorder="true" applyAlignment="true" applyProtection="false">
      <alignment horizontal="left" vertical="top" textRotation="0" wrapText="false" indent="0" shrinkToFit="false"/>
      <protection locked="true" hidden="false"/>
    </xf>
    <xf numFmtId="164" fontId="13" fillId="4" borderId="1"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4" fillId="2" borderId="4" xfId="0" applyFont="true" applyBorder="true" applyAlignment="true" applyProtection="false">
      <alignment horizontal="left" vertical="top" textRotation="0" wrapText="false" indent="0" shrinkToFit="false"/>
      <protection locked="true" hidden="false"/>
    </xf>
    <xf numFmtId="164" fontId="14" fillId="0" borderId="4" xfId="0" applyFont="true" applyBorder="true" applyAlignment="true" applyProtection="false">
      <alignment horizontal="left" vertical="top"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4" fillId="5" borderId="1" xfId="0" applyFont="true" applyBorder="true" applyAlignment="true" applyProtection="false">
      <alignment horizontal="left" vertical="top" textRotation="0" wrapText="false" indent="0" shrinkToFit="false"/>
      <protection locked="true" hidden="false"/>
    </xf>
    <xf numFmtId="164" fontId="15" fillId="0"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16" fillId="4"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2" fillId="3" borderId="5" xfId="0" applyFont="true" applyBorder="true" applyAlignment="true" applyProtection="false">
      <alignment horizontal="center" vertical="top" textRotation="0" wrapText="fals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14" fillId="6" borderId="1" xfId="0" applyFont="true" applyBorder="true" applyAlignment="true" applyProtection="false">
      <alignment horizontal="left" vertical="center" textRotation="0" wrapText="tru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15" fillId="0" borderId="5" xfId="0" applyFont="true" applyBorder="true" applyAlignment="true" applyProtection="false">
      <alignment horizontal="left" vertical="center" textRotation="0" wrapText="true" indent="0" shrinkToFit="false"/>
      <protection locked="true" hidden="false"/>
    </xf>
    <xf numFmtId="164" fontId="5" fillId="0" borderId="5" xfId="0" applyFont="true" applyBorder="true" applyAlignment="true" applyProtection="false">
      <alignment horizontal="left" vertical="top" textRotation="0" wrapText="true" indent="0" shrinkToFit="false"/>
      <protection locked="true" hidden="false"/>
    </xf>
    <xf numFmtId="164" fontId="0"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14" fillId="0" borderId="1" xfId="0" applyFont="true" applyBorder="tru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5" fillId="0" borderId="5" xfId="0"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1" xfId="0" applyFont="true" applyBorder="true" applyAlignment="true" applyProtection="false">
      <alignment horizontal="left" vertical="center" textRotation="0" wrapText="true" indent="0" shrinkToFit="false"/>
      <protection locked="true" hidden="false"/>
    </xf>
    <xf numFmtId="164" fontId="15" fillId="0" borderId="1" xfId="0" applyFont="true" applyBorder="true" applyAlignment="true" applyProtection="false">
      <alignment horizontal="left" vertical="top" textRotation="0" wrapText="true" indent="0" shrinkToFit="false"/>
      <protection locked="true" hidden="false"/>
    </xf>
    <xf numFmtId="164" fontId="15" fillId="6" borderId="1" xfId="0" applyFont="true" applyBorder="true" applyAlignment="true" applyProtection="false">
      <alignment horizontal="left" vertical="top" textRotation="0" wrapText="true" indent="0" shrinkToFit="false"/>
      <protection locked="true" hidden="false"/>
    </xf>
    <xf numFmtId="164" fontId="14" fillId="0" borderId="5"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6" borderId="5" xfId="0" applyFont="true" applyBorder="true" applyAlignment="true" applyProtection="false">
      <alignment horizontal="left" vertical="top" textRotation="0" wrapText="true" indent="0" shrinkToFit="false"/>
      <protection locked="true" hidden="false"/>
    </xf>
    <xf numFmtId="164" fontId="14" fillId="6" borderId="1" xfId="0" applyFont="true" applyBorder="true" applyAlignment="true" applyProtection="false">
      <alignment horizontal="left" vertical="top" textRotation="0" wrapText="tru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true" applyProtection="false">
      <alignment horizontal="left" vertical="top" textRotation="0" wrapText="false" indent="0" shrinkToFit="false"/>
      <protection locked="true" hidden="false"/>
    </xf>
    <xf numFmtId="164" fontId="14" fillId="0" borderId="6" xfId="0" applyFont="true" applyBorder="true" applyAlignment="true" applyProtection="false">
      <alignment horizontal="left" vertical="top" textRotation="0" wrapText="tru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14" fillId="0" borderId="7" xfId="0" applyFont="true" applyBorder="true" applyAlignment="true" applyProtection="false">
      <alignment horizontal="left" vertical="top" textRotation="0" wrapText="tru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14" fillId="0" borderId="5" xfId="0" applyFont="true" applyBorder="true" applyAlignment="true" applyProtection="false">
      <alignment horizontal="left" vertical="top" textRotation="0" wrapText="true" indent="0" shrinkToFit="false"/>
      <protection locked="true" hidden="false"/>
    </xf>
    <xf numFmtId="164" fontId="15" fillId="6" borderId="5" xfId="0" applyFont="true" applyBorder="true" applyAlignment="true" applyProtection="false">
      <alignment horizontal="left" vertical="top" textRotation="0" wrapText="true" indent="0" shrinkToFit="false"/>
      <protection locked="true" hidden="false"/>
    </xf>
    <xf numFmtId="164" fontId="15" fillId="6" borderId="6" xfId="0" applyFont="true" applyBorder="true" applyAlignment="true" applyProtection="false">
      <alignment horizontal="left" vertical="top" textRotation="0" wrapText="tru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15" fillId="6" borderId="7"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15" fillId="0" borderId="5"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15" fillId="0" borderId="5" xfId="0" applyFont="true" applyBorder="true" applyAlignment="true" applyProtection="false">
      <alignment horizontal="left" vertical="top" textRotation="0" wrapText="tru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left" vertical="top" textRotation="0" wrapText="true" indent="0" shrinkToFit="false"/>
      <protection locked="true" hidden="false"/>
    </xf>
    <xf numFmtId="164" fontId="0" fillId="0" borderId="8" xfId="0" applyFont="false" applyBorder="true" applyAlignment="true" applyProtection="false">
      <alignment horizontal="general" vertical="bottom" textRotation="0" wrapText="true" indent="0" shrinkToFit="false"/>
      <protection locked="true" hidden="false"/>
    </xf>
    <xf numFmtId="164" fontId="5" fillId="6" borderId="1" xfId="0" applyFont="true" applyBorder="true" applyAlignment="true" applyProtection="false">
      <alignment horizontal="left" vertical="top" textRotation="0" wrapText="true" indent="0" shrinkToFit="false"/>
      <protection locked="true" hidden="false"/>
    </xf>
    <xf numFmtId="164" fontId="4" fillId="5" borderId="1" xfId="0" applyFont="true" applyBorder="true" applyAlignment="true" applyProtection="false">
      <alignment horizontal="left" vertical="top" textRotation="0" wrapText="true" indent="0" shrinkToFit="false"/>
      <protection locked="true" hidden="false"/>
    </xf>
    <xf numFmtId="164" fontId="4" fillId="5" borderId="3"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14" fillId="0" borderId="3"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5" fillId="0" borderId="8" xfId="0" applyFont="true" applyBorder="true" applyAlignment="true" applyProtection="false">
      <alignment horizontal="left" vertical="top" textRotation="0" wrapText="tru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17" fillId="0" borderId="1" xfId="0" applyFont="true" applyBorder="true" applyAlignment="true" applyProtection="false">
      <alignment horizontal="left" vertical="top" textRotation="0" wrapText="true" indent="0" shrinkToFit="false"/>
      <protection locked="true" hidden="false"/>
    </xf>
    <xf numFmtId="164" fontId="4" fillId="2" borderId="3" xfId="0" applyFont="true" applyBorder="true" applyAlignment="true" applyProtection="false">
      <alignment horizontal="left" vertical="top" textRotation="0" wrapText="fals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4" fillId="5" borderId="3" xfId="0" applyFont="true" applyBorder="true" applyAlignment="true" applyProtection="false">
      <alignment horizontal="left"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65536"/>
  <sheetViews>
    <sheetView windowProtection="false"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A394" activeCellId="0" sqref="A394"/>
    </sheetView>
  </sheetViews>
  <sheetFormatPr defaultRowHeight="14.4"/>
  <cols>
    <col collapsed="false" hidden="false" max="1" min="1" style="1" width="16.8469387755102"/>
    <col collapsed="false" hidden="false" max="2" min="2" style="2" width="30.6326530612245"/>
    <col collapsed="false" hidden="false" max="3" min="3" style="2" width="26.0357142857143"/>
    <col collapsed="false" hidden="false" max="4" min="4" style="2" width="13.3112244897959"/>
    <col collapsed="false" hidden="false" max="5" min="5" style="3" width="14.2551020408163"/>
    <col collapsed="false" hidden="false" max="6" min="6" style="2" width="26.2704081632653"/>
    <col collapsed="false" hidden="false" max="7" min="7" style="2" width="17.5561224489796"/>
    <col collapsed="false" hidden="false" max="1025" min="8" style="2" width="8.95408163265306"/>
  </cols>
  <sheetData>
    <row r="1" customFormat="false" ht="33.6" hidden="false" customHeight="false" outlineLevel="0" collapsed="false">
      <c r="A1" s="4" t="s">
        <v>0</v>
      </c>
      <c r="B1" s="4"/>
      <c r="C1" s="4"/>
      <c r="D1" s="4"/>
      <c r="E1" s="4"/>
      <c r="F1" s="4"/>
      <c r="G1" s="4"/>
    </row>
    <row r="2" customFormat="false" ht="25.8" hidden="false" customHeight="false" outlineLevel="0" collapsed="false">
      <c r="A2" s="5" t="s">
        <v>1</v>
      </c>
      <c r="B2" s="5"/>
      <c r="C2" s="5"/>
      <c r="D2" s="5"/>
      <c r="E2" s="5"/>
      <c r="F2" s="5"/>
      <c r="G2" s="5"/>
    </row>
    <row r="3" customFormat="false" ht="28.8" hidden="false" customHeight="false" outlineLevel="0" collapsed="false">
      <c r="A3" s="6" t="s">
        <v>2</v>
      </c>
      <c r="B3" s="7" t="s">
        <v>3</v>
      </c>
      <c r="C3" s="8" t="s">
        <v>4</v>
      </c>
      <c r="D3" s="8" t="s">
        <v>5</v>
      </c>
      <c r="E3" s="9" t="s">
        <v>6</v>
      </c>
      <c r="F3" s="8" t="s">
        <v>7</v>
      </c>
      <c r="G3" s="8" t="s">
        <v>8</v>
      </c>
      <c r="H3" s="2" t="s">
        <v>9</v>
      </c>
      <c r="I3" s="2" t="s">
        <v>10</v>
      </c>
    </row>
    <row r="4" customFormat="false" ht="26.25" hidden="false" customHeight="true" outlineLevel="0" collapsed="false">
      <c r="A4" s="10"/>
      <c r="B4" s="11" t="s">
        <v>11</v>
      </c>
      <c r="C4" s="11"/>
      <c r="D4" s="11"/>
      <c r="E4" s="11"/>
      <c r="F4" s="11"/>
      <c r="G4" s="11"/>
      <c r="H4" s="2" t="n">
        <f aca="false">H5+H34+H41+H46+H73</f>
        <v>50</v>
      </c>
      <c r="I4" s="2" t="n">
        <f aca="false">I5+I34+I41+I46+I73</f>
        <v>100</v>
      </c>
    </row>
    <row r="5" customFormat="false" ht="39.9" hidden="false" customHeight="true" outlineLevel="0" collapsed="false">
      <c r="A5" s="12" t="s">
        <v>12</v>
      </c>
      <c r="B5" s="13" t="s">
        <v>13</v>
      </c>
      <c r="C5" s="13"/>
      <c r="D5" s="13"/>
      <c r="E5" s="13"/>
      <c r="F5" s="13"/>
      <c r="G5" s="13"/>
      <c r="H5" s="2" t="n">
        <f aca="false">SUM(D6:D30)</f>
        <v>25</v>
      </c>
      <c r="I5" s="2" t="n">
        <f aca="false">COUNT(D6:D30)*2</f>
        <v>50</v>
      </c>
    </row>
    <row r="6" customFormat="false" ht="31.2" hidden="false" customHeight="false" outlineLevel="0" collapsed="false">
      <c r="A6" s="12" t="s">
        <v>14</v>
      </c>
      <c r="B6" s="14" t="s">
        <v>15</v>
      </c>
      <c r="C6" s="15" t="s">
        <v>16</v>
      </c>
      <c r="D6" s="16" t="n">
        <v>1</v>
      </c>
      <c r="E6" s="17" t="s">
        <v>17</v>
      </c>
      <c r="F6" s="18" t="s">
        <v>18</v>
      </c>
      <c r="G6" s="16"/>
    </row>
    <row r="7" customFormat="false" ht="31.2" hidden="false" customHeight="false" outlineLevel="0" collapsed="false">
      <c r="A7" s="12" t="s">
        <v>19</v>
      </c>
      <c r="B7" s="14" t="s">
        <v>20</v>
      </c>
      <c r="C7" s="18" t="s">
        <v>21</v>
      </c>
      <c r="D7" s="16" t="n">
        <v>1</v>
      </c>
      <c r="E7" s="17" t="s">
        <v>17</v>
      </c>
      <c r="F7" s="18" t="s">
        <v>22</v>
      </c>
      <c r="G7" s="16"/>
    </row>
    <row r="8" customFormat="false" ht="72" hidden="false" customHeight="false" outlineLevel="0" collapsed="false">
      <c r="A8" s="12" t="s">
        <v>23</v>
      </c>
      <c r="B8" s="14" t="s">
        <v>24</v>
      </c>
      <c r="C8" s="18" t="s">
        <v>25</v>
      </c>
      <c r="D8" s="16" t="n">
        <v>1</v>
      </c>
      <c r="E8" s="17" t="s">
        <v>17</v>
      </c>
      <c r="F8" s="18" t="s">
        <v>26</v>
      </c>
      <c r="G8" s="16"/>
    </row>
    <row r="9" customFormat="false" ht="31.2" hidden="false" customHeight="false" outlineLevel="0" collapsed="false">
      <c r="A9" s="12" t="s">
        <v>27</v>
      </c>
      <c r="B9" s="14" t="s">
        <v>28</v>
      </c>
      <c r="C9" s="18" t="s">
        <v>29</v>
      </c>
      <c r="D9" s="16" t="n">
        <v>1</v>
      </c>
      <c r="E9" s="17" t="s">
        <v>17</v>
      </c>
      <c r="F9" s="18" t="s">
        <v>30</v>
      </c>
      <c r="G9" s="16"/>
    </row>
    <row r="10" customFormat="false" ht="43.2" hidden="false" customHeight="false" outlineLevel="0" collapsed="false">
      <c r="A10" s="12" t="s">
        <v>31</v>
      </c>
      <c r="B10" s="14" t="s">
        <v>32</v>
      </c>
      <c r="C10" s="18" t="s">
        <v>33</v>
      </c>
      <c r="D10" s="16" t="n">
        <v>1</v>
      </c>
      <c r="E10" s="17" t="s">
        <v>17</v>
      </c>
      <c r="F10" s="19" t="s">
        <v>34</v>
      </c>
      <c r="G10" s="16"/>
    </row>
    <row r="11" customFormat="false" ht="31.2" hidden="false" customHeight="false" outlineLevel="0" collapsed="false">
      <c r="A11" s="20" t="s">
        <v>35</v>
      </c>
      <c r="B11" s="21" t="s">
        <v>36</v>
      </c>
      <c r="C11" s="22" t="s">
        <v>37</v>
      </c>
      <c r="D11" s="16" t="n">
        <v>1</v>
      </c>
      <c r="E11" s="17" t="s">
        <v>17</v>
      </c>
      <c r="F11" s="18" t="s">
        <v>38</v>
      </c>
      <c r="G11" s="23"/>
    </row>
    <row r="12" customFormat="false" ht="100.8" hidden="false" customHeight="false" outlineLevel="0" collapsed="false">
      <c r="A12" s="12"/>
      <c r="B12" s="14"/>
      <c r="C12" s="18" t="s">
        <v>39</v>
      </c>
      <c r="D12" s="16" t="n">
        <v>1</v>
      </c>
      <c r="E12" s="17" t="s">
        <v>17</v>
      </c>
      <c r="F12" s="18" t="s">
        <v>40</v>
      </c>
      <c r="G12" s="16"/>
    </row>
    <row r="13" customFormat="false" ht="31.2" hidden="false" customHeight="false" outlineLevel="0" collapsed="false">
      <c r="A13" s="12" t="s">
        <v>41</v>
      </c>
      <c r="B13" s="14" t="s">
        <v>42</v>
      </c>
      <c r="C13" s="18" t="s">
        <v>43</v>
      </c>
      <c r="D13" s="16" t="n">
        <v>1</v>
      </c>
      <c r="E13" s="17" t="s">
        <v>17</v>
      </c>
      <c r="F13" s="18" t="s">
        <v>44</v>
      </c>
      <c r="G13" s="16"/>
    </row>
    <row r="14" customFormat="false" ht="43.5" hidden="false" customHeight="true" outlineLevel="0" collapsed="false">
      <c r="A14" s="12"/>
      <c r="B14" s="14"/>
      <c r="C14" s="18" t="s">
        <v>45</v>
      </c>
      <c r="D14" s="16" t="n">
        <v>1</v>
      </c>
      <c r="E14" s="17" t="s">
        <v>17</v>
      </c>
      <c r="F14" s="18" t="s">
        <v>46</v>
      </c>
      <c r="G14" s="16"/>
    </row>
    <row r="15" customFormat="false" ht="31.2" hidden="false" customHeight="false" outlineLevel="0" collapsed="false">
      <c r="A15" s="12" t="s">
        <v>47</v>
      </c>
      <c r="B15" s="14" t="s">
        <v>48</v>
      </c>
      <c r="C15" s="18" t="s">
        <v>49</v>
      </c>
      <c r="D15" s="16" t="n">
        <v>1</v>
      </c>
      <c r="E15" s="17" t="s">
        <v>17</v>
      </c>
      <c r="F15" s="18" t="s">
        <v>50</v>
      </c>
      <c r="G15" s="16"/>
    </row>
    <row r="16" customFormat="false" ht="31.2" hidden="false" customHeight="false" outlineLevel="0" collapsed="false">
      <c r="A16" s="12" t="s">
        <v>51</v>
      </c>
      <c r="B16" s="14" t="s">
        <v>52</v>
      </c>
      <c r="C16" s="18" t="s">
        <v>53</v>
      </c>
      <c r="D16" s="16" t="n">
        <v>1</v>
      </c>
      <c r="E16" s="17" t="s">
        <v>17</v>
      </c>
      <c r="F16" s="18" t="s">
        <v>50</v>
      </c>
      <c r="G16" s="16"/>
    </row>
    <row r="17" customFormat="false" ht="31.2" hidden="false" customHeight="false" outlineLevel="0" collapsed="false">
      <c r="A17" s="12" t="s">
        <v>54</v>
      </c>
      <c r="B17" s="14" t="s">
        <v>55</v>
      </c>
      <c r="C17" s="18" t="s">
        <v>56</v>
      </c>
      <c r="D17" s="16" t="n">
        <v>1</v>
      </c>
      <c r="E17" s="17" t="s">
        <v>17</v>
      </c>
      <c r="F17" s="19" t="s">
        <v>50</v>
      </c>
      <c r="G17" s="16"/>
    </row>
    <row r="18" customFormat="false" ht="57.6" hidden="false" customHeight="false" outlineLevel="0" collapsed="false">
      <c r="A18" s="12"/>
      <c r="B18" s="14"/>
      <c r="C18" s="18" t="s">
        <v>57</v>
      </c>
      <c r="D18" s="16" t="n">
        <v>1</v>
      </c>
      <c r="E18" s="17" t="s">
        <v>17</v>
      </c>
      <c r="F18" s="18" t="s">
        <v>58</v>
      </c>
      <c r="G18" s="16"/>
    </row>
    <row r="19" customFormat="false" ht="31.2" hidden="false" customHeight="false" outlineLevel="0" collapsed="false">
      <c r="A19" s="12" t="s">
        <v>59</v>
      </c>
      <c r="B19" s="14" t="s">
        <v>60</v>
      </c>
      <c r="C19" s="18" t="s">
        <v>61</v>
      </c>
      <c r="D19" s="16" t="n">
        <v>1</v>
      </c>
      <c r="E19" s="17" t="s">
        <v>17</v>
      </c>
      <c r="F19" s="18" t="s">
        <v>62</v>
      </c>
      <c r="G19" s="16"/>
    </row>
    <row r="20" customFormat="false" ht="72" hidden="false" customHeight="false" outlineLevel="0" collapsed="false">
      <c r="A20" s="12" t="s">
        <v>63</v>
      </c>
      <c r="B20" s="14" t="s">
        <v>64</v>
      </c>
      <c r="C20" s="18" t="s">
        <v>65</v>
      </c>
      <c r="D20" s="16" t="n">
        <v>1</v>
      </c>
      <c r="E20" s="17" t="s">
        <v>17</v>
      </c>
      <c r="F20" s="24" t="s">
        <v>66</v>
      </c>
      <c r="G20" s="18"/>
      <c r="H20" s="19"/>
      <c r="I20" s="19"/>
      <c r="J20" s="19"/>
      <c r="K20" s="19"/>
      <c r="L20" s="19"/>
      <c r="M20" s="19"/>
      <c r="N20" s="19"/>
    </row>
    <row r="21" customFormat="false" ht="31.2" hidden="false" customHeight="false" outlineLevel="0" collapsed="false">
      <c r="A21" s="12" t="s">
        <v>67</v>
      </c>
      <c r="B21" s="14" t="s">
        <v>68</v>
      </c>
      <c r="C21" s="18" t="s">
        <v>69</v>
      </c>
      <c r="D21" s="16" t="n">
        <v>1</v>
      </c>
      <c r="E21" s="17" t="s">
        <v>17</v>
      </c>
      <c r="F21" s="18" t="s">
        <v>70</v>
      </c>
      <c r="G21" s="16"/>
    </row>
    <row r="22" customFormat="false" ht="28.8" hidden="false" customHeight="false" outlineLevel="0" collapsed="false">
      <c r="A22" s="12"/>
      <c r="B22" s="14"/>
      <c r="C22" s="18" t="s">
        <v>71</v>
      </c>
      <c r="D22" s="16" t="n">
        <v>1</v>
      </c>
      <c r="E22" s="17" t="s">
        <v>17</v>
      </c>
      <c r="F22" s="16"/>
      <c r="G22" s="16"/>
    </row>
    <row r="23" customFormat="false" ht="31.2" hidden="false" customHeight="false" outlineLevel="0" collapsed="false">
      <c r="A23" s="12" t="s">
        <v>72</v>
      </c>
      <c r="B23" s="14" t="s">
        <v>73</v>
      </c>
      <c r="C23" s="18" t="s">
        <v>74</v>
      </c>
      <c r="D23" s="16" t="n">
        <v>1</v>
      </c>
      <c r="E23" s="25" t="s">
        <v>75</v>
      </c>
      <c r="F23" s="16"/>
      <c r="G23" s="16"/>
    </row>
    <row r="24" customFormat="false" ht="30" hidden="false" customHeight="true" outlineLevel="0" collapsed="false">
      <c r="A24" s="12" t="s">
        <v>76</v>
      </c>
      <c r="B24" s="14" t="s">
        <v>77</v>
      </c>
      <c r="C24" s="18" t="s">
        <v>78</v>
      </c>
      <c r="D24" s="16" t="n">
        <v>1</v>
      </c>
      <c r="E24" s="17" t="s">
        <v>17</v>
      </c>
      <c r="F24" s="16"/>
      <c r="G24" s="16"/>
    </row>
    <row r="25" customFormat="false" ht="30" hidden="false" customHeight="true" outlineLevel="0" collapsed="false">
      <c r="A25" s="12"/>
      <c r="B25" s="14"/>
      <c r="C25" s="18" t="s">
        <v>79</v>
      </c>
      <c r="D25" s="16" t="n">
        <v>1</v>
      </c>
      <c r="E25" s="17" t="s">
        <v>17</v>
      </c>
      <c r="F25" s="16"/>
      <c r="G25" s="16"/>
    </row>
    <row r="26" customFormat="false" ht="30" hidden="false" customHeight="true" outlineLevel="0" collapsed="false">
      <c r="A26" s="12"/>
      <c r="B26" s="14"/>
      <c r="C26" s="18" t="s">
        <v>80</v>
      </c>
      <c r="D26" s="16" t="n">
        <v>1</v>
      </c>
      <c r="E26" s="17" t="s">
        <v>17</v>
      </c>
      <c r="F26" s="16"/>
      <c r="G26" s="16"/>
    </row>
    <row r="27" customFormat="false" ht="30" hidden="false" customHeight="true" outlineLevel="0" collapsed="false">
      <c r="A27" s="12"/>
      <c r="B27" s="14"/>
      <c r="C27" s="18" t="s">
        <v>81</v>
      </c>
      <c r="D27" s="16" t="n">
        <v>1</v>
      </c>
      <c r="E27" s="17" t="s">
        <v>17</v>
      </c>
      <c r="F27" s="16"/>
      <c r="G27" s="16"/>
    </row>
    <row r="28" customFormat="false" ht="30" hidden="false" customHeight="true" outlineLevel="0" collapsed="false">
      <c r="A28" s="12"/>
      <c r="B28" s="14"/>
      <c r="C28" s="18" t="s">
        <v>82</v>
      </c>
      <c r="D28" s="16" t="n">
        <v>1</v>
      </c>
      <c r="E28" s="17" t="s">
        <v>17</v>
      </c>
      <c r="F28" s="16"/>
      <c r="G28" s="16"/>
    </row>
    <row r="29" customFormat="false" ht="30" hidden="false" customHeight="true" outlineLevel="0" collapsed="false">
      <c r="A29" s="12"/>
      <c r="B29" s="14"/>
      <c r="C29" s="18" t="s">
        <v>83</v>
      </c>
      <c r="D29" s="16" t="n">
        <v>1</v>
      </c>
      <c r="E29" s="17" t="s">
        <v>17</v>
      </c>
      <c r="F29" s="16"/>
      <c r="G29" s="16"/>
    </row>
    <row r="30" customFormat="false" ht="30" hidden="false" customHeight="true" outlineLevel="0" collapsed="false">
      <c r="A30" s="12"/>
      <c r="B30" s="14"/>
      <c r="C30" s="18" t="s">
        <v>84</v>
      </c>
      <c r="D30" s="16" t="n">
        <v>1</v>
      </c>
      <c r="E30" s="17" t="s">
        <v>17</v>
      </c>
      <c r="F30" s="16"/>
      <c r="G30" s="16"/>
    </row>
    <row r="31" customFormat="false" ht="31.2" hidden="true" customHeight="false" outlineLevel="0" collapsed="false">
      <c r="A31" s="26" t="s">
        <v>85</v>
      </c>
      <c r="B31" s="14" t="s">
        <v>86</v>
      </c>
      <c r="C31" s="16"/>
      <c r="D31" s="16"/>
      <c r="E31" s="25"/>
      <c r="F31" s="16"/>
      <c r="G31" s="16"/>
    </row>
    <row r="32" customFormat="false" ht="31.2" hidden="true" customHeight="false" outlineLevel="0" collapsed="false">
      <c r="A32" s="26" t="s">
        <v>87</v>
      </c>
      <c r="B32" s="14" t="s">
        <v>88</v>
      </c>
      <c r="C32" s="16"/>
      <c r="D32" s="16"/>
      <c r="E32" s="25"/>
      <c r="F32" s="16"/>
      <c r="G32" s="16"/>
    </row>
    <row r="33" customFormat="false" ht="31.2" hidden="true" customHeight="false" outlineLevel="0" collapsed="false">
      <c r="A33" s="26" t="s">
        <v>89</v>
      </c>
      <c r="B33" s="14" t="s">
        <v>90</v>
      </c>
      <c r="C33" s="16"/>
      <c r="D33" s="16"/>
      <c r="E33" s="25"/>
      <c r="F33" s="16"/>
      <c r="G33" s="16"/>
    </row>
    <row r="34" customFormat="false" ht="39.9" hidden="false" customHeight="true" outlineLevel="0" collapsed="false">
      <c r="A34" s="12" t="s">
        <v>91</v>
      </c>
      <c r="B34" s="13" t="s">
        <v>92</v>
      </c>
      <c r="C34" s="13"/>
      <c r="D34" s="13"/>
      <c r="E34" s="13"/>
      <c r="F34" s="13"/>
      <c r="G34" s="13"/>
      <c r="H34" s="2" t="n">
        <f aca="false">SUM(D36:D40)</f>
        <v>5</v>
      </c>
      <c r="I34" s="2" t="n">
        <f aca="false">COUNT(D36:D40)*2</f>
        <v>10</v>
      </c>
    </row>
    <row r="35" customFormat="false" ht="31.2" hidden="true" customHeight="false" outlineLevel="0" collapsed="false">
      <c r="A35" s="26" t="s">
        <v>93</v>
      </c>
      <c r="B35" s="27" t="s">
        <v>94</v>
      </c>
      <c r="C35" s="18"/>
      <c r="D35" s="28"/>
      <c r="E35" s="29"/>
      <c r="F35" s="18"/>
      <c r="G35" s="16"/>
    </row>
    <row r="36" customFormat="false" ht="31.2" hidden="false" customHeight="false" outlineLevel="0" collapsed="false">
      <c r="A36" s="12" t="s">
        <v>95</v>
      </c>
      <c r="B36" s="27" t="s">
        <v>96</v>
      </c>
      <c r="C36" s="18" t="s">
        <v>97</v>
      </c>
      <c r="D36" s="16" t="n">
        <v>1</v>
      </c>
      <c r="E36" s="17" t="s">
        <v>17</v>
      </c>
      <c r="F36" s="16"/>
      <c r="G36" s="16"/>
    </row>
    <row r="37" customFormat="false" ht="31.2" hidden="false" customHeight="false" outlineLevel="0" collapsed="false">
      <c r="A37" s="12" t="s">
        <v>98</v>
      </c>
      <c r="B37" s="27" t="s">
        <v>99</v>
      </c>
      <c r="C37" s="18" t="s">
        <v>100</v>
      </c>
      <c r="D37" s="16" t="n">
        <v>1</v>
      </c>
      <c r="E37" s="17" t="s">
        <v>17</v>
      </c>
      <c r="F37" s="16"/>
      <c r="G37" s="16"/>
    </row>
    <row r="38" customFormat="false" ht="31.2" hidden="false" customHeight="false" outlineLevel="0" collapsed="false">
      <c r="A38" s="12" t="s">
        <v>101</v>
      </c>
      <c r="B38" s="27" t="s">
        <v>102</v>
      </c>
      <c r="C38" s="18" t="s">
        <v>103</v>
      </c>
      <c r="D38" s="16" t="n">
        <v>1</v>
      </c>
      <c r="E38" s="17" t="s">
        <v>17</v>
      </c>
      <c r="F38" s="16"/>
      <c r="G38" s="16"/>
    </row>
    <row r="39" customFormat="false" ht="15.6" hidden="false" customHeight="false" outlineLevel="0" collapsed="false">
      <c r="A39" s="12"/>
      <c r="B39" s="27"/>
      <c r="C39" s="18" t="s">
        <v>104</v>
      </c>
      <c r="D39" s="16" t="n">
        <v>1</v>
      </c>
      <c r="E39" s="17" t="s">
        <v>17</v>
      </c>
      <c r="F39" s="16"/>
      <c r="G39" s="16"/>
    </row>
    <row r="40" customFormat="false" ht="31.2" hidden="false" customHeight="false" outlineLevel="0" collapsed="false">
      <c r="A40" s="12" t="s">
        <v>105</v>
      </c>
      <c r="B40" s="27" t="s">
        <v>106</v>
      </c>
      <c r="C40" s="18" t="s">
        <v>107</v>
      </c>
      <c r="D40" s="2" t="n">
        <v>1</v>
      </c>
      <c r="E40" s="17" t="s">
        <v>17</v>
      </c>
      <c r="F40" s="16"/>
      <c r="G40" s="16"/>
    </row>
    <row r="41" customFormat="false" ht="39.9" hidden="false" customHeight="true" outlineLevel="0" collapsed="false">
      <c r="A41" s="12" t="s">
        <v>108</v>
      </c>
      <c r="B41" s="13" t="s">
        <v>109</v>
      </c>
      <c r="C41" s="13"/>
      <c r="D41" s="13"/>
      <c r="E41" s="13"/>
      <c r="F41" s="13"/>
      <c r="G41" s="13"/>
      <c r="H41" s="2" t="n">
        <f aca="false">SUM(D43:D45)</f>
        <v>3</v>
      </c>
      <c r="I41" s="2" t="n">
        <f aca="false">COUNT(D43:D45)*2</f>
        <v>6</v>
      </c>
    </row>
    <row r="42" customFormat="false" ht="31.2" hidden="true" customHeight="false" outlineLevel="0" collapsed="false">
      <c r="A42" s="26" t="s">
        <v>110</v>
      </c>
      <c r="B42" s="27" t="s">
        <v>111</v>
      </c>
      <c r="C42" s="18"/>
      <c r="D42" s="16"/>
      <c r="E42" s="25"/>
      <c r="F42" s="16"/>
      <c r="G42" s="16"/>
    </row>
    <row r="43" customFormat="false" ht="31.2" hidden="false" customHeight="false" outlineLevel="0" collapsed="false">
      <c r="A43" s="12" t="s">
        <v>112</v>
      </c>
      <c r="B43" s="27" t="s">
        <v>113</v>
      </c>
      <c r="C43" s="18" t="s">
        <v>114</v>
      </c>
      <c r="D43" s="16" t="n">
        <v>1</v>
      </c>
      <c r="E43" s="25" t="s">
        <v>17</v>
      </c>
      <c r="F43" s="16"/>
      <c r="G43" s="16"/>
    </row>
    <row r="44" customFormat="false" ht="46.8" hidden="false" customHeight="false" outlineLevel="0" collapsed="false">
      <c r="A44" s="12" t="s">
        <v>115</v>
      </c>
      <c r="B44" s="27" t="s">
        <v>116</v>
      </c>
      <c r="C44" s="18" t="s">
        <v>117</v>
      </c>
      <c r="D44" s="16" t="n">
        <v>1</v>
      </c>
      <c r="E44" s="25" t="s">
        <v>17</v>
      </c>
      <c r="F44" s="16"/>
      <c r="G44" s="16"/>
    </row>
    <row r="45" customFormat="false" ht="15.6" hidden="false" customHeight="false" outlineLevel="0" collapsed="false">
      <c r="A45" s="12"/>
      <c r="B45" s="27"/>
      <c r="C45" s="18" t="s">
        <v>118</v>
      </c>
      <c r="D45" s="16" t="n">
        <v>1</v>
      </c>
      <c r="E45" s="25" t="s">
        <v>17</v>
      </c>
      <c r="F45" s="16"/>
      <c r="G45" s="16"/>
    </row>
    <row r="46" customFormat="false" ht="39.9" hidden="false" customHeight="true" outlineLevel="0" collapsed="false">
      <c r="A46" s="12" t="s">
        <v>119</v>
      </c>
      <c r="B46" s="13" t="s">
        <v>120</v>
      </c>
      <c r="C46" s="13"/>
      <c r="D46" s="13"/>
      <c r="E46" s="13"/>
      <c r="F46" s="13"/>
      <c r="G46" s="13"/>
      <c r="H46" s="2" t="n">
        <f aca="false">SUM(D47:D64)</f>
        <v>17</v>
      </c>
      <c r="I46" s="2" t="n">
        <f aca="false">COUNT(D47:D64)*2</f>
        <v>34</v>
      </c>
    </row>
    <row r="47" customFormat="false" ht="62.4" hidden="false" customHeight="false" outlineLevel="0" collapsed="false">
      <c r="A47" s="12" t="s">
        <v>121</v>
      </c>
      <c r="B47" s="14" t="s">
        <v>122</v>
      </c>
      <c r="C47" s="30" t="s">
        <v>123</v>
      </c>
      <c r="D47" s="28" t="n">
        <v>1</v>
      </c>
      <c r="E47" s="29" t="s">
        <v>75</v>
      </c>
      <c r="F47" s="18" t="s">
        <v>124</v>
      </c>
      <c r="G47" s="16"/>
    </row>
    <row r="48" customFormat="false" ht="62.4" hidden="false" customHeight="false" outlineLevel="0" collapsed="false">
      <c r="A48" s="12" t="s">
        <v>125</v>
      </c>
      <c r="B48" s="14" t="s">
        <v>126</v>
      </c>
      <c r="C48" s="18" t="s">
        <v>127</v>
      </c>
      <c r="D48" s="28" t="n">
        <v>1</v>
      </c>
      <c r="E48" s="29" t="s">
        <v>17</v>
      </c>
      <c r="F48" s="16"/>
      <c r="G48" s="16"/>
    </row>
    <row r="49" customFormat="false" ht="62.4" hidden="false" customHeight="false" outlineLevel="0" collapsed="false">
      <c r="A49" s="12" t="s">
        <v>128</v>
      </c>
      <c r="B49" s="14" t="s">
        <v>129</v>
      </c>
      <c r="C49" s="18" t="s">
        <v>130</v>
      </c>
      <c r="D49" s="16" t="n">
        <v>1</v>
      </c>
      <c r="E49" s="29" t="s">
        <v>75</v>
      </c>
      <c r="F49" s="16"/>
      <c r="G49" s="16"/>
    </row>
    <row r="50" customFormat="false" ht="15.6" hidden="false" customHeight="false" outlineLevel="0" collapsed="false">
      <c r="A50" s="12"/>
      <c r="B50" s="14"/>
      <c r="C50" s="18" t="s">
        <v>131</v>
      </c>
      <c r="D50" s="16" t="n">
        <v>1</v>
      </c>
      <c r="E50" s="29" t="s">
        <v>75</v>
      </c>
      <c r="F50" s="16"/>
      <c r="G50" s="18"/>
    </row>
    <row r="51" customFormat="false" ht="28.8" hidden="false" customHeight="false" outlineLevel="0" collapsed="false">
      <c r="A51" s="12"/>
      <c r="B51" s="14"/>
      <c r="C51" s="18" t="s">
        <v>132</v>
      </c>
      <c r="D51" s="16" t="n">
        <v>1</v>
      </c>
      <c r="E51" s="29" t="s">
        <v>75</v>
      </c>
      <c r="F51" s="16"/>
      <c r="G51" s="18"/>
    </row>
    <row r="52" customFormat="false" ht="46.8" hidden="false" customHeight="false" outlineLevel="0" collapsed="false">
      <c r="A52" s="12" t="s">
        <v>133</v>
      </c>
      <c r="B52" s="14" t="s">
        <v>134</v>
      </c>
      <c r="C52" s="18" t="s">
        <v>135</v>
      </c>
      <c r="D52" s="16" t="n">
        <v>1</v>
      </c>
      <c r="E52" s="25" t="s">
        <v>136</v>
      </c>
      <c r="F52" s="16"/>
      <c r="G52" s="16"/>
    </row>
    <row r="53" customFormat="false" ht="28.8" hidden="false" customHeight="false" outlineLevel="0" collapsed="false">
      <c r="A53" s="12"/>
      <c r="B53" s="14"/>
      <c r="C53" s="24" t="s">
        <v>137</v>
      </c>
      <c r="D53" s="16" t="n">
        <v>1</v>
      </c>
      <c r="E53" s="25" t="s">
        <v>138</v>
      </c>
      <c r="F53" s="16"/>
      <c r="G53" s="16"/>
    </row>
    <row r="54" customFormat="false" ht="28.8" hidden="false" customHeight="false" outlineLevel="0" collapsed="false">
      <c r="A54" s="12"/>
      <c r="B54" s="14"/>
      <c r="C54" s="24" t="s">
        <v>139</v>
      </c>
      <c r="D54" s="16" t="n">
        <v>1</v>
      </c>
      <c r="E54" s="25" t="s">
        <v>136</v>
      </c>
      <c r="F54" s="16"/>
      <c r="G54" s="16"/>
    </row>
    <row r="55" customFormat="false" ht="28.8" hidden="false" customHeight="false" outlineLevel="0" collapsed="false">
      <c r="A55" s="12"/>
      <c r="B55" s="14"/>
      <c r="C55" s="24" t="s">
        <v>140</v>
      </c>
      <c r="D55" s="16" t="n">
        <v>1</v>
      </c>
      <c r="E55" s="25" t="s">
        <v>136</v>
      </c>
      <c r="F55" s="16"/>
      <c r="G55" s="16"/>
    </row>
    <row r="56" customFormat="false" ht="28.8" hidden="false" customHeight="false" outlineLevel="0" collapsed="false">
      <c r="A56" s="12"/>
      <c r="B56" s="14"/>
      <c r="C56" s="24" t="s">
        <v>141</v>
      </c>
      <c r="D56" s="16" t="n">
        <v>1</v>
      </c>
      <c r="E56" s="25" t="s">
        <v>136</v>
      </c>
      <c r="F56" s="16"/>
      <c r="G56" s="16"/>
    </row>
    <row r="57" customFormat="false" ht="62.4" hidden="false" customHeight="false" outlineLevel="0" collapsed="false">
      <c r="A57" s="12" t="s">
        <v>142</v>
      </c>
      <c r="B57" s="14" t="s">
        <v>143</v>
      </c>
      <c r="C57" s="18" t="s">
        <v>144</v>
      </c>
      <c r="D57" s="16" t="n">
        <v>1</v>
      </c>
      <c r="E57" s="25" t="s">
        <v>138</v>
      </c>
      <c r="F57" s="18" t="s">
        <v>145</v>
      </c>
      <c r="G57" s="16"/>
    </row>
    <row r="58" customFormat="false" ht="57.6" hidden="false" customHeight="false" outlineLevel="0" collapsed="false">
      <c r="A58" s="12"/>
      <c r="B58" s="14"/>
      <c r="C58" s="18" t="s">
        <v>146</v>
      </c>
      <c r="D58" s="16" t="n">
        <v>1</v>
      </c>
      <c r="E58" s="25" t="s">
        <v>136</v>
      </c>
      <c r="F58" s="18" t="s">
        <v>147</v>
      </c>
      <c r="G58" s="16"/>
    </row>
    <row r="59" customFormat="false" ht="46.8" hidden="false" customHeight="false" outlineLevel="0" collapsed="false">
      <c r="A59" s="12" t="s">
        <v>148</v>
      </c>
      <c r="B59" s="14" t="s">
        <v>149</v>
      </c>
      <c r="C59" s="18" t="s">
        <v>150</v>
      </c>
      <c r="D59" s="16" t="n">
        <v>1</v>
      </c>
      <c r="E59" s="25" t="s">
        <v>136</v>
      </c>
      <c r="F59" s="16"/>
      <c r="G59" s="16"/>
    </row>
    <row r="60" customFormat="false" ht="62.4" hidden="false" customHeight="false" outlineLevel="0" collapsed="false">
      <c r="A60" s="12" t="s">
        <v>151</v>
      </c>
      <c r="B60" s="14" t="s">
        <v>152</v>
      </c>
      <c r="C60" s="31" t="s">
        <v>153</v>
      </c>
      <c r="D60" s="16" t="n">
        <v>1</v>
      </c>
      <c r="E60" s="25" t="s">
        <v>136</v>
      </c>
      <c r="F60" s="16"/>
      <c r="G60" s="16"/>
    </row>
    <row r="61" customFormat="false" ht="109.2" hidden="false" customHeight="false" outlineLevel="0" collapsed="false">
      <c r="A61" s="12" t="s">
        <v>154</v>
      </c>
      <c r="B61" s="14" t="s">
        <v>155</v>
      </c>
      <c r="C61" s="18" t="s">
        <v>156</v>
      </c>
      <c r="D61" s="16" t="n">
        <v>1</v>
      </c>
      <c r="E61" s="25" t="s">
        <v>136</v>
      </c>
      <c r="F61" s="16"/>
      <c r="G61" s="16"/>
    </row>
    <row r="62" customFormat="false" ht="62.4" hidden="true" customHeight="false" outlineLevel="0" collapsed="false">
      <c r="A62" s="26" t="s">
        <v>157</v>
      </c>
      <c r="B62" s="14" t="s">
        <v>158</v>
      </c>
      <c r="C62" s="31"/>
      <c r="D62" s="16"/>
      <c r="E62" s="25" t="s">
        <v>138</v>
      </c>
      <c r="F62" s="16"/>
      <c r="G62" s="16"/>
    </row>
    <row r="63" customFormat="false" ht="46.8" hidden="false" customHeight="false" outlineLevel="0" collapsed="false">
      <c r="A63" s="12" t="s">
        <v>159</v>
      </c>
      <c r="B63" s="14" t="s">
        <v>160</v>
      </c>
      <c r="C63" s="18" t="s">
        <v>161</v>
      </c>
      <c r="D63" s="16" t="n">
        <v>1</v>
      </c>
      <c r="E63" s="25" t="s">
        <v>138</v>
      </c>
      <c r="F63" s="18"/>
      <c r="G63" s="16"/>
    </row>
    <row r="64" customFormat="false" ht="28.8" hidden="false" customHeight="false" outlineLevel="0" collapsed="false">
      <c r="A64" s="12" t="s">
        <v>162</v>
      </c>
      <c r="B64" s="29" t="s">
        <v>163</v>
      </c>
      <c r="C64" s="18" t="s">
        <v>164</v>
      </c>
      <c r="D64" s="16" t="n">
        <v>1</v>
      </c>
      <c r="E64" s="25" t="s">
        <v>138</v>
      </c>
      <c r="F64" s="16"/>
      <c r="G64" s="16"/>
    </row>
    <row r="65" customFormat="false" ht="39.9" hidden="true" customHeight="true" outlineLevel="0" collapsed="false">
      <c r="A65" s="26" t="s">
        <v>165</v>
      </c>
      <c r="B65" s="13" t="s">
        <v>166</v>
      </c>
      <c r="C65" s="13"/>
      <c r="D65" s="13"/>
      <c r="E65" s="13"/>
      <c r="F65" s="13"/>
      <c r="G65" s="13"/>
    </row>
    <row r="66" customFormat="false" ht="31.2" hidden="true" customHeight="false" outlineLevel="0" collapsed="false">
      <c r="A66" s="26" t="s">
        <v>167</v>
      </c>
      <c r="B66" s="32" t="s">
        <v>168</v>
      </c>
      <c r="C66" s="16"/>
      <c r="D66" s="16"/>
      <c r="E66" s="25"/>
      <c r="F66" s="16"/>
      <c r="G66" s="16"/>
    </row>
    <row r="67" customFormat="false" ht="31.2" hidden="true" customHeight="false" outlineLevel="0" collapsed="false">
      <c r="A67" s="26" t="s">
        <v>169</v>
      </c>
      <c r="B67" s="32" t="s">
        <v>170</v>
      </c>
      <c r="C67" s="16"/>
      <c r="D67" s="16"/>
      <c r="E67" s="25"/>
      <c r="F67" s="16"/>
      <c r="G67" s="16"/>
    </row>
    <row r="68" customFormat="false" ht="31.2" hidden="true" customHeight="false" outlineLevel="0" collapsed="false">
      <c r="A68" s="26" t="s">
        <v>171</v>
      </c>
      <c r="B68" s="32" t="s">
        <v>172</v>
      </c>
      <c r="C68" s="16"/>
      <c r="D68" s="16"/>
      <c r="E68" s="25"/>
      <c r="F68" s="16"/>
      <c r="G68" s="16"/>
    </row>
    <row r="69" customFormat="false" ht="31.2" hidden="true" customHeight="false" outlineLevel="0" collapsed="false">
      <c r="A69" s="26" t="s">
        <v>173</v>
      </c>
      <c r="B69" s="32" t="s">
        <v>174</v>
      </c>
      <c r="C69" s="16"/>
      <c r="D69" s="16"/>
      <c r="E69" s="25"/>
      <c r="F69" s="16"/>
      <c r="G69" s="16"/>
    </row>
    <row r="70" customFormat="false" ht="31.2" hidden="true" customHeight="false" outlineLevel="0" collapsed="false">
      <c r="A70" s="26" t="s">
        <v>175</v>
      </c>
      <c r="B70" s="32" t="s">
        <v>176</v>
      </c>
      <c r="C70" s="16"/>
      <c r="D70" s="16"/>
      <c r="E70" s="25"/>
      <c r="F70" s="16"/>
      <c r="G70" s="16"/>
    </row>
    <row r="71" customFormat="false" ht="31.2" hidden="true" customHeight="false" outlineLevel="0" collapsed="false">
      <c r="A71" s="26" t="s">
        <v>177</v>
      </c>
      <c r="B71" s="32" t="s">
        <v>178</v>
      </c>
      <c r="C71" s="16"/>
      <c r="D71" s="16"/>
      <c r="E71" s="25"/>
      <c r="F71" s="16"/>
      <c r="G71" s="16"/>
    </row>
    <row r="72" customFormat="false" ht="31.2" hidden="true" customHeight="false" outlineLevel="0" collapsed="false">
      <c r="A72" s="26" t="s">
        <v>179</v>
      </c>
      <c r="B72" s="32" t="s">
        <v>180</v>
      </c>
      <c r="C72" s="16"/>
      <c r="D72" s="16"/>
      <c r="E72" s="25"/>
      <c r="F72" s="16"/>
      <c r="G72" s="16"/>
    </row>
    <row r="73" customFormat="false" ht="39.9" hidden="false" customHeight="true" outlineLevel="0" collapsed="false">
      <c r="A73" s="12" t="s">
        <v>181</v>
      </c>
      <c r="B73" s="33" t="s">
        <v>182</v>
      </c>
      <c r="C73" s="33"/>
      <c r="D73" s="33"/>
      <c r="E73" s="33"/>
      <c r="F73" s="33"/>
      <c r="G73" s="33"/>
      <c r="H73" s="2" t="n">
        <f aca="false">SUM(D74)</f>
        <v>0</v>
      </c>
      <c r="I73" s="2" t="n">
        <f aca="false">COUNT(D74)*2</f>
        <v>0</v>
      </c>
    </row>
    <row r="74" customFormat="false" ht="62.4" hidden="false" customHeight="false" outlineLevel="0" collapsed="false">
      <c r="A74" s="12" t="s">
        <v>183</v>
      </c>
      <c r="B74" s="32" t="s">
        <v>184</v>
      </c>
      <c r="C74" s="34" t="s">
        <v>185</v>
      </c>
      <c r="D74" s="35"/>
      <c r="E74" s="17" t="s">
        <v>136</v>
      </c>
      <c r="F74" s="30" t="s">
        <v>186</v>
      </c>
      <c r="G74" s="16"/>
    </row>
    <row r="75" customFormat="false" ht="78" hidden="true" customHeight="false" outlineLevel="0" collapsed="false">
      <c r="A75" s="26" t="s">
        <v>187</v>
      </c>
      <c r="B75" s="32" t="s">
        <v>188</v>
      </c>
      <c r="C75" s="16"/>
      <c r="D75" s="16"/>
      <c r="E75" s="25"/>
      <c r="F75" s="16"/>
      <c r="G75" s="16"/>
    </row>
    <row r="76" customFormat="false" ht="18" hidden="false" customHeight="false" outlineLevel="0" collapsed="false">
      <c r="A76" s="10"/>
      <c r="B76" s="36" t="s">
        <v>189</v>
      </c>
      <c r="C76" s="36"/>
      <c r="D76" s="36"/>
      <c r="E76" s="36"/>
      <c r="F76" s="36"/>
      <c r="G76" s="36"/>
      <c r="H76" s="2" t="n">
        <f aca="false">H77+H92+H105+H112+H119</f>
        <v>39</v>
      </c>
      <c r="I76" s="2" t="n">
        <f aca="false">I77+I92+I105+I112+I119</f>
        <v>78</v>
      </c>
    </row>
    <row r="77" customFormat="false" ht="39.9" hidden="false" customHeight="true" outlineLevel="0" collapsed="false">
      <c r="A77" s="37" t="s">
        <v>190</v>
      </c>
      <c r="B77" s="13" t="s">
        <v>191</v>
      </c>
      <c r="C77" s="13"/>
      <c r="D77" s="13"/>
      <c r="E77" s="13"/>
      <c r="F77" s="13"/>
      <c r="G77" s="13"/>
      <c r="H77" s="2" t="n">
        <f aca="false">SUM(D78:D91)</f>
        <v>14</v>
      </c>
      <c r="I77" s="2" t="n">
        <f aca="false">COUNT(D78:D91)*2</f>
        <v>28</v>
      </c>
    </row>
    <row r="78" customFormat="false" ht="31.2" hidden="false" customHeight="false" outlineLevel="0" collapsed="false">
      <c r="A78" s="12" t="s">
        <v>192</v>
      </c>
      <c r="B78" s="38" t="s">
        <v>193</v>
      </c>
      <c r="C78" s="39" t="s">
        <v>194</v>
      </c>
      <c r="D78" s="35" t="n">
        <v>1</v>
      </c>
      <c r="E78" s="17" t="s">
        <v>195</v>
      </c>
      <c r="F78" s="30" t="s">
        <v>196</v>
      </c>
      <c r="G78" s="16"/>
    </row>
    <row r="79" customFormat="false" ht="31.2" hidden="false" customHeight="false" outlineLevel="0" collapsed="false">
      <c r="A79" s="12"/>
      <c r="B79" s="38"/>
      <c r="C79" s="40" t="s">
        <v>197</v>
      </c>
      <c r="D79" s="35" t="n">
        <v>1</v>
      </c>
      <c r="E79" s="17" t="s">
        <v>195</v>
      </c>
      <c r="F79" s="35"/>
      <c r="G79" s="16"/>
    </row>
    <row r="80" customFormat="false" ht="46.8" hidden="false" customHeight="false" outlineLevel="0" collapsed="false">
      <c r="A80" s="12" t="s">
        <v>198</v>
      </c>
      <c r="B80" s="38" t="s">
        <v>199</v>
      </c>
      <c r="C80" s="39" t="s">
        <v>200</v>
      </c>
      <c r="D80" s="16" t="n">
        <v>1</v>
      </c>
      <c r="E80" s="17" t="s">
        <v>195</v>
      </c>
      <c r="F80" s="16"/>
      <c r="G80" s="16"/>
    </row>
    <row r="81" customFormat="false" ht="28.8" hidden="false" customHeight="false" outlineLevel="0" collapsed="false">
      <c r="A81" s="12"/>
      <c r="B81" s="38"/>
      <c r="C81" s="41" t="s">
        <v>201</v>
      </c>
      <c r="D81" s="16" t="n">
        <v>1</v>
      </c>
      <c r="E81" s="17" t="s">
        <v>195</v>
      </c>
      <c r="F81" s="16"/>
      <c r="G81" s="16"/>
    </row>
    <row r="82" customFormat="false" ht="15.6" hidden="false" customHeight="false" outlineLevel="0" collapsed="false">
      <c r="A82" s="12"/>
      <c r="B82" s="38"/>
      <c r="C82" s="39" t="s">
        <v>202</v>
      </c>
      <c r="D82" s="16" t="n">
        <v>1</v>
      </c>
      <c r="E82" s="17" t="s">
        <v>195</v>
      </c>
      <c r="F82" s="16"/>
      <c r="G82" s="16"/>
    </row>
    <row r="83" customFormat="false" ht="28.8" hidden="false" customHeight="false" outlineLevel="0" collapsed="false">
      <c r="A83" s="12"/>
      <c r="B83" s="38"/>
      <c r="C83" s="39" t="s">
        <v>203</v>
      </c>
      <c r="D83" s="16" t="n">
        <v>1</v>
      </c>
      <c r="E83" s="17" t="s">
        <v>195</v>
      </c>
      <c r="F83" s="16"/>
      <c r="G83" s="16"/>
    </row>
    <row r="84" customFormat="false" ht="28.8" hidden="false" customHeight="false" outlineLevel="0" collapsed="false">
      <c r="A84" s="12"/>
      <c r="B84" s="38"/>
      <c r="C84" s="41" t="s">
        <v>204</v>
      </c>
      <c r="D84" s="16" t="n">
        <v>1</v>
      </c>
      <c r="E84" s="17" t="s">
        <v>195</v>
      </c>
      <c r="F84" s="16"/>
      <c r="G84" s="16"/>
    </row>
    <row r="85" customFormat="false" ht="46.8" hidden="false" customHeight="false" outlineLevel="0" collapsed="false">
      <c r="A85" s="12" t="s">
        <v>205</v>
      </c>
      <c r="B85" s="38" t="s">
        <v>206</v>
      </c>
      <c r="C85" s="42" t="s">
        <v>207</v>
      </c>
      <c r="D85" s="16" t="n">
        <v>1</v>
      </c>
      <c r="E85" s="17" t="s">
        <v>195</v>
      </c>
      <c r="F85" s="16"/>
      <c r="G85" s="16"/>
    </row>
    <row r="86" customFormat="false" ht="46.8" hidden="false" customHeight="false" outlineLevel="0" collapsed="false">
      <c r="A86" s="12" t="s">
        <v>208</v>
      </c>
      <c r="B86" s="38" t="s">
        <v>209</v>
      </c>
      <c r="C86" s="39" t="s">
        <v>210</v>
      </c>
      <c r="D86" s="16" t="n">
        <v>1</v>
      </c>
      <c r="E86" s="17" t="s">
        <v>195</v>
      </c>
      <c r="F86" s="16"/>
      <c r="G86" s="16"/>
    </row>
    <row r="87" customFormat="false" ht="62.4" hidden="false" customHeight="false" outlineLevel="0" collapsed="false">
      <c r="A87" s="12" t="s">
        <v>211</v>
      </c>
      <c r="B87" s="38" t="s">
        <v>212</v>
      </c>
      <c r="C87" s="30" t="s">
        <v>213</v>
      </c>
      <c r="D87" s="16" t="n">
        <v>1</v>
      </c>
      <c r="E87" s="17" t="s">
        <v>195</v>
      </c>
      <c r="G87" s="16"/>
    </row>
    <row r="88" customFormat="false" ht="43.2" hidden="false" customHeight="false" outlineLevel="0" collapsed="false">
      <c r="A88" s="12"/>
      <c r="B88" s="38"/>
      <c r="C88" s="19" t="s">
        <v>214</v>
      </c>
      <c r="D88" s="16" t="n">
        <v>1</v>
      </c>
      <c r="E88" s="17" t="s">
        <v>195</v>
      </c>
      <c r="F88" s="18"/>
      <c r="G88" s="16"/>
    </row>
    <row r="89" customFormat="false" ht="46.8" hidden="false" customHeight="false" outlineLevel="0" collapsed="false">
      <c r="A89" s="12" t="s">
        <v>215</v>
      </c>
      <c r="B89" s="38" t="s">
        <v>216</v>
      </c>
      <c r="C89" s="41" t="s">
        <v>217</v>
      </c>
      <c r="D89" s="16" t="n">
        <v>1</v>
      </c>
      <c r="E89" s="17" t="s">
        <v>195</v>
      </c>
      <c r="F89" s="16"/>
      <c r="G89" s="16"/>
    </row>
    <row r="90" customFormat="false" ht="62.4" hidden="false" customHeight="false" outlineLevel="0" collapsed="false">
      <c r="A90" s="12" t="s">
        <v>218</v>
      </c>
      <c r="B90" s="38" t="s">
        <v>219</v>
      </c>
      <c r="C90" s="39" t="s">
        <v>220</v>
      </c>
      <c r="D90" s="16" t="n">
        <v>1</v>
      </c>
      <c r="E90" s="17" t="s">
        <v>195</v>
      </c>
      <c r="F90" s="16"/>
      <c r="G90" s="16"/>
    </row>
    <row r="91" customFormat="false" ht="46.8" hidden="false" customHeight="false" outlineLevel="0" collapsed="false">
      <c r="A91" s="12" t="s">
        <v>221</v>
      </c>
      <c r="B91" s="38" t="s">
        <v>222</v>
      </c>
      <c r="C91" s="43" t="s">
        <v>223</v>
      </c>
      <c r="D91" s="16" t="n">
        <v>1</v>
      </c>
      <c r="E91" s="25" t="s">
        <v>224</v>
      </c>
      <c r="F91" s="16"/>
      <c r="G91" s="16"/>
    </row>
    <row r="92" customFormat="false" ht="39.9" hidden="false" customHeight="true" outlineLevel="0" collapsed="false">
      <c r="A92" s="37" t="s">
        <v>225</v>
      </c>
      <c r="B92" s="33" t="s">
        <v>226</v>
      </c>
      <c r="C92" s="33"/>
      <c r="D92" s="33"/>
      <c r="E92" s="33"/>
      <c r="F92" s="33"/>
      <c r="G92" s="33"/>
      <c r="H92" s="2" t="n">
        <f aca="false">SUM(D93:D102)</f>
        <v>9</v>
      </c>
      <c r="I92" s="2" t="n">
        <f aca="false">COUNT(D93:D102)*2</f>
        <v>18</v>
      </c>
    </row>
    <row r="93" customFormat="false" ht="46.8" hidden="false" customHeight="false" outlineLevel="0" collapsed="false">
      <c r="A93" s="12" t="s">
        <v>227</v>
      </c>
      <c r="B93" s="44" t="s">
        <v>228</v>
      </c>
      <c r="C93" s="39" t="s">
        <v>229</v>
      </c>
      <c r="D93" s="16" t="n">
        <v>1</v>
      </c>
      <c r="E93" s="25" t="s">
        <v>195</v>
      </c>
      <c r="F93" s="16"/>
      <c r="G93" s="16"/>
    </row>
    <row r="94" customFormat="false" ht="15.6" hidden="false" customHeight="false" outlineLevel="0" collapsed="false">
      <c r="A94" s="12"/>
      <c r="B94" s="44"/>
      <c r="C94" s="39" t="s">
        <v>230</v>
      </c>
      <c r="D94" s="16" t="n">
        <v>1</v>
      </c>
      <c r="E94" s="25" t="s">
        <v>195</v>
      </c>
      <c r="F94" s="16"/>
      <c r="G94" s="16"/>
    </row>
    <row r="95" customFormat="false" ht="28.8" hidden="false" customHeight="false" outlineLevel="0" collapsed="false">
      <c r="A95" s="12"/>
      <c r="B95" s="44"/>
      <c r="C95" s="39" t="s">
        <v>231</v>
      </c>
      <c r="D95" s="16" t="n">
        <v>1</v>
      </c>
      <c r="E95" s="25" t="s">
        <v>195</v>
      </c>
      <c r="F95" s="16"/>
      <c r="G95" s="16"/>
    </row>
    <row r="96" customFormat="false" ht="43.2" hidden="false" customHeight="false" outlineLevel="0" collapsed="false">
      <c r="A96" s="12"/>
      <c r="B96" s="44"/>
      <c r="C96" s="39" t="s">
        <v>232</v>
      </c>
      <c r="D96" s="16" t="n">
        <v>1</v>
      </c>
      <c r="E96" s="25" t="s">
        <v>195</v>
      </c>
      <c r="F96" s="16"/>
      <c r="G96" s="16"/>
    </row>
    <row r="97" customFormat="false" ht="28.8" hidden="false" customHeight="false" outlineLevel="0" collapsed="false">
      <c r="A97" s="12"/>
      <c r="B97" s="44"/>
      <c r="C97" s="39" t="s">
        <v>233</v>
      </c>
      <c r="D97" s="16" t="n">
        <v>1</v>
      </c>
      <c r="E97" s="25" t="s">
        <v>195</v>
      </c>
      <c r="F97" s="16"/>
      <c r="G97" s="16"/>
    </row>
    <row r="98" customFormat="false" ht="99.75" hidden="true" customHeight="true" outlineLevel="0" collapsed="false">
      <c r="A98" s="26" t="s">
        <v>234</v>
      </c>
      <c r="B98" s="44" t="s">
        <v>235</v>
      </c>
      <c r="C98" s="16"/>
      <c r="D98" s="16"/>
      <c r="E98" s="25"/>
      <c r="F98" s="16"/>
      <c r="G98" s="16"/>
    </row>
    <row r="99" customFormat="false" ht="62.4" hidden="false" customHeight="false" outlineLevel="0" collapsed="false">
      <c r="A99" s="12" t="s">
        <v>236</v>
      </c>
      <c r="B99" s="45" t="s">
        <v>237</v>
      </c>
      <c r="C99" s="43" t="s">
        <v>238</v>
      </c>
      <c r="D99" s="16" t="n">
        <v>1</v>
      </c>
      <c r="E99" s="25" t="s">
        <v>195</v>
      </c>
      <c r="F99" s="16"/>
      <c r="G99" s="16"/>
    </row>
    <row r="100" customFormat="false" ht="28.8" hidden="false" customHeight="false" outlineLevel="0" collapsed="false">
      <c r="A100" s="12"/>
      <c r="B100" s="44"/>
      <c r="C100" s="43" t="s">
        <v>239</v>
      </c>
      <c r="D100" s="16" t="n">
        <v>1</v>
      </c>
      <c r="E100" s="25" t="s">
        <v>195</v>
      </c>
      <c r="F100" s="16"/>
      <c r="G100" s="16"/>
    </row>
    <row r="101" customFormat="false" ht="28.8" hidden="false" customHeight="false" outlineLevel="0" collapsed="false">
      <c r="A101" s="12"/>
      <c r="B101" s="44"/>
      <c r="C101" s="43" t="s">
        <v>240</v>
      </c>
      <c r="D101" s="16" t="n">
        <v>1</v>
      </c>
      <c r="E101" s="25" t="s">
        <v>195</v>
      </c>
      <c r="F101" s="16"/>
      <c r="G101" s="16"/>
    </row>
    <row r="102" customFormat="false" ht="28.8" hidden="false" customHeight="false" outlineLevel="0" collapsed="false">
      <c r="A102" s="12"/>
      <c r="B102" s="44"/>
      <c r="C102" s="46" t="s">
        <v>241</v>
      </c>
      <c r="D102" s="16" t="n">
        <v>1</v>
      </c>
      <c r="E102" s="25" t="s">
        <v>195</v>
      </c>
      <c r="F102" s="16"/>
      <c r="G102" s="16"/>
    </row>
    <row r="103" customFormat="false" ht="75" hidden="true" customHeight="true" outlineLevel="0" collapsed="false">
      <c r="A103" s="26" t="s">
        <v>242</v>
      </c>
      <c r="B103" s="44" t="s">
        <v>243</v>
      </c>
      <c r="D103" s="16"/>
      <c r="E103" s="25"/>
      <c r="F103" s="16"/>
      <c r="G103" s="16"/>
    </row>
    <row r="104" customFormat="false" ht="72" hidden="true" customHeight="true" outlineLevel="0" collapsed="false">
      <c r="A104" s="26" t="s">
        <v>244</v>
      </c>
      <c r="B104" s="47" t="s">
        <v>245</v>
      </c>
      <c r="C104" s="16"/>
      <c r="D104" s="16"/>
      <c r="E104" s="25"/>
      <c r="F104" s="16"/>
      <c r="G104" s="16"/>
    </row>
    <row r="105" customFormat="false" ht="39.9" hidden="false" customHeight="true" outlineLevel="0" collapsed="false">
      <c r="A105" s="37" t="s">
        <v>246</v>
      </c>
      <c r="B105" s="13" t="s">
        <v>247</v>
      </c>
      <c r="C105" s="13"/>
      <c r="D105" s="13"/>
      <c r="E105" s="13"/>
      <c r="F105" s="13"/>
      <c r="G105" s="13"/>
      <c r="H105" s="2" t="n">
        <f aca="false">SUM(D106:D111)</f>
        <v>6</v>
      </c>
      <c r="I105" s="2" t="n">
        <f aca="false">COUNT(D106:D111)*2</f>
        <v>12</v>
      </c>
    </row>
    <row r="106" customFormat="false" ht="31.2" hidden="false" customHeight="false" outlineLevel="0" collapsed="false">
      <c r="A106" s="12" t="s">
        <v>248</v>
      </c>
      <c r="B106" s="44" t="s">
        <v>249</v>
      </c>
      <c r="C106" s="39" t="s">
        <v>250</v>
      </c>
      <c r="D106" s="16" t="n">
        <v>1</v>
      </c>
      <c r="E106" s="25" t="s">
        <v>195</v>
      </c>
      <c r="F106" s="16"/>
      <c r="G106" s="16"/>
    </row>
    <row r="107" customFormat="false" ht="28.8" hidden="false" customHeight="false" outlineLevel="0" collapsed="false">
      <c r="A107" s="12"/>
      <c r="B107" s="44"/>
      <c r="C107" s="39" t="s">
        <v>251</v>
      </c>
      <c r="D107" s="16" t="n">
        <v>1</v>
      </c>
      <c r="E107" s="25" t="s">
        <v>195</v>
      </c>
      <c r="F107" s="16"/>
      <c r="G107" s="16"/>
    </row>
    <row r="108" customFormat="false" ht="28.8" hidden="false" customHeight="false" outlineLevel="0" collapsed="false">
      <c r="A108" s="12"/>
      <c r="B108" s="44"/>
      <c r="C108" s="39" t="s">
        <v>252</v>
      </c>
      <c r="D108" s="16" t="n">
        <v>1</v>
      </c>
      <c r="E108" s="25" t="s">
        <v>195</v>
      </c>
      <c r="F108" s="16"/>
      <c r="G108" s="16"/>
    </row>
    <row r="109" customFormat="false" ht="46.8" hidden="false" customHeight="false" outlineLevel="0" collapsed="false">
      <c r="A109" s="12" t="s">
        <v>253</v>
      </c>
      <c r="B109" s="44" t="s">
        <v>254</v>
      </c>
      <c r="C109" s="39" t="s">
        <v>255</v>
      </c>
      <c r="D109" s="16" t="n">
        <v>1</v>
      </c>
      <c r="E109" s="25" t="s">
        <v>17</v>
      </c>
      <c r="F109" s="16"/>
      <c r="G109" s="16"/>
    </row>
    <row r="110" customFormat="false" ht="62.4" hidden="false" customHeight="false" outlineLevel="0" collapsed="false">
      <c r="A110" s="12" t="s">
        <v>256</v>
      </c>
      <c r="B110" s="44" t="s">
        <v>257</v>
      </c>
      <c r="C110" s="29" t="s">
        <v>258</v>
      </c>
      <c r="D110" s="35" t="n">
        <v>1</v>
      </c>
      <c r="E110" s="25" t="s">
        <v>259</v>
      </c>
      <c r="F110" s="35"/>
      <c r="G110" s="16"/>
    </row>
    <row r="111" customFormat="false" ht="78" hidden="false" customHeight="false" outlineLevel="0" collapsed="false">
      <c r="A111" s="12" t="s">
        <v>260</v>
      </c>
      <c r="B111" s="44" t="s">
        <v>261</v>
      </c>
      <c r="C111" s="39" t="s">
        <v>262</v>
      </c>
      <c r="D111" s="35" t="n">
        <v>1</v>
      </c>
      <c r="E111" s="25" t="s">
        <v>17</v>
      </c>
      <c r="F111" s="30" t="s">
        <v>263</v>
      </c>
      <c r="G111" s="16"/>
    </row>
    <row r="112" customFormat="false" ht="39.9" hidden="false" customHeight="true" outlineLevel="0" collapsed="false">
      <c r="A112" s="37" t="s">
        <v>264</v>
      </c>
      <c r="B112" s="13" t="s">
        <v>265</v>
      </c>
      <c r="C112" s="13"/>
      <c r="D112" s="13"/>
      <c r="E112" s="13"/>
      <c r="F112" s="13"/>
      <c r="G112" s="13"/>
      <c r="H112" s="2" t="n">
        <f aca="false">SUM(D113:D118)</f>
        <v>5</v>
      </c>
      <c r="I112" s="2" t="n">
        <f aca="false">COUNT(D113:D118)*2</f>
        <v>10</v>
      </c>
    </row>
    <row r="113" customFormat="false" ht="62.4" hidden="false" customHeight="false" outlineLevel="0" collapsed="false">
      <c r="A113" s="12" t="s">
        <v>266</v>
      </c>
      <c r="B113" s="48" t="s">
        <v>267</v>
      </c>
      <c r="C113" s="39" t="s">
        <v>268</v>
      </c>
      <c r="D113" s="16" t="n">
        <v>1</v>
      </c>
      <c r="E113" s="25" t="s">
        <v>75</v>
      </c>
      <c r="F113" s="16"/>
      <c r="G113" s="16"/>
    </row>
    <row r="114" customFormat="false" ht="46.8" hidden="false" customHeight="false" outlineLevel="0" collapsed="false">
      <c r="A114" s="12" t="s">
        <v>269</v>
      </c>
      <c r="B114" s="48" t="s">
        <v>270</v>
      </c>
      <c r="C114" s="39" t="s">
        <v>271</v>
      </c>
      <c r="D114" s="16" t="n">
        <v>1</v>
      </c>
      <c r="E114" s="25" t="s">
        <v>195</v>
      </c>
      <c r="F114" s="16"/>
      <c r="G114" s="16"/>
    </row>
    <row r="115" customFormat="false" ht="31.2" hidden="true" customHeight="false" outlineLevel="0" collapsed="false">
      <c r="A115" s="26" t="s">
        <v>272</v>
      </c>
      <c r="B115" s="48" t="s">
        <v>273</v>
      </c>
      <c r="C115" s="39"/>
      <c r="D115" s="16"/>
      <c r="E115" s="25"/>
      <c r="F115" s="16"/>
      <c r="G115" s="16"/>
    </row>
    <row r="116" customFormat="false" ht="62.4" hidden="false" customHeight="false" outlineLevel="0" collapsed="false">
      <c r="A116" s="12" t="s">
        <v>274</v>
      </c>
      <c r="B116" s="48" t="s">
        <v>275</v>
      </c>
      <c r="C116" s="30" t="s">
        <v>276</v>
      </c>
      <c r="D116" s="16" t="n">
        <v>1</v>
      </c>
      <c r="E116" s="25" t="s">
        <v>277</v>
      </c>
      <c r="F116" s="39" t="s">
        <v>278</v>
      </c>
      <c r="G116" s="16"/>
    </row>
    <row r="117" customFormat="false" ht="28.8" hidden="false" customHeight="false" outlineLevel="0" collapsed="false">
      <c r="A117" s="12"/>
      <c r="B117" s="48"/>
      <c r="C117" s="39" t="s">
        <v>279</v>
      </c>
      <c r="D117" s="16" t="n">
        <v>1</v>
      </c>
      <c r="E117" s="3" t="s">
        <v>280</v>
      </c>
      <c r="F117" s="16"/>
      <c r="G117" s="16"/>
    </row>
    <row r="118" customFormat="false" ht="57.6" hidden="false" customHeight="false" outlineLevel="0" collapsed="false">
      <c r="A118" s="12" t="s">
        <v>281</v>
      </c>
      <c r="B118" s="49" t="s">
        <v>282</v>
      </c>
      <c r="C118" s="34" t="s">
        <v>283</v>
      </c>
      <c r="D118" s="16" t="n">
        <v>1</v>
      </c>
      <c r="E118" s="25" t="s">
        <v>195</v>
      </c>
      <c r="F118" s="16"/>
      <c r="G118" s="16"/>
    </row>
    <row r="119" customFormat="false" ht="39.9" hidden="false" customHeight="true" outlineLevel="0" collapsed="false">
      <c r="A119" s="37" t="s">
        <v>284</v>
      </c>
      <c r="B119" s="13" t="s">
        <v>285</v>
      </c>
      <c r="C119" s="13"/>
      <c r="D119" s="13"/>
      <c r="E119" s="13"/>
      <c r="F119" s="13"/>
      <c r="G119" s="13"/>
      <c r="H119" s="2" t="n">
        <f aca="false">SUM(D120:D124)</f>
        <v>5</v>
      </c>
      <c r="I119" s="2" t="n">
        <f aca="false">COUNT(D120:D124)*2</f>
        <v>10</v>
      </c>
    </row>
    <row r="120" customFormat="false" ht="62.4" hidden="false" customHeight="false" outlineLevel="0" collapsed="false">
      <c r="A120" s="12" t="s">
        <v>286</v>
      </c>
      <c r="B120" s="44" t="s">
        <v>287</v>
      </c>
      <c r="C120" s="43" t="s">
        <v>288</v>
      </c>
      <c r="D120" s="35" t="n">
        <v>1</v>
      </c>
      <c r="E120" s="25" t="s">
        <v>289</v>
      </c>
      <c r="F120" s="35" t="s">
        <v>290</v>
      </c>
      <c r="G120" s="16"/>
    </row>
    <row r="121" customFormat="false" ht="46.8" hidden="false" customHeight="false" outlineLevel="0" collapsed="false">
      <c r="A121" s="12" t="s">
        <v>291</v>
      </c>
      <c r="B121" s="44" t="s">
        <v>292</v>
      </c>
      <c r="C121" s="29" t="s">
        <v>293</v>
      </c>
      <c r="D121" s="16" t="n">
        <v>1</v>
      </c>
      <c r="E121" s="25" t="s">
        <v>289</v>
      </c>
      <c r="F121" s="16"/>
      <c r="G121" s="16"/>
    </row>
    <row r="122" customFormat="false" ht="46.8" hidden="false" customHeight="false" outlineLevel="0" collapsed="false">
      <c r="A122" s="12" t="s">
        <v>294</v>
      </c>
      <c r="B122" s="44" t="s">
        <v>295</v>
      </c>
      <c r="C122" s="29" t="s">
        <v>296</v>
      </c>
      <c r="D122" s="16" t="n">
        <v>1</v>
      </c>
      <c r="E122" s="25" t="s">
        <v>289</v>
      </c>
      <c r="F122" s="16"/>
      <c r="G122" s="16"/>
    </row>
    <row r="123" customFormat="false" ht="62.4" hidden="false" customHeight="false" outlineLevel="0" collapsed="false">
      <c r="A123" s="12" t="s">
        <v>297</v>
      </c>
      <c r="B123" s="44" t="s">
        <v>298</v>
      </c>
      <c r="C123" s="43" t="s">
        <v>299</v>
      </c>
      <c r="D123" s="16" t="n">
        <v>1</v>
      </c>
      <c r="E123" s="25" t="s">
        <v>300</v>
      </c>
      <c r="F123" s="16"/>
      <c r="G123" s="16"/>
    </row>
    <row r="124" customFormat="false" ht="62.4" hidden="false" customHeight="false" outlineLevel="0" collapsed="false">
      <c r="A124" s="12" t="s">
        <v>301</v>
      </c>
      <c r="B124" s="44" t="s">
        <v>302</v>
      </c>
      <c r="C124" s="30" t="s">
        <v>303</v>
      </c>
      <c r="D124" s="16" t="n">
        <v>1</v>
      </c>
      <c r="E124" s="25" t="s">
        <v>300</v>
      </c>
      <c r="F124" s="16"/>
      <c r="G124" s="16"/>
    </row>
    <row r="125" customFormat="false" ht="62.4" hidden="true" customHeight="false" outlineLevel="0" collapsed="false">
      <c r="A125" s="26" t="s">
        <v>304</v>
      </c>
      <c r="B125" s="50" t="s">
        <v>305</v>
      </c>
      <c r="C125" s="16"/>
      <c r="D125" s="16"/>
      <c r="E125" s="25"/>
      <c r="F125" s="16"/>
      <c r="G125" s="16"/>
    </row>
    <row r="126" customFormat="false" ht="18" hidden="false" customHeight="false" outlineLevel="0" collapsed="false">
      <c r="A126" s="10"/>
      <c r="B126" s="36" t="s">
        <v>306</v>
      </c>
      <c r="C126" s="36"/>
      <c r="D126" s="36"/>
      <c r="E126" s="36"/>
      <c r="F126" s="36"/>
      <c r="G126" s="36"/>
      <c r="H126" s="2" t="n">
        <f aca="false">H127+H152+H158+H164+H191+H197</f>
        <v>77</v>
      </c>
      <c r="I126" s="2" t="n">
        <f aca="false">I127+I152+I158+I164+I191+I197</f>
        <v>154</v>
      </c>
    </row>
    <row r="127" customFormat="false" ht="39.9" hidden="false" customHeight="true" outlineLevel="0" collapsed="false">
      <c r="A127" s="12" t="s">
        <v>307</v>
      </c>
      <c r="B127" s="33" t="s">
        <v>308</v>
      </c>
      <c r="C127" s="33"/>
      <c r="D127" s="33"/>
      <c r="E127" s="33"/>
      <c r="F127" s="33"/>
      <c r="G127" s="33"/>
      <c r="H127" s="2" t="n">
        <f aca="false">SUM(D128:D151)</f>
        <v>24</v>
      </c>
      <c r="I127" s="2" t="n">
        <f aca="false">COUNT(D128:D151)*2</f>
        <v>48</v>
      </c>
    </row>
    <row r="128" customFormat="false" ht="46.8" hidden="false" customHeight="false" outlineLevel="0" collapsed="false">
      <c r="A128" s="12" t="s">
        <v>309</v>
      </c>
      <c r="B128" s="51" t="s">
        <v>310</v>
      </c>
      <c r="C128" s="30" t="s">
        <v>311</v>
      </c>
      <c r="D128" s="35" t="n">
        <v>1</v>
      </c>
      <c r="E128" s="17" t="s">
        <v>195</v>
      </c>
      <c r="F128" s="18" t="s">
        <v>312</v>
      </c>
      <c r="G128" s="16"/>
    </row>
    <row r="129" customFormat="false" ht="57.6" hidden="false" customHeight="false" outlineLevel="0" collapsed="false">
      <c r="A129" s="12"/>
      <c r="B129" s="51"/>
      <c r="C129" s="30" t="s">
        <v>313</v>
      </c>
      <c r="D129" s="35" t="n">
        <v>1</v>
      </c>
      <c r="E129" s="17" t="s">
        <v>195</v>
      </c>
      <c r="F129" s="52" t="s">
        <v>314</v>
      </c>
      <c r="G129" s="16"/>
    </row>
    <row r="130" customFormat="false" ht="31.2" hidden="false" customHeight="false" outlineLevel="0" collapsed="false">
      <c r="A130" s="12" t="s">
        <v>315</v>
      </c>
      <c r="B130" s="53" t="s">
        <v>316</v>
      </c>
      <c r="C130" s="30" t="s">
        <v>317</v>
      </c>
      <c r="D130" s="35" t="n">
        <v>1</v>
      </c>
      <c r="E130" s="17" t="s">
        <v>195</v>
      </c>
      <c r="F130" s="30" t="s">
        <v>318</v>
      </c>
      <c r="G130" s="16"/>
    </row>
    <row r="131" customFormat="false" ht="28.8" hidden="false" customHeight="false" outlineLevel="0" collapsed="false">
      <c r="A131" s="12"/>
      <c r="B131" s="53"/>
      <c r="C131" s="30" t="s">
        <v>319</v>
      </c>
      <c r="D131" s="35" t="n">
        <v>1</v>
      </c>
      <c r="E131" s="17" t="s">
        <v>195</v>
      </c>
      <c r="F131" s="52" t="s">
        <v>320</v>
      </c>
      <c r="G131" s="16"/>
      <c r="H131" s="19"/>
    </row>
    <row r="132" customFormat="false" ht="28.8" hidden="false" customHeight="false" outlineLevel="0" collapsed="false">
      <c r="A132" s="12"/>
      <c r="B132" s="53"/>
      <c r="C132" s="30" t="s">
        <v>321</v>
      </c>
      <c r="D132" s="35" t="n">
        <v>1</v>
      </c>
      <c r="E132" s="17" t="s">
        <v>195</v>
      </c>
      <c r="F132" s="30" t="s">
        <v>322</v>
      </c>
      <c r="G132" s="16"/>
    </row>
    <row r="133" customFormat="false" ht="43.2" hidden="false" customHeight="false" outlineLevel="0" collapsed="false">
      <c r="A133" s="12"/>
      <c r="B133" s="53"/>
      <c r="C133" s="30" t="s">
        <v>323</v>
      </c>
      <c r="D133" s="35" t="n">
        <v>1</v>
      </c>
      <c r="E133" s="17" t="s">
        <v>195</v>
      </c>
      <c r="F133" s="30" t="s">
        <v>324</v>
      </c>
      <c r="G133" s="16"/>
    </row>
    <row r="134" customFormat="false" ht="28.8" hidden="false" customHeight="false" outlineLevel="0" collapsed="false">
      <c r="A134" s="12"/>
      <c r="B134" s="54"/>
      <c r="C134" s="18" t="s">
        <v>325</v>
      </c>
      <c r="D134" s="16" t="n">
        <v>1</v>
      </c>
      <c r="E134" s="17" t="s">
        <v>195</v>
      </c>
      <c r="F134" s="16"/>
      <c r="G134" s="16"/>
    </row>
    <row r="135" customFormat="false" ht="28.8" hidden="false" customHeight="false" outlineLevel="0" collapsed="false">
      <c r="A135" s="12"/>
      <c r="B135" s="53"/>
      <c r="C135" s="18" t="s">
        <v>326</v>
      </c>
      <c r="D135" s="16" t="n">
        <v>1</v>
      </c>
      <c r="E135" s="17" t="s">
        <v>195</v>
      </c>
      <c r="F135" s="16"/>
      <c r="G135" s="16"/>
    </row>
    <row r="136" customFormat="false" ht="46.8" hidden="false" customHeight="false" outlineLevel="0" collapsed="false">
      <c r="A136" s="12" t="s">
        <v>327</v>
      </c>
      <c r="B136" s="51" t="s">
        <v>328</v>
      </c>
      <c r="C136" s="30" t="s">
        <v>329</v>
      </c>
      <c r="D136" s="35" t="n">
        <v>1</v>
      </c>
      <c r="E136" s="17" t="s">
        <v>195</v>
      </c>
      <c r="F136" s="30"/>
      <c r="G136" s="16"/>
    </row>
    <row r="137" customFormat="false" ht="28.8" hidden="false" customHeight="false" outlineLevel="0" collapsed="false">
      <c r="A137" s="12"/>
      <c r="B137" s="51"/>
      <c r="C137" s="30" t="s">
        <v>330</v>
      </c>
      <c r="D137" s="35" t="n">
        <v>1</v>
      </c>
      <c r="E137" s="17" t="s">
        <v>195</v>
      </c>
      <c r="F137" s="30"/>
      <c r="G137" s="16"/>
    </row>
    <row r="138" customFormat="false" ht="28.8" hidden="false" customHeight="false" outlineLevel="0" collapsed="false">
      <c r="A138" s="12"/>
      <c r="B138" s="51"/>
      <c r="C138" s="30" t="s">
        <v>331</v>
      </c>
      <c r="D138" s="35" t="n">
        <v>1</v>
      </c>
      <c r="E138" s="17" t="s">
        <v>195</v>
      </c>
      <c r="F138" s="30"/>
      <c r="G138" s="16"/>
    </row>
    <row r="139" customFormat="false" ht="28.8" hidden="false" customHeight="false" outlineLevel="0" collapsed="false">
      <c r="A139" s="12"/>
      <c r="B139" s="51"/>
      <c r="C139" s="30" t="s">
        <v>332</v>
      </c>
      <c r="D139" s="35" t="n">
        <v>1</v>
      </c>
      <c r="E139" s="17" t="s">
        <v>195</v>
      </c>
      <c r="F139" s="35"/>
      <c r="G139" s="16"/>
    </row>
    <row r="140" customFormat="false" ht="28.8" hidden="false" customHeight="false" outlineLevel="0" collapsed="false">
      <c r="A140" s="12"/>
      <c r="B140" s="51"/>
      <c r="C140" s="34" t="s">
        <v>333</v>
      </c>
      <c r="D140" s="35" t="n">
        <v>1</v>
      </c>
      <c r="E140" s="17" t="s">
        <v>195</v>
      </c>
      <c r="F140" s="35"/>
      <c r="G140" s="16"/>
    </row>
    <row r="141" customFormat="false" ht="15.6" hidden="false" customHeight="false" outlineLevel="0" collapsed="false">
      <c r="A141" s="12"/>
      <c r="B141" s="51"/>
      <c r="C141" s="34" t="s">
        <v>334</v>
      </c>
      <c r="D141" s="16" t="n">
        <v>1</v>
      </c>
      <c r="E141" s="17" t="s">
        <v>195</v>
      </c>
      <c r="F141" s="16"/>
      <c r="G141" s="16"/>
    </row>
    <row r="142" customFormat="false" ht="43.2" hidden="false" customHeight="false" outlineLevel="0" collapsed="false">
      <c r="A142" s="12"/>
      <c r="B142" s="14"/>
      <c r="C142" s="34" t="s">
        <v>335</v>
      </c>
      <c r="D142" s="35" t="n">
        <v>1</v>
      </c>
      <c r="E142" s="17" t="s">
        <v>195</v>
      </c>
      <c r="F142" s="30"/>
      <c r="G142" s="16"/>
    </row>
    <row r="143" customFormat="false" ht="28.8" hidden="false" customHeight="false" outlineLevel="0" collapsed="false">
      <c r="A143" s="12"/>
      <c r="B143" s="51"/>
      <c r="C143" s="30" t="s">
        <v>336</v>
      </c>
      <c r="D143" s="35" t="n">
        <v>1</v>
      </c>
      <c r="E143" s="17" t="s">
        <v>195</v>
      </c>
      <c r="F143" s="30"/>
      <c r="G143" s="16"/>
    </row>
    <row r="144" customFormat="false" ht="28.8" hidden="false" customHeight="false" outlineLevel="0" collapsed="false">
      <c r="A144" s="12"/>
      <c r="B144" s="51"/>
      <c r="C144" s="55" t="s">
        <v>337</v>
      </c>
      <c r="D144" s="56" t="n">
        <v>1</v>
      </c>
      <c r="E144" s="57" t="s">
        <v>195</v>
      </c>
      <c r="F144" s="58"/>
      <c r="G144" s="16"/>
    </row>
    <row r="145" customFormat="false" ht="28.8" hidden="false" customHeight="false" outlineLevel="0" collapsed="false">
      <c r="A145" s="12"/>
      <c r="B145" s="59"/>
      <c r="C145" s="60" t="s">
        <v>338</v>
      </c>
      <c r="D145" s="61" t="n">
        <v>1</v>
      </c>
      <c r="E145" s="17" t="s">
        <v>195</v>
      </c>
      <c r="G145" s="16"/>
    </row>
    <row r="146" customFormat="false" ht="62.4" hidden="false" customHeight="false" outlineLevel="0" collapsed="false">
      <c r="A146" s="12" t="s">
        <v>339</v>
      </c>
      <c r="B146" s="62" t="s">
        <v>340</v>
      </c>
      <c r="C146" s="63" t="s">
        <v>341</v>
      </c>
      <c r="D146" s="64" t="n">
        <v>1</v>
      </c>
      <c r="E146" s="65" t="s">
        <v>195</v>
      </c>
      <c r="F146" s="64"/>
      <c r="G146" s="16"/>
    </row>
    <row r="147" customFormat="false" ht="46.8" hidden="false" customHeight="false" outlineLevel="0" collapsed="false">
      <c r="A147" s="12" t="s">
        <v>342</v>
      </c>
      <c r="B147" s="51" t="s">
        <v>343</v>
      </c>
      <c r="C147" s="30" t="s">
        <v>344</v>
      </c>
      <c r="D147" s="16" t="n">
        <v>1</v>
      </c>
      <c r="E147" s="65" t="s">
        <v>195</v>
      </c>
      <c r="F147" s="16"/>
      <c r="G147" s="16"/>
    </row>
    <row r="148" customFormat="false" ht="86.4" hidden="false" customHeight="false" outlineLevel="0" collapsed="false">
      <c r="A148" s="12" t="s">
        <v>345</v>
      </c>
      <c r="B148" s="51" t="s">
        <v>346</v>
      </c>
      <c r="C148" s="30" t="s">
        <v>347</v>
      </c>
      <c r="D148" s="35" t="n">
        <v>1</v>
      </c>
      <c r="E148" s="65" t="s">
        <v>195</v>
      </c>
      <c r="F148" s="30" t="s">
        <v>348</v>
      </c>
      <c r="G148" s="16"/>
    </row>
    <row r="149" customFormat="false" ht="129.6" hidden="false" customHeight="false" outlineLevel="0" collapsed="false">
      <c r="A149" s="12" t="s">
        <v>349</v>
      </c>
      <c r="B149" s="66" t="s">
        <v>350</v>
      </c>
      <c r="C149" s="30" t="s">
        <v>351</v>
      </c>
      <c r="D149" s="35" t="n">
        <v>1</v>
      </c>
      <c r="E149" s="65" t="s">
        <v>195</v>
      </c>
      <c r="F149" s="30" t="s">
        <v>352</v>
      </c>
      <c r="G149" s="16"/>
    </row>
    <row r="150" customFormat="false" ht="43.2" hidden="false" customHeight="false" outlineLevel="0" collapsed="false">
      <c r="A150" s="12"/>
      <c r="B150" s="32"/>
      <c r="C150" s="30" t="s">
        <v>353</v>
      </c>
      <c r="D150" s="35" t="n">
        <v>1</v>
      </c>
      <c r="E150" s="65" t="s">
        <v>195</v>
      </c>
      <c r="F150" s="30"/>
      <c r="G150" s="16"/>
    </row>
    <row r="151" customFormat="false" ht="28.8" hidden="false" customHeight="false" outlineLevel="0" collapsed="false">
      <c r="A151" s="12"/>
      <c r="B151" s="32"/>
      <c r="C151" s="34" t="s">
        <v>354</v>
      </c>
      <c r="D151" s="35" t="n">
        <v>1</v>
      </c>
      <c r="E151" s="65" t="s">
        <v>195</v>
      </c>
      <c r="F151" s="30"/>
      <c r="G151" s="16"/>
    </row>
    <row r="152" customFormat="false" ht="39.9" hidden="false" customHeight="true" outlineLevel="0" collapsed="false">
      <c r="A152" s="12" t="s">
        <v>355</v>
      </c>
      <c r="B152" s="13" t="s">
        <v>356</v>
      </c>
      <c r="C152" s="13"/>
      <c r="D152" s="13"/>
      <c r="E152" s="13"/>
      <c r="F152" s="13"/>
      <c r="G152" s="13"/>
      <c r="H152" s="2" t="n">
        <f aca="false">SUM(D153:D157)</f>
        <v>4</v>
      </c>
      <c r="I152" s="2" t="n">
        <f aca="false">COUNT(D153:D157)*2</f>
        <v>8</v>
      </c>
    </row>
    <row r="153" customFormat="false" ht="86.4" hidden="false" customHeight="false" outlineLevel="0" collapsed="false">
      <c r="A153" s="12" t="s">
        <v>357</v>
      </c>
      <c r="B153" s="67" t="s">
        <v>358</v>
      </c>
      <c r="C153" s="29" t="s">
        <v>359</v>
      </c>
      <c r="D153" s="25" t="n">
        <v>1</v>
      </c>
      <c r="E153" s="25" t="s">
        <v>195</v>
      </c>
      <c r="F153" s="29" t="s">
        <v>360</v>
      </c>
      <c r="G153" s="16"/>
    </row>
    <row r="154" customFormat="false" ht="62.4" hidden="true" customHeight="false" outlineLevel="0" collapsed="false">
      <c r="A154" s="26" t="s">
        <v>361</v>
      </c>
      <c r="B154" s="53" t="s">
        <v>362</v>
      </c>
      <c r="C154" s="16"/>
      <c r="D154" s="16"/>
      <c r="E154" s="25"/>
      <c r="F154" s="16"/>
      <c r="G154" s="16"/>
    </row>
    <row r="155" customFormat="false" ht="43.2" hidden="false" customHeight="false" outlineLevel="0" collapsed="false">
      <c r="A155" s="12" t="s">
        <v>363</v>
      </c>
      <c r="B155" s="53" t="s">
        <v>364</v>
      </c>
      <c r="C155" s="39" t="s">
        <v>365</v>
      </c>
      <c r="D155" s="16" t="n">
        <v>1</v>
      </c>
      <c r="E155" s="25" t="s">
        <v>195</v>
      </c>
      <c r="F155" s="16"/>
      <c r="G155" s="16"/>
    </row>
    <row r="156" customFormat="false" ht="46.8" hidden="false" customHeight="false" outlineLevel="0" collapsed="false">
      <c r="A156" s="12" t="s">
        <v>366</v>
      </c>
      <c r="B156" s="68" t="s">
        <v>367</v>
      </c>
      <c r="C156" s="69" t="s">
        <v>368</v>
      </c>
      <c r="D156" s="16" t="n">
        <v>1</v>
      </c>
      <c r="E156" s="25" t="s">
        <v>195</v>
      </c>
      <c r="F156" s="16"/>
      <c r="G156" s="16"/>
    </row>
    <row r="157" customFormat="false" ht="28.8" hidden="false" customHeight="false" outlineLevel="0" collapsed="false">
      <c r="A157" s="12"/>
      <c r="B157" s="68"/>
      <c r="C157" s="69" t="s">
        <v>369</v>
      </c>
      <c r="D157" s="16" t="n">
        <v>1</v>
      </c>
      <c r="E157" s="25" t="s">
        <v>195</v>
      </c>
      <c r="F157" s="16"/>
      <c r="G157" s="16"/>
    </row>
    <row r="158" customFormat="false" ht="39.9" hidden="false" customHeight="true" outlineLevel="0" collapsed="false">
      <c r="A158" s="12" t="s">
        <v>370</v>
      </c>
      <c r="B158" s="13" t="s">
        <v>371</v>
      </c>
      <c r="C158" s="13"/>
      <c r="D158" s="13"/>
      <c r="E158" s="13"/>
      <c r="F158" s="13"/>
      <c r="G158" s="13"/>
      <c r="H158" s="2" t="n">
        <f aca="false">SUM(D159:D163)</f>
        <v>5</v>
      </c>
      <c r="I158" s="2" t="n">
        <f aca="false">COUNT(D159:D163)*2</f>
        <v>10</v>
      </c>
    </row>
    <row r="159" customFormat="false" ht="43.2" hidden="false" customHeight="false" outlineLevel="0" collapsed="false">
      <c r="A159" s="12" t="s">
        <v>372</v>
      </c>
      <c r="B159" s="67" t="s">
        <v>373</v>
      </c>
      <c r="C159" s="70" t="s">
        <v>374</v>
      </c>
      <c r="D159" s="16" t="n">
        <v>1</v>
      </c>
      <c r="E159" s="25" t="s">
        <v>375</v>
      </c>
      <c r="F159" s="16"/>
      <c r="G159" s="16"/>
    </row>
    <row r="160" customFormat="false" ht="43.2" hidden="false" customHeight="false" outlineLevel="0" collapsed="false">
      <c r="A160" s="12"/>
      <c r="B160" s="71"/>
      <c r="C160" s="70" t="s">
        <v>376</v>
      </c>
      <c r="D160" s="16" t="n">
        <v>1</v>
      </c>
      <c r="E160" s="25" t="s">
        <v>195</v>
      </c>
      <c r="F160" s="16"/>
      <c r="G160" s="16"/>
    </row>
    <row r="161" customFormat="false" ht="43.2" hidden="false" customHeight="false" outlineLevel="0" collapsed="false">
      <c r="A161" s="12" t="s">
        <v>377</v>
      </c>
      <c r="B161" s="71" t="s">
        <v>378</v>
      </c>
      <c r="C161" s="70" t="s">
        <v>379</v>
      </c>
      <c r="D161" s="16" t="n">
        <v>1</v>
      </c>
      <c r="E161" s="25" t="s">
        <v>195</v>
      </c>
      <c r="F161" s="16"/>
      <c r="G161" s="16"/>
    </row>
    <row r="162" customFormat="false" ht="72" hidden="false" customHeight="false" outlineLevel="0" collapsed="false">
      <c r="A162" s="12"/>
      <c r="B162" s="71"/>
      <c r="C162" s="72" t="s">
        <v>380</v>
      </c>
      <c r="D162" s="16" t="n">
        <v>1</v>
      </c>
      <c r="E162" s="25" t="s">
        <v>381</v>
      </c>
      <c r="F162" s="16"/>
      <c r="G162" s="16"/>
    </row>
    <row r="163" customFormat="false" ht="78" hidden="false" customHeight="false" outlineLevel="0" collapsed="false">
      <c r="A163" s="12" t="s">
        <v>382</v>
      </c>
      <c r="B163" s="67" t="s">
        <v>383</v>
      </c>
      <c r="C163" s="29" t="s">
        <v>384</v>
      </c>
      <c r="D163" s="16" t="n">
        <v>1</v>
      </c>
      <c r="E163" s="25"/>
      <c r="F163" s="16"/>
      <c r="G163" s="16"/>
    </row>
    <row r="164" customFormat="false" ht="39.9" hidden="false" customHeight="true" outlineLevel="0" collapsed="false">
      <c r="A164" s="12" t="s">
        <v>385</v>
      </c>
      <c r="B164" s="33" t="s">
        <v>386</v>
      </c>
      <c r="C164" s="33"/>
      <c r="D164" s="33"/>
      <c r="E164" s="33"/>
      <c r="F164" s="33"/>
      <c r="G164" s="33"/>
      <c r="H164" s="2" t="n">
        <f aca="false">SUM(D165:D190)</f>
        <v>26</v>
      </c>
      <c r="I164" s="2" t="n">
        <f aca="false">COUNT(D165:D190)*2</f>
        <v>52</v>
      </c>
    </row>
    <row r="165" customFormat="false" ht="46.8" hidden="false" customHeight="false" outlineLevel="0" collapsed="false">
      <c r="A165" s="12" t="s">
        <v>387</v>
      </c>
      <c r="B165" s="73" t="s">
        <v>388</v>
      </c>
      <c r="C165" s="30" t="s">
        <v>389</v>
      </c>
      <c r="D165" s="35" t="n">
        <v>1</v>
      </c>
      <c r="E165" s="17" t="s">
        <v>381</v>
      </c>
      <c r="F165" s="30" t="s">
        <v>390</v>
      </c>
      <c r="G165" s="16"/>
    </row>
    <row r="166" customFormat="false" ht="46.8" hidden="false" customHeight="false" outlineLevel="0" collapsed="false">
      <c r="A166" s="12" t="s">
        <v>391</v>
      </c>
      <c r="B166" s="73" t="s">
        <v>392</v>
      </c>
      <c r="C166" s="30" t="s">
        <v>393</v>
      </c>
      <c r="D166" s="35" t="n">
        <v>1</v>
      </c>
      <c r="E166" s="25" t="s">
        <v>381</v>
      </c>
      <c r="F166" s="30"/>
      <c r="G166" s="16"/>
    </row>
    <row r="167" customFormat="false" ht="46.8" hidden="false" customHeight="false" outlineLevel="0" collapsed="false">
      <c r="A167" s="12" t="s">
        <v>394</v>
      </c>
      <c r="B167" s="73" t="s">
        <v>395</v>
      </c>
      <c r="C167" s="30" t="s">
        <v>396</v>
      </c>
      <c r="D167" s="35" t="n">
        <v>1</v>
      </c>
      <c r="E167" s="25" t="s">
        <v>397</v>
      </c>
      <c r="F167" s="30" t="s">
        <v>398</v>
      </c>
      <c r="G167" s="16"/>
    </row>
    <row r="168" customFormat="false" ht="46.8" hidden="false" customHeight="false" outlineLevel="0" collapsed="false">
      <c r="A168" s="12" t="s">
        <v>399</v>
      </c>
      <c r="B168" s="73" t="s">
        <v>400</v>
      </c>
      <c r="C168" s="30" t="s">
        <v>401</v>
      </c>
      <c r="D168" s="16" t="n">
        <v>1</v>
      </c>
      <c r="E168" s="25" t="s">
        <v>375</v>
      </c>
      <c r="F168" s="16"/>
      <c r="G168" s="16"/>
    </row>
    <row r="169" customFormat="false" ht="24.75" hidden="false" customHeight="true" outlineLevel="0" collapsed="false">
      <c r="A169" s="12"/>
      <c r="B169" s="73"/>
      <c r="C169" s="30" t="s">
        <v>402</v>
      </c>
      <c r="D169" s="16" t="n">
        <v>1</v>
      </c>
      <c r="E169" s="25" t="s">
        <v>138</v>
      </c>
      <c r="F169" s="16" t="s">
        <v>403</v>
      </c>
      <c r="G169" s="16"/>
    </row>
    <row r="170" customFormat="false" ht="24.75" hidden="false" customHeight="true" outlineLevel="0" collapsed="false">
      <c r="A170" s="12"/>
      <c r="B170" s="73"/>
      <c r="C170" s="30" t="s">
        <v>404</v>
      </c>
      <c r="D170" s="16" t="n">
        <v>1</v>
      </c>
      <c r="E170" s="25" t="s">
        <v>138</v>
      </c>
      <c r="F170" s="16" t="s">
        <v>405</v>
      </c>
      <c r="G170" s="16"/>
    </row>
    <row r="171" customFormat="false" ht="24.75" hidden="false" customHeight="true" outlineLevel="0" collapsed="false">
      <c r="A171" s="12"/>
      <c r="B171" s="73"/>
      <c r="C171" s="30" t="s">
        <v>406</v>
      </c>
      <c r="D171" s="16" t="n">
        <v>1</v>
      </c>
      <c r="E171" s="25" t="s">
        <v>138</v>
      </c>
      <c r="F171" s="16"/>
      <c r="G171" s="16"/>
    </row>
    <row r="172" customFormat="false" ht="25.5" hidden="false" customHeight="true" outlineLevel="0" collapsed="false">
      <c r="A172" s="12"/>
      <c r="B172" s="73"/>
      <c r="C172" s="30" t="s">
        <v>407</v>
      </c>
      <c r="D172" s="16" t="n">
        <v>1</v>
      </c>
      <c r="E172" s="25" t="s">
        <v>138</v>
      </c>
      <c r="F172" s="16"/>
      <c r="G172" s="16"/>
    </row>
    <row r="173" customFormat="false" ht="30" hidden="false" customHeight="true" outlineLevel="0" collapsed="false">
      <c r="A173" s="12"/>
      <c r="B173" s="73"/>
      <c r="C173" s="30" t="s">
        <v>408</v>
      </c>
      <c r="D173" s="16" t="n">
        <v>1</v>
      </c>
      <c r="E173" s="25" t="s">
        <v>138</v>
      </c>
      <c r="F173" s="16"/>
      <c r="G173" s="16"/>
    </row>
    <row r="174" customFormat="false" ht="32.25" hidden="false" customHeight="true" outlineLevel="0" collapsed="false">
      <c r="A174" s="12"/>
      <c r="B174" s="73"/>
      <c r="C174" s="30" t="s">
        <v>409</v>
      </c>
      <c r="D174" s="16" t="n">
        <v>1</v>
      </c>
      <c r="E174" s="25" t="s">
        <v>138</v>
      </c>
      <c r="F174" s="16"/>
      <c r="G174" s="16"/>
    </row>
    <row r="175" customFormat="false" ht="31.5" hidden="false" customHeight="true" outlineLevel="0" collapsed="false">
      <c r="A175" s="12"/>
      <c r="B175" s="73"/>
      <c r="C175" s="30" t="s">
        <v>410</v>
      </c>
      <c r="D175" s="16" t="n">
        <v>1</v>
      </c>
      <c r="E175" s="25" t="s">
        <v>138</v>
      </c>
      <c r="F175" s="16"/>
      <c r="G175" s="16"/>
    </row>
    <row r="176" customFormat="false" ht="29.25" hidden="false" customHeight="true" outlineLevel="0" collapsed="false">
      <c r="A176" s="12"/>
      <c r="B176" s="73"/>
      <c r="C176" s="30" t="s">
        <v>411</v>
      </c>
      <c r="D176" s="16" t="n">
        <v>1</v>
      </c>
      <c r="E176" s="25" t="s">
        <v>138</v>
      </c>
      <c r="F176" s="16"/>
      <c r="G176" s="16"/>
    </row>
    <row r="177" customFormat="false" ht="33" hidden="false" customHeight="true" outlineLevel="0" collapsed="false">
      <c r="A177" s="12"/>
      <c r="B177" s="73"/>
      <c r="C177" s="30" t="s">
        <v>412</v>
      </c>
      <c r="D177" s="16" t="n">
        <v>1</v>
      </c>
      <c r="E177" s="25" t="s">
        <v>138</v>
      </c>
      <c r="F177" s="16"/>
      <c r="G177" s="16"/>
    </row>
    <row r="178" customFormat="false" ht="31.2" hidden="false" customHeight="false" outlineLevel="0" collapsed="false">
      <c r="A178" s="12" t="s">
        <v>413</v>
      </c>
      <c r="B178" s="73" t="s">
        <v>414</v>
      </c>
      <c r="C178" s="30" t="s">
        <v>415</v>
      </c>
      <c r="D178" s="16" t="n">
        <v>1</v>
      </c>
      <c r="E178" s="25" t="s">
        <v>138</v>
      </c>
      <c r="F178" s="16"/>
      <c r="G178" s="16"/>
    </row>
    <row r="179" customFormat="false" ht="28.8" hidden="false" customHeight="false" outlineLevel="0" collapsed="false">
      <c r="A179" s="12"/>
      <c r="B179" s="73"/>
      <c r="C179" s="30" t="s">
        <v>416</v>
      </c>
      <c r="D179" s="16" t="n">
        <v>1</v>
      </c>
      <c r="E179" s="25" t="s">
        <v>138</v>
      </c>
      <c r="F179" s="16"/>
      <c r="G179" s="16"/>
    </row>
    <row r="180" customFormat="false" ht="28.8" hidden="false" customHeight="false" outlineLevel="0" collapsed="false">
      <c r="A180" s="12"/>
      <c r="B180" s="73"/>
      <c r="C180" s="30" t="s">
        <v>417</v>
      </c>
      <c r="D180" s="16" t="n">
        <v>1</v>
      </c>
      <c r="E180" s="25" t="s">
        <v>138</v>
      </c>
      <c r="F180" s="16"/>
      <c r="G180" s="16"/>
    </row>
    <row r="181" customFormat="false" ht="31.2" hidden="false" customHeight="false" outlineLevel="0" collapsed="false">
      <c r="A181" s="12" t="s">
        <v>418</v>
      </c>
      <c r="B181" s="73" t="s">
        <v>419</v>
      </c>
      <c r="C181" s="24" t="s">
        <v>420</v>
      </c>
      <c r="D181" s="16" t="n">
        <v>1</v>
      </c>
      <c r="E181" s="25" t="s">
        <v>138</v>
      </c>
      <c r="F181" s="16"/>
      <c r="G181" s="16"/>
    </row>
    <row r="182" customFormat="false" ht="28.8" hidden="false" customHeight="false" outlineLevel="0" collapsed="false">
      <c r="A182" s="12"/>
      <c r="B182" s="73"/>
      <c r="C182" s="31" t="s">
        <v>421</v>
      </c>
      <c r="D182" s="16" t="n">
        <v>1</v>
      </c>
      <c r="E182" s="25" t="s">
        <v>138</v>
      </c>
      <c r="F182" s="16"/>
      <c r="G182" s="16"/>
    </row>
    <row r="183" customFormat="false" ht="15.6" hidden="false" customHeight="false" outlineLevel="0" collapsed="false">
      <c r="A183" s="12"/>
      <c r="B183" s="73"/>
      <c r="C183" s="31" t="s">
        <v>422</v>
      </c>
      <c r="D183" s="16" t="n">
        <v>1</v>
      </c>
      <c r="E183" s="25" t="s">
        <v>138</v>
      </c>
      <c r="F183" s="16"/>
      <c r="G183" s="16"/>
    </row>
    <row r="184" customFormat="false" ht="15.6" hidden="false" customHeight="false" outlineLevel="0" collapsed="false">
      <c r="A184" s="12"/>
      <c r="B184" s="73"/>
      <c r="C184" s="31" t="s">
        <v>423</v>
      </c>
      <c r="D184" s="16" t="n">
        <v>1</v>
      </c>
      <c r="E184" s="25" t="s">
        <v>138</v>
      </c>
      <c r="F184" s="74"/>
      <c r="G184" s="16"/>
    </row>
    <row r="185" customFormat="false" ht="28.8" hidden="false" customHeight="false" outlineLevel="0" collapsed="false">
      <c r="A185" s="12"/>
      <c r="B185" s="73"/>
      <c r="C185" s="31" t="s">
        <v>424</v>
      </c>
      <c r="D185" s="16" t="n">
        <v>1</v>
      </c>
      <c r="E185" s="25" t="s">
        <v>138</v>
      </c>
      <c r="F185" s="16"/>
      <c r="G185" s="16"/>
    </row>
    <row r="186" customFormat="false" ht="28.8" hidden="false" customHeight="false" outlineLevel="0" collapsed="false">
      <c r="A186" s="12"/>
      <c r="B186" s="73"/>
      <c r="C186" s="31" t="s">
        <v>425</v>
      </c>
      <c r="D186" s="16" t="n">
        <v>1</v>
      </c>
      <c r="E186" s="25" t="s">
        <v>138</v>
      </c>
      <c r="F186" s="16"/>
      <c r="G186" s="16"/>
    </row>
    <row r="187" customFormat="false" ht="43.2" hidden="false" customHeight="false" outlineLevel="0" collapsed="false">
      <c r="A187" s="12" t="s">
        <v>426</v>
      </c>
      <c r="B187" s="73" t="s">
        <v>427</v>
      </c>
      <c r="C187" s="30" t="s">
        <v>428</v>
      </c>
      <c r="D187" s="16" t="n">
        <v>1</v>
      </c>
      <c r="E187" s="25" t="s">
        <v>138</v>
      </c>
      <c r="F187" s="16"/>
      <c r="G187" s="16"/>
    </row>
    <row r="188" customFormat="false" ht="28.8" hidden="false" customHeight="false" outlineLevel="0" collapsed="false">
      <c r="A188" s="12"/>
      <c r="B188" s="73"/>
      <c r="C188" s="30" t="s">
        <v>429</v>
      </c>
      <c r="D188" s="16" t="n">
        <v>1</v>
      </c>
      <c r="E188" s="25" t="s">
        <v>138</v>
      </c>
      <c r="G188" s="16"/>
    </row>
    <row r="189" customFormat="false" ht="28.8" hidden="false" customHeight="false" outlineLevel="0" collapsed="false">
      <c r="A189" s="12"/>
      <c r="B189" s="49"/>
      <c r="C189" s="34" t="s">
        <v>430</v>
      </c>
      <c r="D189" s="16" t="n">
        <v>1</v>
      </c>
      <c r="E189" s="25" t="s">
        <v>138</v>
      </c>
      <c r="F189" s="34"/>
      <c r="G189" s="16"/>
    </row>
    <row r="190" customFormat="false" ht="28.8" hidden="false" customHeight="false" outlineLevel="0" collapsed="false">
      <c r="A190" s="12"/>
      <c r="B190" s="49"/>
      <c r="C190" s="34" t="s">
        <v>431</v>
      </c>
      <c r="D190" s="16" t="n">
        <v>1</v>
      </c>
      <c r="E190" s="25" t="s">
        <v>138</v>
      </c>
      <c r="F190" s="34"/>
      <c r="G190" s="16"/>
    </row>
    <row r="191" customFormat="false" ht="39.9" hidden="false" customHeight="true" outlineLevel="0" collapsed="false">
      <c r="A191" s="12" t="s">
        <v>432</v>
      </c>
      <c r="B191" s="13" t="s">
        <v>433</v>
      </c>
      <c r="C191" s="13"/>
      <c r="D191" s="13"/>
      <c r="E191" s="13"/>
      <c r="F191" s="13"/>
      <c r="G191" s="13"/>
      <c r="H191" s="2" t="n">
        <f aca="false">SUM(D192:D196)</f>
        <v>5</v>
      </c>
      <c r="I191" s="2" t="n">
        <f aca="false">COUNT(D192:D196)*2</f>
        <v>10</v>
      </c>
    </row>
    <row r="192" customFormat="false" ht="46.8" hidden="false" customHeight="false" outlineLevel="0" collapsed="false">
      <c r="A192" s="12" t="s">
        <v>434</v>
      </c>
      <c r="B192" s="73" t="s">
        <v>435</v>
      </c>
      <c r="C192" s="30" t="s">
        <v>436</v>
      </c>
      <c r="D192" s="35" t="n">
        <v>1</v>
      </c>
      <c r="E192" s="25" t="s">
        <v>437</v>
      </c>
      <c r="F192" s="35" t="s">
        <v>438</v>
      </c>
      <c r="G192" s="16"/>
    </row>
    <row r="193" customFormat="false" ht="43.2" hidden="false" customHeight="false" outlineLevel="0" collapsed="false">
      <c r="A193" s="12"/>
      <c r="B193" s="73"/>
      <c r="C193" s="30" t="s">
        <v>439</v>
      </c>
      <c r="D193" s="35" t="n">
        <v>1</v>
      </c>
      <c r="E193" s="25" t="s">
        <v>437</v>
      </c>
      <c r="F193" s="35"/>
      <c r="G193" s="16"/>
    </row>
    <row r="194" customFormat="false" ht="46.8" hidden="false" customHeight="false" outlineLevel="0" collapsed="false">
      <c r="A194" s="12" t="s">
        <v>440</v>
      </c>
      <c r="B194" s="73" t="s">
        <v>441</v>
      </c>
      <c r="C194" s="49" t="s">
        <v>442</v>
      </c>
      <c r="D194" s="35" t="n">
        <v>1</v>
      </c>
      <c r="E194" s="25" t="s">
        <v>437</v>
      </c>
      <c r="F194" s="30" t="s">
        <v>443</v>
      </c>
      <c r="G194" s="16"/>
    </row>
    <row r="195" customFormat="false" ht="28.8" hidden="false" customHeight="false" outlineLevel="0" collapsed="false">
      <c r="A195" s="12"/>
      <c r="B195" s="73"/>
      <c r="C195" s="30" t="s">
        <v>444</v>
      </c>
      <c r="D195" s="35" t="n">
        <v>1</v>
      </c>
      <c r="E195" s="25" t="s">
        <v>437</v>
      </c>
      <c r="F195" s="30"/>
      <c r="G195" s="16"/>
    </row>
    <row r="196" customFormat="false" ht="62.4" hidden="false" customHeight="false" outlineLevel="0" collapsed="false">
      <c r="A196" s="12" t="s">
        <v>445</v>
      </c>
      <c r="B196" s="53" t="s">
        <v>446</v>
      </c>
      <c r="C196" s="18" t="s">
        <v>447</v>
      </c>
      <c r="D196" s="16" t="n">
        <v>1</v>
      </c>
      <c r="E196" s="25" t="s">
        <v>437</v>
      </c>
      <c r="F196" s="16"/>
      <c r="G196" s="16"/>
    </row>
    <row r="197" customFormat="false" ht="39.9" hidden="false" customHeight="true" outlineLevel="0" collapsed="false">
      <c r="A197" s="12" t="s">
        <v>448</v>
      </c>
      <c r="B197" s="13" t="s">
        <v>449</v>
      </c>
      <c r="C197" s="13"/>
      <c r="D197" s="13"/>
      <c r="E197" s="13"/>
      <c r="F197" s="13"/>
      <c r="G197" s="13"/>
      <c r="H197" s="2" t="n">
        <f aca="false">SUM(D198:D211)</f>
        <v>13</v>
      </c>
      <c r="I197" s="2" t="n">
        <f aca="false">COUNT(D198:D211)*2</f>
        <v>26</v>
      </c>
    </row>
    <row r="198" customFormat="false" ht="62.4" hidden="false" customHeight="false" outlineLevel="0" collapsed="false">
      <c r="A198" s="12" t="s">
        <v>450</v>
      </c>
      <c r="B198" s="73" t="s">
        <v>451</v>
      </c>
      <c r="C198" s="14" t="s">
        <v>452</v>
      </c>
      <c r="D198" s="35" t="n">
        <v>1</v>
      </c>
      <c r="E198" s="17" t="s">
        <v>195</v>
      </c>
      <c r="F198" s="30" t="s">
        <v>453</v>
      </c>
      <c r="G198" s="16"/>
    </row>
    <row r="199" customFormat="false" ht="62.4" hidden="false" customHeight="false" outlineLevel="0" collapsed="false">
      <c r="A199" s="12" t="s">
        <v>454</v>
      </c>
      <c r="B199" s="73" t="s">
        <v>455</v>
      </c>
      <c r="C199" s="49" t="s">
        <v>456</v>
      </c>
      <c r="D199" s="35" t="n">
        <v>1</v>
      </c>
      <c r="E199" s="17" t="s">
        <v>195</v>
      </c>
      <c r="F199" s="30" t="s">
        <v>457</v>
      </c>
      <c r="G199" s="16"/>
    </row>
    <row r="200" customFormat="false" ht="62.4" hidden="false" customHeight="false" outlineLevel="0" collapsed="false">
      <c r="A200" s="12"/>
      <c r="B200" s="73"/>
      <c r="C200" s="27" t="s">
        <v>458</v>
      </c>
      <c r="D200" s="35" t="n">
        <v>1</v>
      </c>
      <c r="E200" s="17" t="s">
        <v>195</v>
      </c>
      <c r="F200" s="30" t="s">
        <v>459</v>
      </c>
      <c r="G200" s="16"/>
    </row>
    <row r="201" customFormat="false" ht="57.6" hidden="false" customHeight="false" outlineLevel="0" collapsed="false">
      <c r="A201" s="12"/>
      <c r="B201" s="73"/>
      <c r="C201" s="27" t="s">
        <v>460</v>
      </c>
      <c r="D201" s="35" t="n">
        <v>1</v>
      </c>
      <c r="E201" s="17" t="s">
        <v>195</v>
      </c>
      <c r="F201" s="30" t="s">
        <v>461</v>
      </c>
      <c r="G201" s="16"/>
    </row>
    <row r="202" customFormat="false" ht="62.4" hidden="false" customHeight="false" outlineLevel="0" collapsed="false">
      <c r="A202" s="12"/>
      <c r="B202" s="73"/>
      <c r="C202" s="27" t="s">
        <v>462</v>
      </c>
      <c r="D202" s="35" t="n">
        <v>1</v>
      </c>
      <c r="E202" s="17" t="s">
        <v>195</v>
      </c>
      <c r="F202" s="30" t="s">
        <v>463</v>
      </c>
      <c r="G202" s="16"/>
    </row>
    <row r="203" customFormat="false" ht="46.8" hidden="false" customHeight="false" outlineLevel="0" collapsed="false">
      <c r="A203" s="12"/>
      <c r="B203" s="73"/>
      <c r="C203" s="27" t="s">
        <v>464</v>
      </c>
      <c r="D203" s="35" t="n">
        <v>1</v>
      </c>
      <c r="E203" s="17" t="s">
        <v>195</v>
      </c>
      <c r="F203" s="30" t="s">
        <v>465</v>
      </c>
      <c r="G203" s="16"/>
    </row>
    <row r="204" customFormat="false" ht="46.8" hidden="false" customHeight="false" outlineLevel="0" collapsed="false">
      <c r="A204" s="12"/>
      <c r="B204" s="73"/>
      <c r="C204" s="27" t="s">
        <v>466</v>
      </c>
      <c r="D204" s="35" t="n">
        <v>1</v>
      </c>
      <c r="E204" s="17" t="s">
        <v>195</v>
      </c>
      <c r="F204" s="30" t="s">
        <v>467</v>
      </c>
      <c r="G204" s="16"/>
    </row>
    <row r="205" customFormat="false" ht="62.4" hidden="false" customHeight="false" outlineLevel="0" collapsed="false">
      <c r="A205" s="12" t="s">
        <v>468</v>
      </c>
      <c r="B205" s="73" t="s">
        <v>469</v>
      </c>
      <c r="C205" s="18" t="s">
        <v>470</v>
      </c>
      <c r="D205" s="16" t="n">
        <v>1</v>
      </c>
      <c r="E205" s="17" t="s">
        <v>195</v>
      </c>
      <c r="F205" s="18" t="s">
        <v>471</v>
      </c>
      <c r="G205" s="16"/>
    </row>
    <row r="206" customFormat="false" ht="78" hidden="true" customHeight="false" outlineLevel="0" collapsed="false">
      <c r="A206" s="26" t="s">
        <v>472</v>
      </c>
      <c r="B206" s="75" t="s">
        <v>473</v>
      </c>
      <c r="C206" s="16"/>
      <c r="D206" s="16"/>
      <c r="E206" s="25"/>
      <c r="F206" s="16"/>
      <c r="G206" s="16"/>
    </row>
    <row r="207" customFormat="false" ht="43.2" hidden="false" customHeight="false" outlineLevel="0" collapsed="false">
      <c r="A207" s="12" t="s">
        <v>474</v>
      </c>
      <c r="B207" s="73" t="s">
        <v>475</v>
      </c>
      <c r="C207" s="32" t="s">
        <v>476</v>
      </c>
      <c r="D207" s="25" t="n">
        <v>1</v>
      </c>
      <c r="E207" s="25" t="s">
        <v>477</v>
      </c>
      <c r="F207" s="29" t="s">
        <v>478</v>
      </c>
      <c r="G207" s="16"/>
    </row>
    <row r="208" customFormat="false" ht="46.8" hidden="false" customHeight="false" outlineLevel="0" collapsed="false">
      <c r="A208" s="12" t="s">
        <v>479</v>
      </c>
      <c r="B208" s="75" t="s">
        <v>480</v>
      </c>
      <c r="C208" s="32" t="s">
        <v>481</v>
      </c>
      <c r="D208" s="16" t="n">
        <v>1</v>
      </c>
      <c r="E208" s="25" t="s">
        <v>477</v>
      </c>
      <c r="F208" s="29" t="s">
        <v>482</v>
      </c>
      <c r="G208" s="16"/>
    </row>
    <row r="209" customFormat="false" ht="46.8" hidden="false" customHeight="false" outlineLevel="0" collapsed="false">
      <c r="A209" s="12"/>
      <c r="B209" s="75"/>
      <c r="C209" s="32" t="s">
        <v>483</v>
      </c>
      <c r="D209" s="25" t="n">
        <v>1</v>
      </c>
      <c r="E209" s="25" t="s">
        <v>477</v>
      </c>
      <c r="F209" s="29" t="s">
        <v>484</v>
      </c>
      <c r="G209" s="16"/>
    </row>
    <row r="210" customFormat="false" ht="46.8" hidden="false" customHeight="false" outlineLevel="0" collapsed="false">
      <c r="A210" s="12" t="s">
        <v>485</v>
      </c>
      <c r="B210" s="73" t="s">
        <v>486</v>
      </c>
      <c r="C210" s="16" t="s">
        <v>487</v>
      </c>
      <c r="D210" s="16" t="n">
        <v>1</v>
      </c>
      <c r="E210" s="25" t="s">
        <v>477</v>
      </c>
      <c r="F210" s="18" t="s">
        <v>488</v>
      </c>
      <c r="G210" s="16"/>
    </row>
    <row r="211" customFormat="false" ht="57.6" hidden="false" customHeight="false" outlineLevel="0" collapsed="false">
      <c r="A211" s="76"/>
      <c r="B211" s="49"/>
      <c r="C211" s="30" t="s">
        <v>489</v>
      </c>
      <c r="D211" s="35" t="n">
        <v>1</v>
      </c>
      <c r="E211" s="25" t="s">
        <v>477</v>
      </c>
      <c r="F211" s="30" t="s">
        <v>490</v>
      </c>
      <c r="G211" s="16"/>
    </row>
    <row r="212" customFormat="false" ht="18" hidden="false" customHeight="false" outlineLevel="0" collapsed="false">
      <c r="A212" s="10"/>
      <c r="B212" s="36" t="s">
        <v>491</v>
      </c>
      <c r="C212" s="36"/>
      <c r="D212" s="36"/>
      <c r="E212" s="36"/>
      <c r="F212" s="36"/>
      <c r="G212" s="36"/>
      <c r="H212" s="2" t="n">
        <f aca="false">H218+H233+H243+H256+H260+H264+H278+H283+H283</f>
        <v>42</v>
      </c>
      <c r="I212" s="2" t="n">
        <f aca="false">I218+I233+I243+I256+I260+I264+I278+I283+I283</f>
        <v>84</v>
      </c>
    </row>
    <row r="213" customFormat="false" ht="39.9" hidden="false" customHeight="true" outlineLevel="0" collapsed="false">
      <c r="A213" s="37" t="s">
        <v>492</v>
      </c>
      <c r="B213" s="13" t="s">
        <v>493</v>
      </c>
      <c r="C213" s="13"/>
      <c r="D213" s="13"/>
      <c r="E213" s="13"/>
      <c r="F213" s="13"/>
      <c r="G213" s="13"/>
      <c r="H213" s="2" t="n">
        <f aca="false">SUM(D214:D216)</f>
        <v>3</v>
      </c>
      <c r="I213" s="2" t="n">
        <f aca="false">COUNT(D214:D216)*2</f>
        <v>6</v>
      </c>
    </row>
    <row r="214" customFormat="false" ht="46.8" hidden="false" customHeight="false" outlineLevel="0" collapsed="false">
      <c r="A214" s="12" t="s">
        <v>494</v>
      </c>
      <c r="B214" s="50" t="s">
        <v>495</v>
      </c>
      <c r="C214" s="29" t="s">
        <v>496</v>
      </c>
      <c r="D214" s="16" t="n">
        <v>1</v>
      </c>
      <c r="E214" s="25" t="s">
        <v>138</v>
      </c>
      <c r="F214" s="16"/>
      <c r="G214" s="16"/>
    </row>
    <row r="215" customFormat="false" ht="57.6" hidden="false" customHeight="false" outlineLevel="0" collapsed="false">
      <c r="A215" s="12"/>
      <c r="B215" s="50"/>
      <c r="C215" s="34" t="s">
        <v>497</v>
      </c>
      <c r="D215" s="16" t="n">
        <v>1</v>
      </c>
      <c r="E215" s="25" t="s">
        <v>138</v>
      </c>
      <c r="F215" s="16"/>
      <c r="G215" s="16"/>
    </row>
    <row r="216" customFormat="false" ht="62.4" hidden="false" customHeight="false" outlineLevel="0" collapsed="false">
      <c r="A216" s="12" t="s">
        <v>498</v>
      </c>
      <c r="B216" s="49" t="s">
        <v>499</v>
      </c>
      <c r="C216" s="29" t="s">
        <v>500</v>
      </c>
      <c r="D216" s="16" t="n">
        <v>1</v>
      </c>
      <c r="E216" s="25" t="s">
        <v>501</v>
      </c>
      <c r="F216" s="30" t="s">
        <v>502</v>
      </c>
      <c r="G216" s="16"/>
    </row>
    <row r="217" customFormat="false" ht="46.8" hidden="true" customHeight="false" outlineLevel="0" collapsed="false">
      <c r="A217" s="26" t="s">
        <v>503</v>
      </c>
      <c r="B217" s="49" t="s">
        <v>504</v>
      </c>
      <c r="C217" s="16"/>
      <c r="D217" s="16"/>
      <c r="E217" s="25"/>
      <c r="F217" s="16"/>
      <c r="G217" s="16"/>
    </row>
    <row r="218" customFormat="false" ht="39.9" hidden="false" customHeight="true" outlineLevel="0" collapsed="false">
      <c r="A218" s="37" t="s">
        <v>505</v>
      </c>
      <c r="B218" s="13" t="s">
        <v>506</v>
      </c>
      <c r="C218" s="13"/>
      <c r="D218" s="13"/>
      <c r="E218" s="13"/>
      <c r="F218" s="13"/>
      <c r="G218" s="13"/>
      <c r="H218" s="2" t="n">
        <f aca="false">SUM(D219:D231)</f>
        <v>12</v>
      </c>
      <c r="I218" s="2" t="n">
        <f aca="false">COUNT(D219:D231)*2</f>
        <v>24</v>
      </c>
    </row>
    <row r="219" customFormat="false" ht="46.8" hidden="false" customHeight="false" outlineLevel="0" collapsed="false">
      <c r="A219" s="12" t="s">
        <v>507</v>
      </c>
      <c r="B219" s="49" t="s">
        <v>508</v>
      </c>
      <c r="C219" s="30" t="s">
        <v>509</v>
      </c>
      <c r="D219" s="16" t="n">
        <v>1</v>
      </c>
      <c r="E219" s="25" t="s">
        <v>138</v>
      </c>
      <c r="F219" s="30" t="s">
        <v>510</v>
      </c>
      <c r="G219" s="16"/>
    </row>
    <row r="220" customFormat="false" ht="46.8" hidden="true" customHeight="false" outlineLevel="0" collapsed="false">
      <c r="A220" s="26" t="s">
        <v>511</v>
      </c>
      <c r="B220" s="50" t="s">
        <v>512</v>
      </c>
      <c r="C220" s="16"/>
      <c r="D220" s="16"/>
      <c r="E220" s="25"/>
      <c r="F220" s="16"/>
      <c r="G220" s="16"/>
    </row>
    <row r="221" customFormat="false" ht="46.8" hidden="false" customHeight="false" outlineLevel="0" collapsed="false">
      <c r="A221" s="12" t="s">
        <v>513</v>
      </c>
      <c r="B221" s="49" t="s">
        <v>514</v>
      </c>
      <c r="C221" s="34" t="s">
        <v>515</v>
      </c>
      <c r="D221" s="16" t="n">
        <v>1</v>
      </c>
      <c r="E221" s="25" t="s">
        <v>195</v>
      </c>
      <c r="F221" s="16"/>
      <c r="G221" s="16"/>
    </row>
    <row r="222" customFormat="false" ht="43.2" hidden="false" customHeight="false" outlineLevel="0" collapsed="false">
      <c r="A222" s="12"/>
      <c r="B222" s="49"/>
      <c r="C222" s="34" t="s">
        <v>516</v>
      </c>
      <c r="D222" s="16" t="n">
        <v>1</v>
      </c>
      <c r="E222" s="25" t="s">
        <v>195</v>
      </c>
      <c r="F222" s="16"/>
      <c r="G222" s="16"/>
    </row>
    <row r="223" customFormat="false" ht="46.8" hidden="false" customHeight="false" outlineLevel="0" collapsed="false">
      <c r="A223" s="12" t="s">
        <v>517</v>
      </c>
      <c r="B223" s="49" t="s">
        <v>518</v>
      </c>
      <c r="C223" s="29" t="s">
        <v>519</v>
      </c>
      <c r="D223" s="16" t="n">
        <v>1</v>
      </c>
      <c r="E223" s="17" t="s">
        <v>381</v>
      </c>
      <c r="F223" s="16"/>
      <c r="G223" s="16"/>
    </row>
    <row r="224" customFormat="false" ht="15.6" hidden="false" customHeight="false" outlineLevel="0" collapsed="false">
      <c r="A224" s="12"/>
      <c r="B224" s="49"/>
      <c r="C224" s="17" t="s">
        <v>520</v>
      </c>
      <c r="D224" s="16" t="n">
        <v>1</v>
      </c>
      <c r="E224" s="17" t="s">
        <v>381</v>
      </c>
      <c r="F224" s="16"/>
      <c r="G224" s="16"/>
    </row>
    <row r="225" customFormat="false" ht="43.2" hidden="false" customHeight="false" outlineLevel="0" collapsed="false">
      <c r="A225" s="12"/>
      <c r="B225" s="49"/>
      <c r="C225" s="77" t="s">
        <v>521</v>
      </c>
      <c r="D225" s="16" t="n">
        <v>1</v>
      </c>
      <c r="E225" s="17" t="s">
        <v>522</v>
      </c>
      <c r="F225" s="16"/>
      <c r="G225" s="16"/>
    </row>
    <row r="226" customFormat="false" ht="46.8" hidden="false" customHeight="false" outlineLevel="0" collapsed="false">
      <c r="A226" s="12" t="s">
        <v>523</v>
      </c>
      <c r="B226" s="50" t="s">
        <v>524</v>
      </c>
      <c r="C226" s="29" t="s">
        <v>525</v>
      </c>
      <c r="D226" s="16" t="n">
        <v>1</v>
      </c>
      <c r="E226" s="3" t="s">
        <v>138</v>
      </c>
      <c r="F226" s="16"/>
      <c r="G226" s="16"/>
    </row>
    <row r="227" customFormat="false" ht="43.2" hidden="false" customHeight="false" outlineLevel="0" collapsed="false">
      <c r="A227" s="12"/>
      <c r="B227" s="50"/>
      <c r="C227" s="29" t="s">
        <v>526</v>
      </c>
      <c r="D227" s="16" t="n">
        <v>1</v>
      </c>
      <c r="E227" s="25" t="s">
        <v>138</v>
      </c>
      <c r="F227" s="16"/>
      <c r="G227" s="16"/>
    </row>
    <row r="228" customFormat="false" ht="43.2" hidden="false" customHeight="false" outlineLevel="0" collapsed="false">
      <c r="A228" s="12" t="s">
        <v>527</v>
      </c>
      <c r="B228" s="18" t="s">
        <v>528</v>
      </c>
      <c r="C228" s="29" t="s">
        <v>529</v>
      </c>
      <c r="D228" s="16" t="n">
        <v>1</v>
      </c>
      <c r="E228" s="25" t="s">
        <v>138</v>
      </c>
      <c r="F228" s="16"/>
      <c r="G228" s="16"/>
    </row>
    <row r="229" customFormat="false" ht="14.4" hidden="false" customHeight="false" outlineLevel="0" collapsed="false">
      <c r="A229" s="12"/>
      <c r="B229" s="18"/>
      <c r="C229" s="29" t="s">
        <v>530</v>
      </c>
      <c r="D229" s="16" t="n">
        <v>1</v>
      </c>
      <c r="E229" s="25" t="s">
        <v>138</v>
      </c>
      <c r="F229" s="16"/>
      <c r="G229" s="16"/>
    </row>
    <row r="230" customFormat="false" ht="62.4" hidden="false" customHeight="false" outlineLevel="0" collapsed="false">
      <c r="A230" s="12" t="s">
        <v>531</v>
      </c>
      <c r="B230" s="49" t="s">
        <v>532</v>
      </c>
      <c r="C230" s="34" t="s">
        <v>533</v>
      </c>
      <c r="D230" s="25" t="n">
        <v>1</v>
      </c>
      <c r="E230" s="25" t="s">
        <v>381</v>
      </c>
      <c r="F230" s="29" t="s">
        <v>534</v>
      </c>
      <c r="G230" s="16"/>
    </row>
    <row r="231" customFormat="false" ht="86.4" hidden="false" customHeight="false" outlineLevel="0" collapsed="false">
      <c r="A231" s="12"/>
      <c r="B231" s="49"/>
      <c r="C231" s="34" t="s">
        <v>535</v>
      </c>
      <c r="D231" s="25" t="n">
        <v>1</v>
      </c>
      <c r="E231" s="25" t="s">
        <v>381</v>
      </c>
      <c r="F231" s="29" t="s">
        <v>536</v>
      </c>
      <c r="G231" s="16"/>
    </row>
    <row r="232" customFormat="false" ht="46.8" hidden="true" customHeight="false" outlineLevel="0" collapsed="false">
      <c r="A232" s="26" t="s">
        <v>537</v>
      </c>
      <c r="B232" s="49" t="s">
        <v>538</v>
      </c>
      <c r="C232" s="16"/>
      <c r="D232" s="16"/>
      <c r="E232" s="25"/>
      <c r="F232" s="16"/>
      <c r="G232" s="16"/>
    </row>
    <row r="233" customFormat="false" ht="39.9" hidden="false" customHeight="true" outlineLevel="0" collapsed="false">
      <c r="A233" s="37" t="s">
        <v>539</v>
      </c>
      <c r="B233" s="13" t="s">
        <v>540</v>
      </c>
      <c r="C233" s="13"/>
      <c r="D233" s="13"/>
      <c r="E233" s="13"/>
      <c r="F233" s="13"/>
      <c r="G233" s="13"/>
      <c r="H233" s="2" t="n">
        <f aca="false">SUM(D234:D242)</f>
        <v>9</v>
      </c>
      <c r="I233" s="2" t="n">
        <f aca="false">COUNT(D234:D242)*2</f>
        <v>18</v>
      </c>
    </row>
    <row r="234" customFormat="false" ht="46.8" hidden="false" customHeight="false" outlineLevel="0" collapsed="false">
      <c r="A234" s="12" t="s">
        <v>541</v>
      </c>
      <c r="B234" s="27" t="s">
        <v>542</v>
      </c>
      <c r="C234" s="43" t="s">
        <v>543</v>
      </c>
      <c r="D234" s="16" t="n">
        <v>1</v>
      </c>
      <c r="E234" s="25" t="s">
        <v>195</v>
      </c>
      <c r="F234" s="16" t="s">
        <v>544</v>
      </c>
      <c r="G234" s="16"/>
    </row>
    <row r="235" customFormat="false" ht="28.8" hidden="false" customHeight="false" outlineLevel="0" collapsed="false">
      <c r="A235" s="12"/>
      <c r="B235" s="27"/>
      <c r="C235" s="43" t="s">
        <v>545</v>
      </c>
      <c r="D235" s="16" t="n">
        <v>1</v>
      </c>
      <c r="E235" s="25" t="s">
        <v>195</v>
      </c>
      <c r="F235" s="18" t="s">
        <v>546</v>
      </c>
      <c r="G235" s="16"/>
    </row>
    <row r="236" customFormat="false" ht="46.8" hidden="false" customHeight="false" outlineLevel="0" collapsed="false">
      <c r="A236" s="12" t="s">
        <v>547</v>
      </c>
      <c r="B236" s="27" t="s">
        <v>548</v>
      </c>
      <c r="C236" s="19" t="s">
        <v>549</v>
      </c>
      <c r="D236" s="16" t="n">
        <v>1</v>
      </c>
      <c r="E236" s="25" t="s">
        <v>375</v>
      </c>
      <c r="F236" s="16"/>
      <c r="G236" s="16"/>
    </row>
    <row r="237" customFormat="false" ht="43.2" hidden="false" customHeight="false" outlineLevel="0" collapsed="false">
      <c r="A237" s="12"/>
      <c r="B237" s="27"/>
      <c r="C237" s="30" t="s">
        <v>550</v>
      </c>
      <c r="D237" s="16" t="n">
        <v>1</v>
      </c>
      <c r="E237" s="25" t="s">
        <v>375</v>
      </c>
      <c r="F237" s="16"/>
      <c r="G237" s="16"/>
    </row>
    <row r="238" customFormat="false" ht="28.8" hidden="false" customHeight="false" outlineLevel="0" collapsed="false">
      <c r="A238" s="12"/>
      <c r="B238" s="27"/>
      <c r="C238" s="30" t="s">
        <v>551</v>
      </c>
      <c r="D238" s="16" t="n">
        <v>1</v>
      </c>
      <c r="E238" s="25" t="s">
        <v>375</v>
      </c>
      <c r="G238" s="16"/>
    </row>
    <row r="239" customFormat="false" ht="57.6" hidden="false" customHeight="false" outlineLevel="0" collapsed="false">
      <c r="A239" s="12" t="s">
        <v>552</v>
      </c>
      <c r="B239" s="27" t="s">
        <v>553</v>
      </c>
      <c r="C239" s="29" t="s">
        <v>554</v>
      </c>
      <c r="D239" s="25" t="n">
        <v>1</v>
      </c>
      <c r="E239" s="25" t="s">
        <v>555</v>
      </c>
      <c r="F239" s="29" t="s">
        <v>556</v>
      </c>
      <c r="G239" s="16"/>
    </row>
    <row r="240" customFormat="false" ht="57.6" hidden="false" customHeight="false" outlineLevel="0" collapsed="false">
      <c r="A240" s="12"/>
      <c r="B240" s="27"/>
      <c r="C240" s="29" t="s">
        <v>557</v>
      </c>
      <c r="D240" s="25" t="n">
        <v>1</v>
      </c>
      <c r="E240" s="25" t="s">
        <v>136</v>
      </c>
      <c r="F240" s="29" t="s">
        <v>556</v>
      </c>
      <c r="G240" s="16"/>
    </row>
    <row r="241" customFormat="false" ht="43.2" hidden="false" customHeight="false" outlineLevel="0" collapsed="false">
      <c r="A241" s="12" t="s">
        <v>558</v>
      </c>
      <c r="B241" s="27" t="s">
        <v>559</v>
      </c>
      <c r="C241" s="30" t="s">
        <v>560</v>
      </c>
      <c r="D241" s="2" t="n">
        <v>1</v>
      </c>
      <c r="E241" s="25" t="s">
        <v>375</v>
      </c>
      <c r="F241" s="16"/>
      <c r="G241" s="16"/>
    </row>
    <row r="242" customFormat="false" ht="43.2" hidden="false" customHeight="false" outlineLevel="0" collapsed="false">
      <c r="A242" s="12" t="s">
        <v>561</v>
      </c>
      <c r="B242" s="55" t="s">
        <v>562</v>
      </c>
      <c r="C242" s="29" t="s">
        <v>563</v>
      </c>
      <c r="D242" s="16" t="n">
        <v>1</v>
      </c>
      <c r="E242" s="25" t="s">
        <v>564</v>
      </c>
      <c r="F242" s="16"/>
      <c r="G242" s="16"/>
    </row>
    <row r="243" customFormat="false" ht="39.9" hidden="false" customHeight="true" outlineLevel="0" collapsed="false">
      <c r="A243" s="37" t="s">
        <v>565</v>
      </c>
      <c r="B243" s="33" t="s">
        <v>566</v>
      </c>
      <c r="C243" s="33"/>
      <c r="D243" s="33"/>
      <c r="E243" s="33"/>
      <c r="F243" s="33"/>
      <c r="G243" s="33"/>
      <c r="H243" s="2" t="n">
        <f aca="false">SUM(D244:D255)</f>
        <v>11</v>
      </c>
      <c r="I243" s="2" t="n">
        <f aca="false">COUNT(D244:D255)*2</f>
        <v>22</v>
      </c>
    </row>
    <row r="244" customFormat="false" ht="43.2" hidden="false" customHeight="false" outlineLevel="0" collapsed="false">
      <c r="A244" s="12" t="s">
        <v>567</v>
      </c>
      <c r="B244" s="54" t="s">
        <v>568</v>
      </c>
      <c r="C244" s="31" t="s">
        <v>569</v>
      </c>
      <c r="D244" s="16" t="n">
        <v>1</v>
      </c>
      <c r="E244" s="25" t="s">
        <v>195</v>
      </c>
      <c r="F244" s="16"/>
      <c r="G244" s="16"/>
    </row>
    <row r="245" customFormat="false" ht="28.8" hidden="false" customHeight="false" outlineLevel="0" collapsed="false">
      <c r="A245" s="12"/>
      <c r="B245" s="54"/>
      <c r="C245" s="31" t="s">
        <v>570</v>
      </c>
      <c r="D245" s="16" t="n">
        <v>1</v>
      </c>
      <c r="E245" s="25" t="s">
        <v>195</v>
      </c>
      <c r="F245" s="16"/>
      <c r="G245" s="16"/>
    </row>
    <row r="246" customFormat="false" ht="43.2" hidden="false" customHeight="false" outlineLevel="0" collapsed="false">
      <c r="A246" s="12" t="s">
        <v>571</v>
      </c>
      <c r="B246" s="32" t="s">
        <v>572</v>
      </c>
      <c r="C246" s="31" t="s">
        <v>573</v>
      </c>
      <c r="D246" s="78" t="n">
        <v>1</v>
      </c>
      <c r="E246" s="79" t="s">
        <v>195</v>
      </c>
      <c r="F246" s="31" t="s">
        <v>574</v>
      </c>
      <c r="G246" s="16"/>
    </row>
    <row r="247" customFormat="false" ht="28.8" hidden="false" customHeight="false" outlineLevel="0" collapsed="false">
      <c r="A247" s="12"/>
      <c r="B247" s="32"/>
      <c r="C247" s="29" t="s">
        <v>575</v>
      </c>
      <c r="D247" s="25" t="n">
        <v>1</v>
      </c>
      <c r="E247" s="25" t="s">
        <v>195</v>
      </c>
      <c r="F247" s="29"/>
      <c r="G247" s="16"/>
    </row>
    <row r="248" customFormat="false" ht="43.2" hidden="false" customHeight="false" outlineLevel="0" collapsed="false">
      <c r="A248" s="12"/>
      <c r="B248" s="32"/>
      <c r="C248" s="24" t="s">
        <v>576</v>
      </c>
      <c r="D248" s="25" t="n">
        <v>1</v>
      </c>
      <c r="E248" s="25" t="s">
        <v>195</v>
      </c>
      <c r="F248" s="29"/>
      <c r="G248" s="16"/>
    </row>
    <row r="249" customFormat="false" ht="31.2" hidden="false" customHeight="false" outlineLevel="0" collapsed="false">
      <c r="A249" s="12" t="s">
        <v>577</v>
      </c>
      <c r="B249" s="14" t="s">
        <v>578</v>
      </c>
      <c r="C249" s="80" t="s">
        <v>579</v>
      </c>
      <c r="D249" s="2" t="n">
        <v>1</v>
      </c>
      <c r="E249" s="25" t="s">
        <v>195</v>
      </c>
      <c r="F249" s="16"/>
      <c r="G249" s="16"/>
    </row>
    <row r="250" customFormat="false" ht="28.8" hidden="false" customHeight="false" outlineLevel="0" collapsed="false">
      <c r="A250" s="12"/>
      <c r="B250" s="14"/>
      <c r="C250" s="31" t="s">
        <v>580</v>
      </c>
      <c r="D250" s="81" t="n">
        <v>1</v>
      </c>
      <c r="E250" s="25" t="s">
        <v>195</v>
      </c>
      <c r="F250" s="16"/>
      <c r="G250" s="16"/>
    </row>
    <row r="251" customFormat="false" ht="28.8" hidden="false" customHeight="false" outlineLevel="0" collapsed="false">
      <c r="A251" s="12"/>
      <c r="B251" s="14"/>
      <c r="C251" s="31" t="s">
        <v>581</v>
      </c>
      <c r="D251" s="81" t="n">
        <v>1</v>
      </c>
      <c r="E251" s="25" t="s">
        <v>195</v>
      </c>
      <c r="F251" s="16"/>
      <c r="G251" s="16"/>
    </row>
    <row r="252" customFormat="false" ht="28.8" hidden="false" customHeight="false" outlineLevel="0" collapsed="false">
      <c r="A252" s="12"/>
      <c r="B252" s="14"/>
      <c r="C252" s="31" t="s">
        <v>582</v>
      </c>
      <c r="D252" s="81" t="n">
        <v>1</v>
      </c>
      <c r="E252" s="25" t="s">
        <v>195</v>
      </c>
      <c r="F252" s="16"/>
      <c r="G252" s="16"/>
    </row>
    <row r="253" customFormat="false" ht="31.2" hidden="true" customHeight="false" outlineLevel="0" collapsed="false">
      <c r="A253" s="26" t="s">
        <v>583</v>
      </c>
      <c r="B253" s="14" t="s">
        <v>584</v>
      </c>
      <c r="C253" s="16"/>
      <c r="D253" s="16"/>
      <c r="E253" s="25"/>
      <c r="F253" s="16"/>
      <c r="G253" s="16"/>
    </row>
    <row r="254" customFormat="false" ht="46.8" hidden="false" customHeight="false" outlineLevel="0" collapsed="false">
      <c r="A254" s="12" t="s">
        <v>585</v>
      </c>
      <c r="B254" s="14" t="s">
        <v>586</v>
      </c>
      <c r="C254" s="30" t="s">
        <v>587</v>
      </c>
      <c r="D254" s="16" t="n">
        <v>1</v>
      </c>
      <c r="E254" s="25" t="s">
        <v>195</v>
      </c>
      <c r="F254" s="16"/>
      <c r="G254" s="16"/>
    </row>
    <row r="255" customFormat="false" ht="46.8" hidden="false" customHeight="false" outlineLevel="0" collapsed="false">
      <c r="A255" s="12" t="s">
        <v>588</v>
      </c>
      <c r="B255" s="14" t="s">
        <v>589</v>
      </c>
      <c r="C255" s="34" t="s">
        <v>590</v>
      </c>
      <c r="D255" s="16" t="n">
        <v>1</v>
      </c>
      <c r="E255" s="25" t="s">
        <v>195</v>
      </c>
      <c r="F255" s="16"/>
      <c r="G255" s="16"/>
    </row>
    <row r="256" customFormat="false" ht="39.9" hidden="false" customHeight="true" outlineLevel="0" collapsed="false">
      <c r="A256" s="37" t="s">
        <v>591</v>
      </c>
      <c r="B256" s="33" t="s">
        <v>592</v>
      </c>
      <c r="C256" s="33"/>
      <c r="D256" s="33"/>
      <c r="E256" s="33"/>
      <c r="F256" s="33"/>
      <c r="G256" s="33"/>
      <c r="H256" s="2" t="n">
        <f aca="false">SUM(D257:D258)</f>
        <v>2</v>
      </c>
      <c r="I256" s="2" t="n">
        <f aca="false">COUNT(D257:D258)*2</f>
        <v>4</v>
      </c>
    </row>
    <row r="257" customFormat="false" ht="62.4" hidden="false" customHeight="false" outlineLevel="0" collapsed="false">
      <c r="A257" s="12" t="s">
        <v>593</v>
      </c>
      <c r="B257" s="14" t="s">
        <v>594</v>
      </c>
      <c r="C257" s="29" t="s">
        <v>595</v>
      </c>
      <c r="D257" s="35" t="n">
        <v>1</v>
      </c>
      <c r="E257" s="25" t="s">
        <v>375</v>
      </c>
      <c r="F257" s="30"/>
      <c r="G257" s="16"/>
    </row>
    <row r="258" customFormat="false" ht="46.8" hidden="false" customHeight="false" outlineLevel="0" collapsed="false">
      <c r="A258" s="12" t="s">
        <v>596</v>
      </c>
      <c r="B258" s="14" t="s">
        <v>597</v>
      </c>
      <c r="C258" s="30" t="s">
        <v>598</v>
      </c>
      <c r="D258" s="35" t="n">
        <v>1</v>
      </c>
      <c r="E258" s="25" t="s">
        <v>375</v>
      </c>
      <c r="F258" s="35"/>
      <c r="G258" s="16"/>
    </row>
    <row r="259" customFormat="false" ht="43.2" hidden="true" customHeight="false" outlineLevel="0" collapsed="false">
      <c r="A259" s="26" t="s">
        <v>599</v>
      </c>
      <c r="B259" s="82" t="s">
        <v>600</v>
      </c>
      <c r="C259" s="16"/>
      <c r="D259" s="16"/>
      <c r="E259" s="25"/>
      <c r="F259" s="16"/>
      <c r="G259" s="16"/>
    </row>
    <row r="260" customFormat="false" ht="39.9" hidden="false" customHeight="true" outlineLevel="0" collapsed="false">
      <c r="A260" s="37" t="s">
        <v>601</v>
      </c>
      <c r="B260" s="13" t="s">
        <v>602</v>
      </c>
      <c r="C260" s="13"/>
      <c r="D260" s="13"/>
      <c r="E260" s="13"/>
      <c r="F260" s="13"/>
      <c r="G260" s="13"/>
      <c r="H260" s="2" t="n">
        <f aca="false">SUM(D261)</f>
        <v>1</v>
      </c>
      <c r="I260" s="2" t="n">
        <f aca="false">COUNT(D261)*2</f>
        <v>2</v>
      </c>
    </row>
    <row r="261" customFormat="false" ht="46.8" hidden="false" customHeight="false" outlineLevel="0" collapsed="false">
      <c r="A261" s="37" t="s">
        <v>603</v>
      </c>
      <c r="B261" s="49" t="s">
        <v>604</v>
      </c>
      <c r="C261" s="18" t="s">
        <v>605</v>
      </c>
      <c r="D261" s="16" t="n">
        <v>1</v>
      </c>
      <c r="E261" s="25" t="s">
        <v>606</v>
      </c>
      <c r="F261" s="16"/>
      <c r="G261" s="16"/>
    </row>
    <row r="262" customFormat="false" ht="46.8" hidden="true" customHeight="false" outlineLevel="0" collapsed="false">
      <c r="A262" s="83" t="s">
        <v>607</v>
      </c>
      <c r="B262" s="49" t="s">
        <v>608</v>
      </c>
      <c r="C262" s="16"/>
      <c r="D262" s="16"/>
      <c r="E262" s="25"/>
      <c r="F262" s="16"/>
      <c r="G262" s="16"/>
    </row>
    <row r="263" customFormat="false" ht="57.6" hidden="true" customHeight="false" outlineLevel="0" collapsed="false">
      <c r="A263" s="83" t="s">
        <v>609</v>
      </c>
      <c r="B263" s="29" t="s">
        <v>610</v>
      </c>
      <c r="C263" s="16"/>
      <c r="D263" s="16"/>
      <c r="E263" s="25"/>
      <c r="F263" s="16"/>
      <c r="G263" s="16"/>
    </row>
    <row r="264" customFormat="false" ht="39.9" hidden="false" customHeight="true" outlineLevel="0" collapsed="false">
      <c r="A264" s="37" t="s">
        <v>611</v>
      </c>
      <c r="B264" s="13" t="s">
        <v>612</v>
      </c>
      <c r="C264" s="13"/>
      <c r="D264" s="13"/>
      <c r="E264" s="13"/>
      <c r="F264" s="13"/>
      <c r="G264" s="13"/>
      <c r="H264" s="2" t="n">
        <f aca="false">SUM(D265)</f>
        <v>1</v>
      </c>
      <c r="I264" s="2" t="n">
        <f aca="false">COUNT(D265)*2</f>
        <v>2</v>
      </c>
    </row>
    <row r="265" customFormat="false" ht="31.2" hidden="false" customHeight="false" outlineLevel="0" collapsed="false">
      <c r="A265" s="12" t="s">
        <v>613</v>
      </c>
      <c r="B265" s="49" t="s">
        <v>614</v>
      </c>
      <c r="C265" s="30" t="s">
        <v>615</v>
      </c>
      <c r="D265" s="16" t="n">
        <v>1</v>
      </c>
      <c r="E265" s="25" t="s">
        <v>195</v>
      </c>
      <c r="F265" s="16"/>
      <c r="G265" s="16"/>
    </row>
    <row r="266" customFormat="false" ht="46.8" hidden="true" customHeight="false" outlineLevel="0" collapsed="false">
      <c r="A266" s="26" t="s">
        <v>616</v>
      </c>
      <c r="B266" s="49" t="s">
        <v>617</v>
      </c>
      <c r="C266" s="16"/>
      <c r="D266" s="16"/>
      <c r="E266" s="25"/>
      <c r="F266" s="16"/>
      <c r="G266" s="16"/>
    </row>
    <row r="267" customFormat="false" ht="43.2" hidden="true" customHeight="false" outlineLevel="0" collapsed="false">
      <c r="A267" s="26" t="s">
        <v>618</v>
      </c>
      <c r="B267" s="29" t="s">
        <v>619</v>
      </c>
      <c r="C267" s="16"/>
      <c r="D267" s="16"/>
      <c r="E267" s="25"/>
      <c r="F267" s="16"/>
      <c r="G267" s="16"/>
    </row>
    <row r="268" customFormat="false" ht="39.9" hidden="true" customHeight="true" outlineLevel="0" collapsed="false">
      <c r="A268" s="83" t="s">
        <v>620</v>
      </c>
      <c r="B268" s="13" t="s">
        <v>621</v>
      </c>
      <c r="C268" s="13"/>
      <c r="D268" s="13"/>
      <c r="E268" s="13"/>
      <c r="F268" s="13"/>
      <c r="G268" s="13"/>
    </row>
    <row r="269" customFormat="false" ht="46.8" hidden="true" customHeight="false" outlineLevel="0" collapsed="false">
      <c r="A269" s="26" t="s">
        <v>622</v>
      </c>
      <c r="B269" s="49" t="s">
        <v>623</v>
      </c>
      <c r="C269" s="16"/>
      <c r="D269" s="16"/>
      <c r="E269" s="25"/>
      <c r="F269" s="16"/>
      <c r="G269" s="16"/>
    </row>
    <row r="270" customFormat="false" ht="46.8" hidden="true" customHeight="false" outlineLevel="0" collapsed="false">
      <c r="A270" s="26" t="s">
        <v>624</v>
      </c>
      <c r="B270" s="14" t="s">
        <v>625</v>
      </c>
      <c r="C270" s="16"/>
      <c r="D270" s="16"/>
      <c r="E270" s="25"/>
      <c r="F270" s="16"/>
      <c r="G270" s="16"/>
    </row>
    <row r="271" customFormat="false" ht="39.9" hidden="true" customHeight="true" outlineLevel="0" collapsed="false">
      <c r="A271" s="84" t="s">
        <v>626</v>
      </c>
      <c r="B271" s="13" t="s">
        <v>627</v>
      </c>
      <c r="C271" s="13"/>
      <c r="D271" s="13"/>
      <c r="E271" s="13"/>
      <c r="F271" s="13"/>
      <c r="G271" s="13"/>
    </row>
    <row r="272" customFormat="false" ht="46.8" hidden="true" customHeight="false" outlineLevel="0" collapsed="false">
      <c r="A272" s="26" t="s">
        <v>628</v>
      </c>
      <c r="B272" s="49" t="s">
        <v>629</v>
      </c>
      <c r="C272" s="16"/>
      <c r="D272" s="16"/>
      <c r="E272" s="25"/>
      <c r="F272" s="16"/>
      <c r="G272" s="16"/>
    </row>
    <row r="273" customFormat="false" ht="46.8" hidden="true" customHeight="false" outlineLevel="0" collapsed="false">
      <c r="A273" s="26" t="s">
        <v>630</v>
      </c>
      <c r="B273" s="49" t="s">
        <v>631</v>
      </c>
      <c r="C273" s="16"/>
      <c r="D273" s="16"/>
      <c r="E273" s="25"/>
      <c r="F273" s="16"/>
      <c r="G273" s="16"/>
    </row>
    <row r="274" customFormat="false" ht="39.9" hidden="true" customHeight="true" outlineLevel="0" collapsed="false">
      <c r="A274" s="83" t="s">
        <v>632</v>
      </c>
      <c r="B274" s="13" t="s">
        <v>633</v>
      </c>
      <c r="C274" s="13"/>
      <c r="D274" s="13"/>
      <c r="E274" s="13"/>
      <c r="F274" s="13"/>
      <c r="G274" s="13"/>
    </row>
    <row r="275" customFormat="false" ht="62.4" hidden="true" customHeight="false" outlineLevel="0" collapsed="false">
      <c r="A275" s="26" t="s">
        <v>634</v>
      </c>
      <c r="B275" s="49" t="s">
        <v>635</v>
      </c>
      <c r="C275" s="16"/>
      <c r="D275" s="16"/>
      <c r="E275" s="25"/>
      <c r="F275" s="16"/>
      <c r="G275" s="16"/>
    </row>
    <row r="276" customFormat="false" ht="62.4" hidden="true" customHeight="false" outlineLevel="0" collapsed="false">
      <c r="A276" s="26" t="s">
        <v>636</v>
      </c>
      <c r="B276" s="49" t="s">
        <v>637</v>
      </c>
      <c r="C276" s="16"/>
      <c r="D276" s="16"/>
      <c r="E276" s="25"/>
      <c r="F276" s="16"/>
      <c r="G276" s="16"/>
    </row>
    <row r="277" customFormat="false" ht="46.8" hidden="true" customHeight="false" outlineLevel="0" collapsed="false">
      <c r="A277" s="26" t="s">
        <v>638</v>
      </c>
      <c r="B277" s="50" t="s">
        <v>639</v>
      </c>
      <c r="C277" s="16"/>
      <c r="D277" s="16"/>
      <c r="E277" s="25"/>
      <c r="F277" s="16"/>
      <c r="G277" s="16"/>
    </row>
    <row r="278" customFormat="false" ht="39.9" hidden="false" customHeight="true" outlineLevel="0" collapsed="false">
      <c r="A278" s="37" t="s">
        <v>640</v>
      </c>
      <c r="B278" s="13" t="s">
        <v>641</v>
      </c>
      <c r="C278" s="13"/>
      <c r="D278" s="13"/>
      <c r="E278" s="13"/>
      <c r="F278" s="13"/>
      <c r="G278" s="13"/>
      <c r="H278" s="2" t="n">
        <f aca="false">SUM(D279:D282)</f>
        <v>4</v>
      </c>
      <c r="I278" s="2" t="n">
        <f aca="false">COUNT(D279:D282)*2</f>
        <v>8</v>
      </c>
    </row>
    <row r="279" customFormat="false" ht="62.4" hidden="false" customHeight="false" outlineLevel="0" collapsed="false">
      <c r="A279" s="12" t="s">
        <v>642</v>
      </c>
      <c r="B279" s="27" t="s">
        <v>643</v>
      </c>
      <c r="C279" s="32" t="s">
        <v>644</v>
      </c>
      <c r="D279" s="16" t="n">
        <v>1</v>
      </c>
      <c r="E279" s="25" t="s">
        <v>564</v>
      </c>
      <c r="F279" s="16"/>
      <c r="G279" s="16"/>
    </row>
    <row r="280" customFormat="false" ht="62.4" hidden="false" customHeight="false" outlineLevel="0" collapsed="false">
      <c r="A280" s="12" t="s">
        <v>645</v>
      </c>
      <c r="B280" s="27" t="s">
        <v>646</v>
      </c>
      <c r="C280" s="29" t="s">
        <v>647</v>
      </c>
      <c r="D280" s="25" t="n">
        <v>1</v>
      </c>
      <c r="E280" s="25" t="s">
        <v>606</v>
      </c>
      <c r="F280" s="29" t="s">
        <v>648</v>
      </c>
      <c r="G280" s="16"/>
    </row>
    <row r="281" customFormat="false" ht="28.8" hidden="false" customHeight="false" outlineLevel="0" collapsed="false">
      <c r="A281" s="12"/>
      <c r="B281" s="27"/>
      <c r="C281" s="85" t="s">
        <v>649</v>
      </c>
      <c r="D281" s="25" t="n">
        <v>1</v>
      </c>
      <c r="E281" s="25" t="s">
        <v>564</v>
      </c>
      <c r="F281" s="25"/>
      <c r="G281" s="16"/>
    </row>
    <row r="282" customFormat="false" ht="62.4" hidden="false" customHeight="false" outlineLevel="0" collapsed="false">
      <c r="A282" s="12" t="s">
        <v>650</v>
      </c>
      <c r="B282" s="27" t="s">
        <v>651</v>
      </c>
      <c r="C282" s="24" t="s">
        <v>652</v>
      </c>
      <c r="D282" s="35" t="n">
        <v>1</v>
      </c>
      <c r="E282" s="25" t="s">
        <v>195</v>
      </c>
      <c r="F282" s="30"/>
      <c r="G282" s="16"/>
    </row>
    <row r="283" customFormat="false" ht="39.9" hidden="false" customHeight="true" outlineLevel="0" collapsed="false">
      <c r="A283" s="12" t="s">
        <v>653</v>
      </c>
      <c r="B283" s="13" t="s">
        <v>654</v>
      </c>
      <c r="C283" s="13"/>
      <c r="D283" s="13"/>
      <c r="E283" s="13"/>
      <c r="F283" s="13"/>
      <c r="G283" s="13"/>
      <c r="H283" s="2" t="n">
        <f aca="false">SUM(D284)</f>
        <v>1</v>
      </c>
      <c r="I283" s="2" t="n">
        <f aca="false">COUNT(D284)*2</f>
        <v>2</v>
      </c>
    </row>
    <row r="284" customFormat="false" ht="72" hidden="false" customHeight="false" outlineLevel="0" collapsed="false">
      <c r="A284" s="12" t="s">
        <v>655</v>
      </c>
      <c r="B284" s="86" t="s">
        <v>656</v>
      </c>
      <c r="C284" s="31" t="s">
        <v>657</v>
      </c>
      <c r="D284" s="16" t="n">
        <v>1</v>
      </c>
      <c r="E284" s="25" t="s">
        <v>138</v>
      </c>
      <c r="F284" s="18" t="s">
        <v>658</v>
      </c>
      <c r="G284" s="16"/>
    </row>
    <row r="285" customFormat="false" ht="28.8" hidden="true" customHeight="false" outlineLevel="0" collapsed="false">
      <c r="A285" s="26" t="s">
        <v>659</v>
      </c>
      <c r="B285" s="86" t="s">
        <v>660</v>
      </c>
      <c r="C285" s="16"/>
      <c r="D285" s="16"/>
      <c r="E285" s="25"/>
      <c r="F285" s="16"/>
      <c r="G285" s="16"/>
    </row>
    <row r="286" customFormat="false" ht="18" hidden="false" customHeight="false" outlineLevel="0" collapsed="false">
      <c r="A286" s="87"/>
      <c r="B286" s="11" t="s">
        <v>661</v>
      </c>
      <c r="C286" s="11"/>
      <c r="D286" s="11"/>
      <c r="E286" s="11"/>
      <c r="F286" s="11"/>
      <c r="G286" s="11"/>
      <c r="H286" s="2" t="n">
        <f aca="false">H301+H304+H320+H323+H330+H340+H358+H365+H431+H463+H479</f>
        <v>108</v>
      </c>
      <c r="I286" s="2" t="n">
        <f aca="false">I301+I304+I320+I323+I330+I340+I358+I365+I431+I463+I479</f>
        <v>216</v>
      </c>
    </row>
    <row r="287" customFormat="false" ht="39.9" hidden="false" customHeight="true" outlineLevel="0" collapsed="false">
      <c r="A287" s="37" t="s">
        <v>662</v>
      </c>
      <c r="B287" s="33" t="s">
        <v>663</v>
      </c>
      <c r="C287" s="33"/>
      <c r="D287" s="33"/>
      <c r="E287" s="33"/>
      <c r="F287" s="33"/>
      <c r="G287" s="33"/>
      <c r="H287" s="2" t="n">
        <f aca="false">SUM(D288:D299)</f>
        <v>12</v>
      </c>
      <c r="I287" s="2" t="n">
        <f aca="false">COUNT(D288:D299)*2</f>
        <v>24</v>
      </c>
    </row>
    <row r="288" customFormat="false" ht="46.8" hidden="false" customHeight="false" outlineLevel="0" collapsed="false">
      <c r="A288" s="12" t="s">
        <v>664</v>
      </c>
      <c r="B288" s="14" t="s">
        <v>665</v>
      </c>
      <c r="C288" s="29" t="s">
        <v>666</v>
      </c>
      <c r="D288" s="2" t="n">
        <v>1</v>
      </c>
      <c r="E288" s="25" t="s">
        <v>522</v>
      </c>
      <c r="G288" s="16"/>
    </row>
    <row r="289" customFormat="false" ht="43.2" hidden="false" customHeight="false" outlineLevel="0" collapsed="false">
      <c r="A289" s="12"/>
      <c r="B289" s="14"/>
      <c r="C289" s="29" t="s">
        <v>667</v>
      </c>
      <c r="D289" s="25" t="n">
        <v>1</v>
      </c>
      <c r="E289" s="25" t="s">
        <v>522</v>
      </c>
      <c r="F289" s="29" t="s">
        <v>668</v>
      </c>
      <c r="G289" s="16"/>
    </row>
    <row r="290" customFormat="false" ht="43.2" hidden="false" customHeight="false" outlineLevel="0" collapsed="false">
      <c r="A290" s="12"/>
      <c r="B290" s="14"/>
      <c r="C290" s="30" t="s">
        <v>669</v>
      </c>
      <c r="D290" s="16" t="n">
        <v>1</v>
      </c>
      <c r="E290" s="34" t="s">
        <v>289</v>
      </c>
      <c r="F290" s="16"/>
      <c r="G290" s="16"/>
    </row>
    <row r="291" customFormat="false" ht="43.2" hidden="false" customHeight="false" outlineLevel="0" collapsed="false">
      <c r="A291" s="12"/>
      <c r="B291" s="14"/>
      <c r="C291" s="30" t="s">
        <v>670</v>
      </c>
      <c r="D291" s="16" t="n">
        <v>1</v>
      </c>
      <c r="E291" s="34" t="s">
        <v>138</v>
      </c>
      <c r="F291" s="16"/>
      <c r="G291" s="16"/>
    </row>
    <row r="292" customFormat="false" ht="72" hidden="false" customHeight="false" outlineLevel="0" collapsed="false">
      <c r="A292" s="12" t="s">
        <v>671</v>
      </c>
      <c r="B292" s="14" t="s">
        <v>672</v>
      </c>
      <c r="C292" s="19" t="s">
        <v>673</v>
      </c>
      <c r="D292" s="16" t="n">
        <v>1</v>
      </c>
      <c r="E292" s="34" t="s">
        <v>195</v>
      </c>
      <c r="F292" s="30" t="s">
        <v>674</v>
      </c>
      <c r="G292" s="16"/>
    </row>
    <row r="293" customFormat="false" ht="28.8" hidden="false" customHeight="false" outlineLevel="0" collapsed="false">
      <c r="A293" s="12"/>
      <c r="B293" s="14"/>
      <c r="C293" s="31" t="s">
        <v>675</v>
      </c>
      <c r="D293" s="16" t="n">
        <v>1</v>
      </c>
      <c r="E293" s="34" t="s">
        <v>522</v>
      </c>
      <c r="F293" s="16"/>
      <c r="G293" s="16"/>
    </row>
    <row r="294" customFormat="false" ht="43.2" hidden="false" customHeight="false" outlineLevel="0" collapsed="false">
      <c r="A294" s="12"/>
      <c r="B294" s="14"/>
      <c r="C294" s="31" t="s">
        <v>676</v>
      </c>
      <c r="D294" s="16" t="n">
        <v>1</v>
      </c>
      <c r="E294" s="34" t="s">
        <v>381</v>
      </c>
      <c r="F294" s="16"/>
      <c r="G294" s="16"/>
    </row>
    <row r="295" customFormat="false" ht="28.8" hidden="false" customHeight="false" outlineLevel="0" collapsed="false">
      <c r="A295" s="12"/>
      <c r="B295" s="14"/>
      <c r="C295" s="63" t="s">
        <v>677</v>
      </c>
      <c r="D295" s="16" t="n">
        <v>1</v>
      </c>
      <c r="E295" s="34" t="s">
        <v>381</v>
      </c>
      <c r="F295" s="16"/>
      <c r="G295" s="16"/>
    </row>
    <row r="296" customFormat="false" ht="28.8" hidden="false" customHeight="false" outlineLevel="0" collapsed="false">
      <c r="A296" s="12"/>
      <c r="B296" s="14"/>
      <c r="C296" s="31" t="s">
        <v>678</v>
      </c>
      <c r="D296" s="16" t="n">
        <v>1</v>
      </c>
      <c r="E296" s="34" t="s">
        <v>195</v>
      </c>
      <c r="F296" s="16"/>
      <c r="G296" s="16"/>
    </row>
    <row r="297" customFormat="false" ht="28.8" hidden="false" customHeight="false" outlineLevel="0" collapsed="false">
      <c r="A297" s="12"/>
      <c r="B297" s="14"/>
      <c r="C297" s="31" t="s">
        <v>679</v>
      </c>
      <c r="D297" s="16" t="n">
        <v>1</v>
      </c>
      <c r="E297" s="34" t="s">
        <v>680</v>
      </c>
      <c r="F297" s="16"/>
      <c r="G297" s="16"/>
    </row>
    <row r="298" customFormat="false" ht="31.2" hidden="false" customHeight="false" outlineLevel="0" collapsed="false">
      <c r="A298" s="12" t="s">
        <v>681</v>
      </c>
      <c r="B298" s="14" t="s">
        <v>682</v>
      </c>
      <c r="C298" s="18" t="s">
        <v>683</v>
      </c>
      <c r="D298" s="16" t="n">
        <v>1</v>
      </c>
      <c r="E298" s="25" t="s">
        <v>138</v>
      </c>
      <c r="F298" s="16"/>
      <c r="G298" s="16"/>
    </row>
    <row r="299" customFormat="false" ht="28.8" hidden="false" customHeight="false" outlineLevel="0" collapsed="false">
      <c r="A299" s="12"/>
      <c r="B299" s="14"/>
      <c r="C299" s="18" t="s">
        <v>684</v>
      </c>
      <c r="D299" s="16" t="n">
        <v>1</v>
      </c>
      <c r="E299" s="25" t="s">
        <v>138</v>
      </c>
      <c r="F299" s="16"/>
      <c r="G299" s="16"/>
    </row>
    <row r="300" customFormat="false" ht="62.4" hidden="true" customHeight="false" outlineLevel="0" collapsed="false">
      <c r="A300" s="26" t="s">
        <v>685</v>
      </c>
      <c r="B300" s="14" t="s">
        <v>686</v>
      </c>
      <c r="C300" s="16"/>
      <c r="D300" s="16"/>
      <c r="E300" s="25"/>
      <c r="F300" s="16"/>
      <c r="G300" s="16"/>
    </row>
    <row r="301" customFormat="false" ht="39.9" hidden="false" customHeight="true" outlineLevel="0" collapsed="false">
      <c r="A301" s="37" t="s">
        <v>687</v>
      </c>
      <c r="B301" s="13" t="s">
        <v>688</v>
      </c>
      <c r="C301" s="13"/>
      <c r="D301" s="13"/>
      <c r="E301" s="13"/>
      <c r="F301" s="13"/>
      <c r="G301" s="13"/>
      <c r="H301" s="2" t="n">
        <f aca="false">SUM(D302:D303)</f>
        <v>2</v>
      </c>
      <c r="I301" s="2" t="n">
        <f aca="false">COUNT(D302:D303)*2</f>
        <v>4</v>
      </c>
    </row>
    <row r="302" customFormat="false" ht="46.8" hidden="false" customHeight="false" outlineLevel="0" collapsed="false">
      <c r="A302" s="12" t="s">
        <v>689</v>
      </c>
      <c r="B302" s="49" t="s">
        <v>690</v>
      </c>
      <c r="C302" s="30" t="s">
        <v>691</v>
      </c>
      <c r="D302" s="16" t="n">
        <v>1</v>
      </c>
      <c r="E302" s="25" t="s">
        <v>195</v>
      </c>
      <c r="F302" s="16"/>
      <c r="G302" s="16"/>
    </row>
    <row r="303" customFormat="false" ht="46.8" hidden="false" customHeight="false" outlineLevel="0" collapsed="false">
      <c r="A303" s="12" t="s">
        <v>692</v>
      </c>
      <c r="B303" s="49" t="s">
        <v>693</v>
      </c>
      <c r="C303" s="30" t="s">
        <v>694</v>
      </c>
      <c r="D303" s="16" t="n">
        <v>1</v>
      </c>
      <c r="E303" s="25" t="s">
        <v>381</v>
      </c>
      <c r="F303" s="16"/>
      <c r="G303" s="16"/>
    </row>
    <row r="304" customFormat="false" ht="39.9" hidden="false" customHeight="true" outlineLevel="0" collapsed="false">
      <c r="A304" s="37" t="s">
        <v>695</v>
      </c>
      <c r="B304" s="13" t="s">
        <v>696</v>
      </c>
      <c r="C304" s="13"/>
      <c r="D304" s="13"/>
      <c r="E304" s="13"/>
      <c r="F304" s="13"/>
      <c r="G304" s="13"/>
      <c r="H304" s="2" t="n">
        <f aca="false">SUM(D305:D313)</f>
        <v>8</v>
      </c>
      <c r="I304" s="2" t="n">
        <f aca="false">COUNT(D305:D313)*2</f>
        <v>16</v>
      </c>
    </row>
    <row r="305" customFormat="false" ht="62.4" hidden="false" customHeight="false" outlineLevel="0" collapsed="false">
      <c r="A305" s="12" t="s">
        <v>697</v>
      </c>
      <c r="B305" s="49" t="s">
        <v>698</v>
      </c>
      <c r="C305" s="49" t="s">
        <v>699</v>
      </c>
      <c r="D305" s="16" t="n">
        <v>1</v>
      </c>
      <c r="E305" s="25" t="s">
        <v>138</v>
      </c>
      <c r="F305" s="16"/>
      <c r="G305" s="16"/>
    </row>
    <row r="306" customFormat="false" ht="62.4" hidden="false" customHeight="false" outlineLevel="0" collapsed="false">
      <c r="A306" s="12"/>
      <c r="B306" s="49"/>
      <c r="C306" s="49" t="s">
        <v>700</v>
      </c>
      <c r="D306" s="16" t="n">
        <v>1</v>
      </c>
      <c r="E306" s="34" t="s">
        <v>138</v>
      </c>
      <c r="F306" s="16"/>
      <c r="G306" s="16"/>
    </row>
    <row r="307" customFormat="false" ht="57.6" hidden="false" customHeight="false" outlineLevel="0" collapsed="false">
      <c r="A307" s="12" t="s">
        <v>701</v>
      </c>
      <c r="B307" s="18" t="s">
        <v>702</v>
      </c>
      <c r="C307" s="30" t="s">
        <v>703</v>
      </c>
      <c r="D307" s="88" t="n">
        <v>1</v>
      </c>
      <c r="E307" s="34" t="s">
        <v>704</v>
      </c>
      <c r="F307" s="18" t="s">
        <v>705</v>
      </c>
      <c r="G307" s="16"/>
    </row>
    <row r="308" customFormat="false" ht="46.8" hidden="false" customHeight="false" outlineLevel="0" collapsed="false">
      <c r="A308" s="12"/>
      <c r="B308" s="49"/>
      <c r="C308" s="48" t="s">
        <v>706</v>
      </c>
      <c r="D308" s="16" t="n">
        <v>1</v>
      </c>
      <c r="E308" s="34" t="s">
        <v>138</v>
      </c>
      <c r="F308" s="16"/>
      <c r="G308" s="16"/>
    </row>
    <row r="309" customFormat="false" ht="46.8" hidden="false" customHeight="false" outlineLevel="0" collapsed="false">
      <c r="A309" s="12"/>
      <c r="B309" s="49"/>
      <c r="C309" s="48" t="s">
        <v>707</v>
      </c>
      <c r="D309" s="16" t="n">
        <v>1</v>
      </c>
      <c r="E309" s="34" t="s">
        <v>138</v>
      </c>
      <c r="F309" s="16"/>
      <c r="G309" s="16"/>
    </row>
    <row r="310" customFormat="false" ht="31.2" hidden="false" customHeight="false" outlineLevel="0" collapsed="false">
      <c r="A310" s="12"/>
      <c r="B310" s="16"/>
      <c r="C310" s="48" t="s">
        <v>708</v>
      </c>
      <c r="D310" s="16" t="n">
        <v>1</v>
      </c>
      <c r="E310" s="25" t="s">
        <v>522</v>
      </c>
      <c r="F310" s="16"/>
      <c r="G310" s="16"/>
    </row>
    <row r="311" customFormat="false" ht="46.8" hidden="false" customHeight="false" outlineLevel="0" collapsed="false">
      <c r="A311" s="12"/>
      <c r="B311" s="16"/>
      <c r="C311" s="48" t="s">
        <v>709</v>
      </c>
      <c r="D311" s="16" t="n">
        <v>1</v>
      </c>
      <c r="E311" s="25" t="s">
        <v>606</v>
      </c>
      <c r="F311" s="16"/>
      <c r="G311" s="16"/>
    </row>
    <row r="312" customFormat="false" ht="31.2" hidden="true" customHeight="false" outlineLevel="0" collapsed="false">
      <c r="A312" s="26" t="s">
        <v>710</v>
      </c>
      <c r="B312" s="49" t="s">
        <v>711</v>
      </c>
      <c r="C312" s="16"/>
      <c r="D312" s="16"/>
      <c r="E312" s="25"/>
      <c r="F312" s="16"/>
      <c r="G312" s="16"/>
    </row>
    <row r="313" customFormat="false" ht="46.8" hidden="false" customHeight="false" outlineLevel="0" collapsed="false">
      <c r="A313" s="12" t="s">
        <v>712</v>
      </c>
      <c r="B313" s="49" t="s">
        <v>713</v>
      </c>
      <c r="C313" s="30" t="s">
        <v>714</v>
      </c>
      <c r="D313" s="16" t="n">
        <v>1</v>
      </c>
      <c r="E313" s="25" t="s">
        <v>606</v>
      </c>
      <c r="F313" s="16"/>
      <c r="G313" s="16"/>
    </row>
    <row r="314" customFormat="false" ht="39.9" hidden="false" customHeight="true" outlineLevel="0" collapsed="false">
      <c r="A314" s="83" t="s">
        <v>715</v>
      </c>
      <c r="B314" s="33" t="s">
        <v>716</v>
      </c>
      <c r="C314" s="33"/>
      <c r="D314" s="33"/>
      <c r="E314" s="33"/>
      <c r="F314" s="33"/>
      <c r="G314" s="33"/>
    </row>
    <row r="315" customFormat="false" ht="46.8" hidden="true" customHeight="false" outlineLevel="0" collapsed="false">
      <c r="A315" s="26" t="s">
        <v>717</v>
      </c>
      <c r="B315" s="14" t="s">
        <v>718</v>
      </c>
      <c r="C315" s="16"/>
      <c r="D315" s="16"/>
      <c r="E315" s="25"/>
      <c r="F315" s="16"/>
      <c r="G315" s="16"/>
    </row>
    <row r="316" customFormat="false" ht="57.6" hidden="true" customHeight="false" outlineLevel="0" collapsed="false">
      <c r="A316" s="26" t="s">
        <v>719</v>
      </c>
      <c r="B316" s="29" t="s">
        <v>720</v>
      </c>
      <c r="C316" s="49"/>
      <c r="D316" s="16"/>
      <c r="E316" s="25"/>
      <c r="F316" s="16"/>
      <c r="G316" s="16"/>
    </row>
    <row r="317" customFormat="false" ht="46.8" hidden="true" customHeight="false" outlineLevel="0" collapsed="false">
      <c r="A317" s="26" t="s">
        <v>721</v>
      </c>
      <c r="B317" s="14" t="s">
        <v>722</v>
      </c>
      <c r="C317" s="16"/>
      <c r="D317" s="16"/>
      <c r="E317" s="25"/>
      <c r="F317" s="16"/>
      <c r="G317" s="16"/>
    </row>
    <row r="318" customFormat="false" ht="15.6" hidden="true" customHeight="false" outlineLevel="0" collapsed="false">
      <c r="A318" s="26" t="s">
        <v>723</v>
      </c>
      <c r="B318" s="14" t="s">
        <v>724</v>
      </c>
      <c r="C318" s="16"/>
      <c r="D318" s="16"/>
      <c r="E318" s="25"/>
      <c r="F318" s="16"/>
      <c r="G318" s="16"/>
    </row>
    <row r="319" customFormat="false" ht="31.2" hidden="true" customHeight="false" outlineLevel="0" collapsed="false">
      <c r="A319" s="26" t="s">
        <v>725</v>
      </c>
      <c r="B319" s="14" t="s">
        <v>726</v>
      </c>
      <c r="C319" s="16"/>
      <c r="D319" s="16"/>
      <c r="E319" s="25"/>
      <c r="F319" s="16"/>
      <c r="G319" s="16"/>
    </row>
    <row r="320" customFormat="false" ht="39.9" hidden="false" customHeight="true" outlineLevel="0" collapsed="false">
      <c r="A320" s="37" t="s">
        <v>727</v>
      </c>
      <c r="B320" s="33" t="s">
        <v>728</v>
      </c>
      <c r="C320" s="33"/>
      <c r="D320" s="33"/>
      <c r="E320" s="33"/>
      <c r="F320" s="33"/>
      <c r="G320" s="33"/>
      <c r="H320" s="2" t="n">
        <f aca="false">SUM(D322)</f>
        <v>1</v>
      </c>
      <c r="I320" s="2" t="n">
        <f aca="false">COUNT(D322)*2</f>
        <v>2</v>
      </c>
    </row>
    <row r="321" customFormat="false" ht="28.8" hidden="true" customHeight="false" outlineLevel="0" collapsed="false">
      <c r="A321" s="26" t="s">
        <v>729</v>
      </c>
      <c r="B321" s="29" t="s">
        <v>730</v>
      </c>
      <c r="C321" s="16"/>
      <c r="D321" s="16"/>
      <c r="E321" s="25"/>
      <c r="F321" s="16"/>
      <c r="G321" s="16"/>
    </row>
    <row r="322" customFormat="false" ht="57.6" hidden="false" customHeight="false" outlineLevel="0" collapsed="false">
      <c r="A322" s="12" t="s">
        <v>731</v>
      </c>
      <c r="B322" s="29" t="s">
        <v>732</v>
      </c>
      <c r="C322" s="30" t="s">
        <v>733</v>
      </c>
      <c r="D322" s="16" t="n">
        <v>1</v>
      </c>
      <c r="E322" s="25" t="s">
        <v>375</v>
      </c>
      <c r="F322" s="16"/>
      <c r="G322" s="16"/>
    </row>
    <row r="323" customFormat="false" ht="39.9" hidden="false" customHeight="true" outlineLevel="0" collapsed="false">
      <c r="A323" s="37" t="s">
        <v>734</v>
      </c>
      <c r="B323" s="13" t="s">
        <v>735</v>
      </c>
      <c r="C323" s="13"/>
      <c r="D323" s="13"/>
      <c r="E323" s="13"/>
      <c r="F323" s="13"/>
      <c r="G323" s="13"/>
      <c r="H323" s="2" t="n">
        <f aca="false">SUM(D324:D329)</f>
        <v>6</v>
      </c>
      <c r="I323" s="2" t="n">
        <f aca="false">COUNT(D324:D329)*2</f>
        <v>12</v>
      </c>
    </row>
    <row r="324" customFormat="false" ht="43.2" hidden="false" customHeight="false" outlineLevel="0" collapsed="false">
      <c r="A324" s="12" t="s">
        <v>736</v>
      </c>
      <c r="B324" s="18" t="s">
        <v>737</v>
      </c>
      <c r="C324" s="30" t="s">
        <v>738</v>
      </c>
      <c r="D324" s="2" t="n">
        <v>1</v>
      </c>
      <c r="E324" s="25" t="s">
        <v>522</v>
      </c>
      <c r="F324" s="16"/>
      <c r="G324" s="16"/>
    </row>
    <row r="325" customFormat="false" ht="28.8" hidden="false" customHeight="false" outlineLevel="0" collapsed="false">
      <c r="A325" s="12"/>
      <c r="B325" s="18"/>
      <c r="C325" s="30" t="s">
        <v>739</v>
      </c>
      <c r="D325" s="88" t="n">
        <v>1</v>
      </c>
      <c r="E325" s="25" t="s">
        <v>522</v>
      </c>
      <c r="F325" s="16"/>
      <c r="G325" s="16"/>
    </row>
    <row r="326" customFormat="false" ht="43.2" hidden="false" customHeight="false" outlineLevel="0" collapsed="false">
      <c r="A326" s="12" t="s">
        <v>740</v>
      </c>
      <c r="B326" s="18" t="s">
        <v>741</v>
      </c>
      <c r="C326" s="18" t="s">
        <v>742</v>
      </c>
      <c r="D326" s="16" t="n">
        <v>1</v>
      </c>
      <c r="E326" s="25" t="s">
        <v>522</v>
      </c>
      <c r="F326" s="16"/>
      <c r="G326" s="16"/>
    </row>
    <row r="327" customFormat="false" ht="43.2" hidden="false" customHeight="false" outlineLevel="0" collapsed="false">
      <c r="A327" s="12"/>
      <c r="B327" s="18"/>
      <c r="C327" s="29" t="s">
        <v>743</v>
      </c>
      <c r="D327" s="88" t="n">
        <v>1</v>
      </c>
      <c r="E327" s="25" t="s">
        <v>138</v>
      </c>
      <c r="F327" s="16"/>
      <c r="G327" s="16"/>
    </row>
    <row r="328" customFormat="false" ht="28.8" hidden="false" customHeight="false" outlineLevel="0" collapsed="false">
      <c r="A328" s="12"/>
      <c r="B328" s="18"/>
      <c r="C328" s="29" t="s">
        <v>744</v>
      </c>
      <c r="D328" s="88" t="n">
        <v>1</v>
      </c>
      <c r="E328" s="25" t="s">
        <v>522</v>
      </c>
      <c r="F328" s="16"/>
      <c r="G328" s="16"/>
    </row>
    <row r="329" customFormat="false" ht="14.4" hidden="false" customHeight="false" outlineLevel="0" collapsed="false">
      <c r="A329" s="12"/>
      <c r="B329" s="18"/>
      <c r="C329" s="29" t="s">
        <v>745</v>
      </c>
      <c r="D329" s="88" t="n">
        <v>1</v>
      </c>
      <c r="E329" s="25" t="s">
        <v>136</v>
      </c>
      <c r="F329" s="16"/>
      <c r="G329" s="16"/>
    </row>
    <row r="330" customFormat="false" ht="39.9" hidden="false" customHeight="true" outlineLevel="0" collapsed="false">
      <c r="A330" s="37" t="s">
        <v>746</v>
      </c>
      <c r="B330" s="33" t="s">
        <v>747</v>
      </c>
      <c r="C330" s="33"/>
      <c r="D330" s="33"/>
      <c r="E330" s="33"/>
      <c r="F330" s="33"/>
      <c r="G330" s="33"/>
      <c r="H330" s="2" t="n">
        <f aca="false">SUM(D332:D339)</f>
        <v>7</v>
      </c>
      <c r="I330" s="2" t="n">
        <f aca="false">COUNT(D332:D339)*2</f>
        <v>14</v>
      </c>
    </row>
    <row r="331" customFormat="false" ht="46.8" hidden="true" customHeight="false" outlineLevel="0" collapsed="false">
      <c r="A331" s="26" t="s">
        <v>748</v>
      </c>
      <c r="B331" s="32" t="s">
        <v>749</v>
      </c>
      <c r="C331" s="16"/>
      <c r="D331" s="16"/>
      <c r="E331" s="25"/>
      <c r="F331" s="16"/>
      <c r="G331" s="16"/>
    </row>
    <row r="332" customFormat="false" ht="62.4" hidden="false" customHeight="false" outlineLevel="0" collapsed="false">
      <c r="A332" s="12" t="s">
        <v>750</v>
      </c>
      <c r="B332" s="32" t="s">
        <v>751</v>
      </c>
      <c r="C332" s="14" t="s">
        <v>752</v>
      </c>
      <c r="D332" s="16" t="n">
        <v>1</v>
      </c>
      <c r="E332" s="25" t="s">
        <v>522</v>
      </c>
      <c r="F332" s="16"/>
      <c r="G332" s="16"/>
    </row>
    <row r="333" customFormat="false" ht="43.2" hidden="false" customHeight="false" outlineLevel="0" collapsed="false">
      <c r="A333" s="12"/>
      <c r="B333" s="32"/>
      <c r="C333" s="29" t="s">
        <v>753</v>
      </c>
      <c r="D333" s="16" t="n">
        <v>1</v>
      </c>
      <c r="E333" s="25" t="s">
        <v>606</v>
      </c>
      <c r="F333" s="16"/>
      <c r="G333" s="16"/>
    </row>
    <row r="334" customFormat="false" ht="62.4" hidden="false" customHeight="false" outlineLevel="0" collapsed="false">
      <c r="A334" s="12" t="s">
        <v>754</v>
      </c>
      <c r="B334" s="32" t="s">
        <v>755</v>
      </c>
      <c r="C334" s="89" t="s">
        <v>756</v>
      </c>
      <c r="D334" s="25" t="n">
        <v>1</v>
      </c>
      <c r="E334" s="25" t="s">
        <v>375</v>
      </c>
      <c r="F334" s="29" t="s">
        <v>757</v>
      </c>
      <c r="G334" s="16"/>
    </row>
    <row r="335" customFormat="false" ht="43.2" hidden="false" customHeight="false" outlineLevel="0" collapsed="false">
      <c r="A335" s="12"/>
      <c r="B335" s="32"/>
      <c r="C335" s="29" t="s">
        <v>758</v>
      </c>
      <c r="D335" s="25" t="n">
        <v>1</v>
      </c>
      <c r="E335" s="25" t="s">
        <v>195</v>
      </c>
      <c r="F335" s="29" t="s">
        <v>759</v>
      </c>
      <c r="G335" s="16"/>
    </row>
    <row r="336" customFormat="false" ht="43.2" hidden="false" customHeight="false" outlineLevel="0" collapsed="false">
      <c r="A336" s="12"/>
      <c r="B336" s="32"/>
      <c r="C336" s="29" t="s">
        <v>760</v>
      </c>
      <c r="D336" s="25" t="n">
        <v>1</v>
      </c>
      <c r="E336" s="25" t="s">
        <v>195</v>
      </c>
      <c r="F336" s="18" t="s">
        <v>761</v>
      </c>
      <c r="G336" s="16"/>
    </row>
    <row r="337" customFormat="false" ht="28.8" hidden="false" customHeight="false" outlineLevel="0" collapsed="false">
      <c r="A337" s="12"/>
      <c r="B337" s="32"/>
      <c r="C337" s="29" t="s">
        <v>762</v>
      </c>
      <c r="D337" s="25" t="n">
        <v>1</v>
      </c>
      <c r="E337" s="25" t="s">
        <v>606</v>
      </c>
      <c r="F337" s="29"/>
      <c r="G337" s="16"/>
    </row>
    <row r="338" customFormat="false" ht="46.8" hidden="true" customHeight="false" outlineLevel="0" collapsed="false">
      <c r="A338" s="26" t="s">
        <v>763</v>
      </c>
      <c r="B338" s="32" t="s">
        <v>764</v>
      </c>
      <c r="C338" s="16"/>
      <c r="D338" s="16"/>
      <c r="E338" s="25"/>
      <c r="F338" s="16"/>
      <c r="G338" s="16"/>
    </row>
    <row r="339" customFormat="false" ht="43.2" hidden="false" customHeight="false" outlineLevel="0" collapsed="false">
      <c r="A339" s="12" t="s">
        <v>765</v>
      </c>
      <c r="B339" s="32" t="s">
        <v>766</v>
      </c>
      <c r="C339" s="85" t="s">
        <v>767</v>
      </c>
      <c r="D339" s="16" t="n">
        <v>1</v>
      </c>
      <c r="E339" s="25" t="s">
        <v>768</v>
      </c>
      <c r="F339" s="16"/>
      <c r="G339" s="16"/>
    </row>
    <row r="340" customFormat="false" ht="39.9" hidden="false" customHeight="true" outlineLevel="0" collapsed="false">
      <c r="A340" s="37" t="s">
        <v>769</v>
      </c>
      <c r="B340" s="13" t="s">
        <v>770</v>
      </c>
      <c r="C340" s="13"/>
      <c r="D340" s="13"/>
      <c r="E340" s="13"/>
      <c r="F340" s="13"/>
      <c r="G340" s="13"/>
      <c r="H340" s="2" t="n">
        <f aca="false">SUM(D341:D348)</f>
        <v>7</v>
      </c>
      <c r="I340" s="2" t="n">
        <f aca="false">COUNT(D341:D348)*2</f>
        <v>14</v>
      </c>
    </row>
    <row r="341" customFormat="false" ht="72" hidden="false" customHeight="false" outlineLevel="0" collapsed="false">
      <c r="A341" s="12" t="s">
        <v>771</v>
      </c>
      <c r="B341" s="14" t="s">
        <v>772</v>
      </c>
      <c r="C341" s="30" t="s">
        <v>773</v>
      </c>
      <c r="D341" s="16" t="n">
        <v>1</v>
      </c>
      <c r="E341" s="25" t="s">
        <v>522</v>
      </c>
      <c r="F341" s="16"/>
      <c r="G341" s="16"/>
    </row>
    <row r="342" customFormat="false" ht="62.4" hidden="false" customHeight="false" outlineLevel="0" collapsed="false">
      <c r="A342" s="12" t="s">
        <v>774</v>
      </c>
      <c r="B342" s="14" t="s">
        <v>775</v>
      </c>
      <c r="C342" s="30" t="s">
        <v>776</v>
      </c>
      <c r="D342" s="16" t="n">
        <v>1</v>
      </c>
      <c r="E342" s="25" t="s">
        <v>522</v>
      </c>
      <c r="F342" s="16"/>
      <c r="G342" s="16"/>
    </row>
    <row r="343" customFormat="false" ht="46.8" hidden="true" customHeight="false" outlineLevel="0" collapsed="false">
      <c r="A343" s="26" t="s">
        <v>777</v>
      </c>
      <c r="B343" s="14" t="s">
        <v>778</v>
      </c>
      <c r="C343" s="16"/>
      <c r="D343" s="16"/>
      <c r="E343" s="25"/>
      <c r="F343" s="16"/>
      <c r="G343" s="16"/>
    </row>
    <row r="344" customFormat="false" ht="43.2" hidden="false" customHeight="false" outlineLevel="0" collapsed="false">
      <c r="A344" s="12" t="s">
        <v>779</v>
      </c>
      <c r="B344" s="54" t="s">
        <v>780</v>
      </c>
      <c r="C344" s="30" t="s">
        <v>781</v>
      </c>
      <c r="D344" s="16" t="n">
        <v>1</v>
      </c>
      <c r="E344" s="25" t="s">
        <v>522</v>
      </c>
      <c r="F344" s="16"/>
      <c r="G344" s="16"/>
    </row>
    <row r="345" customFormat="false" ht="31.2" hidden="false" customHeight="false" outlineLevel="0" collapsed="false">
      <c r="A345" s="12" t="s">
        <v>782</v>
      </c>
      <c r="B345" s="32" t="s">
        <v>783</v>
      </c>
      <c r="C345" s="30" t="s">
        <v>784</v>
      </c>
      <c r="D345" s="16" t="n">
        <v>1</v>
      </c>
      <c r="E345" s="25" t="s">
        <v>375</v>
      </c>
      <c r="F345" s="16"/>
      <c r="G345" s="16"/>
    </row>
    <row r="346" customFormat="false" ht="31.2" hidden="false" customHeight="false" outlineLevel="0" collapsed="false">
      <c r="A346" s="12" t="s">
        <v>785</v>
      </c>
      <c r="B346" s="32" t="s">
        <v>786</v>
      </c>
      <c r="C346" s="19" t="s">
        <v>787</v>
      </c>
      <c r="D346" s="16" t="n">
        <v>1</v>
      </c>
      <c r="E346" s="25" t="s">
        <v>381</v>
      </c>
      <c r="F346" s="18" t="s">
        <v>788</v>
      </c>
      <c r="G346" s="16"/>
    </row>
    <row r="347" customFormat="false" ht="28.8" hidden="false" customHeight="false" outlineLevel="0" collapsed="false">
      <c r="A347" s="12"/>
      <c r="B347" s="32"/>
      <c r="C347" s="18" t="s">
        <v>789</v>
      </c>
      <c r="D347" s="16" t="n">
        <v>1</v>
      </c>
      <c r="E347" s="25" t="s">
        <v>381</v>
      </c>
      <c r="F347" s="16"/>
      <c r="G347" s="16"/>
    </row>
    <row r="348" customFormat="false" ht="46.8" hidden="false" customHeight="false" outlineLevel="0" collapsed="false">
      <c r="A348" s="12" t="s">
        <v>790</v>
      </c>
      <c r="B348" s="32" t="s">
        <v>791</v>
      </c>
      <c r="C348" s="18" t="s">
        <v>792</v>
      </c>
      <c r="D348" s="16" t="n">
        <v>1</v>
      </c>
      <c r="E348" s="25" t="s">
        <v>375</v>
      </c>
      <c r="F348" s="16"/>
      <c r="G348" s="16"/>
    </row>
    <row r="349" customFormat="false" ht="39.9" hidden="true" customHeight="true" outlineLevel="0" collapsed="false">
      <c r="A349" s="83" t="s">
        <v>793</v>
      </c>
      <c r="B349" s="33" t="s">
        <v>794</v>
      </c>
      <c r="C349" s="33"/>
      <c r="D349" s="33"/>
      <c r="E349" s="33"/>
      <c r="F349" s="33"/>
      <c r="G349" s="33"/>
    </row>
    <row r="350" customFormat="false" ht="31.2" hidden="true" customHeight="false" outlineLevel="0" collapsed="false">
      <c r="A350" s="26" t="s">
        <v>795</v>
      </c>
      <c r="B350" s="14" t="s">
        <v>796</v>
      </c>
      <c r="C350" s="16"/>
      <c r="D350" s="16"/>
      <c r="E350" s="25"/>
      <c r="F350" s="16"/>
      <c r="G350" s="16"/>
    </row>
    <row r="351" customFormat="false" ht="46.8" hidden="true" customHeight="false" outlineLevel="0" collapsed="false">
      <c r="A351" s="26" t="s">
        <v>797</v>
      </c>
      <c r="B351" s="14" t="s">
        <v>798</v>
      </c>
      <c r="C351" s="16"/>
      <c r="D351" s="16"/>
      <c r="E351" s="25"/>
      <c r="F351" s="16"/>
      <c r="G351" s="16"/>
    </row>
    <row r="352" customFormat="false" ht="46.8" hidden="true" customHeight="false" outlineLevel="0" collapsed="false">
      <c r="A352" s="26" t="s">
        <v>799</v>
      </c>
      <c r="B352" s="14" t="s">
        <v>800</v>
      </c>
      <c r="C352" s="16"/>
      <c r="D352" s="16"/>
      <c r="E352" s="25"/>
      <c r="F352" s="16"/>
      <c r="G352" s="16"/>
    </row>
    <row r="353" customFormat="false" ht="62.4" hidden="true" customHeight="false" outlineLevel="0" collapsed="false">
      <c r="A353" s="26" t="s">
        <v>801</v>
      </c>
      <c r="B353" s="14" t="s">
        <v>802</v>
      </c>
      <c r="C353" s="16"/>
      <c r="D353" s="16"/>
      <c r="E353" s="25"/>
      <c r="F353" s="16"/>
      <c r="G353" s="16"/>
    </row>
    <row r="354" customFormat="false" ht="39.9" hidden="true" customHeight="true" outlineLevel="0" collapsed="false">
      <c r="A354" s="83" t="s">
        <v>803</v>
      </c>
      <c r="B354" s="13" t="s">
        <v>804</v>
      </c>
      <c r="C354" s="13"/>
      <c r="D354" s="13"/>
      <c r="E354" s="13"/>
      <c r="F354" s="13"/>
      <c r="G354" s="13"/>
    </row>
    <row r="355" customFormat="false" ht="57.6" hidden="true" customHeight="false" outlineLevel="0" collapsed="false">
      <c r="A355" s="26" t="s">
        <v>805</v>
      </c>
      <c r="B355" s="18" t="s">
        <v>806</v>
      </c>
      <c r="C355" s="16"/>
      <c r="D355" s="16"/>
      <c r="E355" s="25"/>
      <c r="F355" s="16"/>
      <c r="G355" s="16"/>
    </row>
    <row r="356" customFormat="false" ht="43.2" hidden="true" customHeight="false" outlineLevel="0" collapsed="false">
      <c r="A356" s="26" t="s">
        <v>807</v>
      </c>
      <c r="B356" s="18" t="s">
        <v>808</v>
      </c>
      <c r="C356" s="16"/>
      <c r="D356" s="16"/>
      <c r="E356" s="25"/>
      <c r="F356" s="16"/>
      <c r="G356" s="16"/>
    </row>
    <row r="357" customFormat="false" ht="93.6" hidden="true" customHeight="false" outlineLevel="0" collapsed="false">
      <c r="A357" s="26" t="s">
        <v>809</v>
      </c>
      <c r="B357" s="49" t="s">
        <v>810</v>
      </c>
      <c r="C357" s="16"/>
      <c r="D357" s="16"/>
      <c r="E357" s="25"/>
      <c r="F357" s="16"/>
      <c r="G357" s="16"/>
    </row>
    <row r="358" customFormat="false" ht="39.9" hidden="false" customHeight="true" outlineLevel="0" collapsed="false">
      <c r="A358" s="12" t="s">
        <v>811</v>
      </c>
      <c r="B358" s="33" t="s">
        <v>812</v>
      </c>
      <c r="C358" s="33"/>
      <c r="D358" s="33"/>
      <c r="E358" s="33"/>
      <c r="F358" s="33"/>
      <c r="G358" s="33"/>
      <c r="H358" s="2" t="n">
        <f aca="false">SUM(D361:D362)</f>
        <v>2</v>
      </c>
      <c r="I358" s="2" t="n">
        <f aca="false">COUNT(D361:D362)*2</f>
        <v>4</v>
      </c>
    </row>
    <row r="359" customFormat="false" ht="31.2" hidden="true" customHeight="false" outlineLevel="0" collapsed="false">
      <c r="A359" s="26" t="s">
        <v>813</v>
      </c>
      <c r="B359" s="14" t="s">
        <v>814</v>
      </c>
      <c r="C359" s="16"/>
      <c r="D359" s="16"/>
      <c r="E359" s="25"/>
      <c r="F359" s="16"/>
      <c r="G359" s="16"/>
    </row>
    <row r="360" customFormat="false" ht="31.2" hidden="true" customHeight="false" outlineLevel="0" collapsed="false">
      <c r="A360" s="26" t="s">
        <v>815</v>
      </c>
      <c r="B360" s="14" t="s">
        <v>816</v>
      </c>
      <c r="C360" s="16"/>
      <c r="D360" s="16"/>
      <c r="E360" s="25"/>
      <c r="F360" s="16"/>
      <c r="G360" s="16"/>
    </row>
    <row r="361" customFormat="false" ht="31.2" hidden="false" customHeight="false" outlineLevel="0" collapsed="false">
      <c r="A361" s="12" t="s">
        <v>817</v>
      </c>
      <c r="B361" s="14" t="s">
        <v>818</v>
      </c>
      <c r="C361" s="29" t="s">
        <v>819</v>
      </c>
      <c r="D361" s="16" t="n">
        <v>1</v>
      </c>
      <c r="E361" s="3" t="s">
        <v>138</v>
      </c>
      <c r="F361" s="16"/>
      <c r="G361" s="16"/>
    </row>
    <row r="362" customFormat="false" ht="28.8" hidden="false" customHeight="false" outlineLevel="0" collapsed="false">
      <c r="A362" s="12"/>
      <c r="B362" s="14"/>
      <c r="C362" s="29" t="s">
        <v>820</v>
      </c>
      <c r="D362" s="16" t="n">
        <v>1</v>
      </c>
      <c r="E362" s="25" t="s">
        <v>138</v>
      </c>
      <c r="F362" s="16"/>
      <c r="G362" s="16"/>
    </row>
    <row r="363" customFormat="false" ht="78" hidden="true" customHeight="false" outlineLevel="0" collapsed="false">
      <c r="A363" s="26" t="s">
        <v>821</v>
      </c>
      <c r="B363" s="54" t="s">
        <v>822</v>
      </c>
      <c r="D363" s="16"/>
      <c r="E363" s="25"/>
      <c r="F363" s="16"/>
      <c r="G363" s="16"/>
    </row>
    <row r="364" customFormat="false" ht="31.2" hidden="true" customHeight="false" outlineLevel="0" collapsed="false">
      <c r="A364" s="26" t="s">
        <v>823</v>
      </c>
      <c r="B364" s="14" t="s">
        <v>824</v>
      </c>
      <c r="C364" s="16"/>
      <c r="D364" s="16"/>
      <c r="E364" s="25"/>
      <c r="F364" s="16"/>
      <c r="G364" s="16"/>
    </row>
    <row r="365" customFormat="false" ht="39.9" hidden="false" customHeight="true" outlineLevel="0" collapsed="false">
      <c r="A365" s="37" t="s">
        <v>825</v>
      </c>
      <c r="B365" s="13" t="s">
        <v>826</v>
      </c>
      <c r="C365" s="13"/>
      <c r="D365" s="13"/>
      <c r="E365" s="13"/>
      <c r="F365" s="13"/>
      <c r="G365" s="13"/>
      <c r="H365" s="2" t="n">
        <f aca="false">SUM(D366:D368)</f>
        <v>2</v>
      </c>
      <c r="I365" s="2" t="n">
        <f aca="false">COUNT(D366:D393)*2</f>
        <v>4</v>
      </c>
    </row>
    <row r="366" customFormat="false" ht="46.8" hidden="false" customHeight="false" outlineLevel="0" collapsed="false">
      <c r="A366" s="12" t="s">
        <v>827</v>
      </c>
      <c r="B366" s="49" t="s">
        <v>828</v>
      </c>
      <c r="C366" s="29" t="s">
        <v>829</v>
      </c>
      <c r="D366" s="16" t="n">
        <v>1</v>
      </c>
      <c r="E366" s="25" t="s">
        <v>195</v>
      </c>
      <c r="F366" s="16"/>
      <c r="G366" s="16"/>
    </row>
    <row r="367" customFormat="false" ht="31.2" hidden="true" customHeight="false" outlineLevel="0" collapsed="false">
      <c r="A367" s="26" t="s">
        <v>830</v>
      </c>
      <c r="B367" s="49" t="s">
        <v>831</v>
      </c>
      <c r="C367" s="16"/>
      <c r="D367" s="16"/>
      <c r="E367" s="25"/>
      <c r="F367" s="16"/>
      <c r="G367" s="16"/>
    </row>
    <row r="368" customFormat="false" ht="46.8" hidden="false" customHeight="false" outlineLevel="0" collapsed="false">
      <c r="A368" s="12" t="s">
        <v>832</v>
      </c>
      <c r="B368" s="49" t="s">
        <v>833</v>
      </c>
      <c r="C368" s="29" t="s">
        <v>834</v>
      </c>
      <c r="D368" s="16" t="n">
        <v>1</v>
      </c>
      <c r="E368" s="25" t="s">
        <v>138</v>
      </c>
      <c r="F368" s="16"/>
      <c r="G368" s="16"/>
    </row>
    <row r="369" customFormat="false" ht="39.9" hidden="true" customHeight="true" outlineLevel="0" collapsed="false">
      <c r="A369" s="83" t="s">
        <v>835</v>
      </c>
      <c r="B369" s="13" t="s">
        <v>836</v>
      </c>
      <c r="C369" s="13"/>
      <c r="D369" s="13"/>
      <c r="E369" s="13"/>
      <c r="F369" s="13"/>
      <c r="G369" s="13"/>
    </row>
    <row r="370" customFormat="false" ht="46.8" hidden="true" customHeight="false" outlineLevel="0" collapsed="false">
      <c r="A370" s="26" t="s">
        <v>837</v>
      </c>
      <c r="B370" s="49" t="s">
        <v>838</v>
      </c>
      <c r="C370" s="16"/>
      <c r="D370" s="16"/>
      <c r="E370" s="25"/>
      <c r="F370" s="16"/>
      <c r="G370" s="16"/>
    </row>
    <row r="371" customFormat="false" ht="31.2" hidden="true" customHeight="false" outlineLevel="0" collapsed="false">
      <c r="A371" s="26" t="s">
        <v>839</v>
      </c>
      <c r="B371" s="49" t="s">
        <v>840</v>
      </c>
      <c r="C371" s="16"/>
      <c r="D371" s="16"/>
      <c r="E371" s="25"/>
      <c r="F371" s="16"/>
      <c r="G371" s="16"/>
    </row>
    <row r="372" customFormat="false" ht="31.2" hidden="true" customHeight="false" outlineLevel="0" collapsed="false">
      <c r="A372" s="26" t="s">
        <v>841</v>
      </c>
      <c r="B372" s="49" t="s">
        <v>842</v>
      </c>
      <c r="C372" s="16"/>
      <c r="D372" s="16"/>
      <c r="E372" s="25"/>
      <c r="F372" s="16"/>
      <c r="G372" s="16"/>
    </row>
    <row r="373" customFormat="false" ht="46.8" hidden="true" customHeight="false" outlineLevel="0" collapsed="false">
      <c r="A373" s="26" t="s">
        <v>843</v>
      </c>
      <c r="B373" s="49" t="s">
        <v>844</v>
      </c>
      <c r="C373" s="16"/>
      <c r="D373" s="16"/>
      <c r="E373" s="25"/>
      <c r="F373" s="16"/>
      <c r="G373" s="16"/>
    </row>
    <row r="374" customFormat="false" ht="46.8" hidden="true" customHeight="false" outlineLevel="0" collapsed="false">
      <c r="A374" s="26" t="s">
        <v>845</v>
      </c>
      <c r="B374" s="49" t="s">
        <v>846</v>
      </c>
      <c r="C374" s="16"/>
      <c r="D374" s="16"/>
      <c r="E374" s="25"/>
      <c r="F374" s="16"/>
      <c r="G374" s="16"/>
    </row>
    <row r="375" customFormat="false" ht="31.2" hidden="true" customHeight="false" outlineLevel="0" collapsed="false">
      <c r="A375" s="26" t="s">
        <v>847</v>
      </c>
      <c r="B375" s="49" t="s">
        <v>848</v>
      </c>
      <c r="C375" s="16"/>
      <c r="D375" s="16"/>
      <c r="E375" s="25"/>
      <c r="F375" s="16"/>
      <c r="G375" s="16"/>
    </row>
    <row r="376" customFormat="false" ht="31.2" hidden="true" customHeight="false" outlineLevel="0" collapsed="false">
      <c r="A376" s="26" t="s">
        <v>849</v>
      </c>
      <c r="B376" s="49" t="s">
        <v>850</v>
      </c>
      <c r="C376" s="16"/>
      <c r="D376" s="16"/>
      <c r="E376" s="25"/>
      <c r="F376" s="16"/>
      <c r="G376" s="16"/>
    </row>
    <row r="377" customFormat="false" ht="31.2" hidden="true" customHeight="false" outlineLevel="0" collapsed="false">
      <c r="A377" s="26" t="s">
        <v>851</v>
      </c>
      <c r="B377" s="32" t="s">
        <v>852</v>
      </c>
      <c r="C377" s="16"/>
      <c r="D377" s="16"/>
      <c r="E377" s="25"/>
      <c r="F377" s="16"/>
      <c r="G377" s="16"/>
    </row>
    <row r="378" customFormat="false" ht="31.2" hidden="true" customHeight="false" outlineLevel="0" collapsed="false">
      <c r="A378" s="26" t="s">
        <v>853</v>
      </c>
      <c r="B378" s="32" t="s">
        <v>854</v>
      </c>
      <c r="C378" s="16"/>
      <c r="D378" s="16"/>
      <c r="E378" s="25"/>
      <c r="F378" s="16"/>
      <c r="G378" s="16"/>
    </row>
    <row r="379" customFormat="false" ht="62.4" hidden="true" customHeight="false" outlineLevel="0" collapsed="false">
      <c r="A379" s="26" t="s">
        <v>855</v>
      </c>
      <c r="B379" s="32" t="s">
        <v>856</v>
      </c>
      <c r="C379" s="16"/>
      <c r="D379" s="16"/>
      <c r="E379" s="25"/>
      <c r="F379" s="16"/>
      <c r="G379" s="16"/>
    </row>
    <row r="380" customFormat="false" ht="39.9" hidden="true" customHeight="true" outlineLevel="0" collapsed="false">
      <c r="A380" s="83" t="s">
        <v>857</v>
      </c>
      <c r="B380" s="13" t="s">
        <v>858</v>
      </c>
      <c r="C380" s="13"/>
      <c r="D380" s="13"/>
      <c r="E380" s="13"/>
      <c r="F380" s="13"/>
      <c r="G380" s="13"/>
    </row>
    <row r="381" customFormat="false" ht="46.8" hidden="true" customHeight="false" outlineLevel="0" collapsed="false">
      <c r="A381" s="26" t="s">
        <v>859</v>
      </c>
      <c r="B381" s="49" t="s">
        <v>860</v>
      </c>
      <c r="C381" s="16"/>
      <c r="D381" s="16"/>
      <c r="E381" s="25"/>
      <c r="F381" s="16"/>
      <c r="G381" s="16"/>
    </row>
    <row r="382" customFormat="false" ht="46.8" hidden="true" customHeight="false" outlineLevel="0" collapsed="false">
      <c r="A382" s="26" t="s">
        <v>861</v>
      </c>
      <c r="B382" s="49" t="s">
        <v>862</v>
      </c>
      <c r="C382" s="16"/>
      <c r="D382" s="16"/>
      <c r="E382" s="25"/>
      <c r="F382" s="16"/>
      <c r="G382" s="16"/>
    </row>
    <row r="383" customFormat="false" ht="46.8" hidden="true" customHeight="false" outlineLevel="0" collapsed="false">
      <c r="A383" s="26" t="s">
        <v>863</v>
      </c>
      <c r="B383" s="49" t="s">
        <v>864</v>
      </c>
      <c r="C383" s="16"/>
      <c r="D383" s="16"/>
      <c r="E383" s="25"/>
      <c r="F383" s="16"/>
      <c r="G383" s="16"/>
    </row>
    <row r="384" customFormat="false" ht="39.9" hidden="true" customHeight="true" outlineLevel="0" collapsed="false">
      <c r="A384" s="83" t="s">
        <v>865</v>
      </c>
      <c r="B384" s="13" t="s">
        <v>866</v>
      </c>
      <c r="C384" s="13"/>
      <c r="D384" s="13"/>
      <c r="E384" s="13"/>
      <c r="F384" s="13"/>
      <c r="G384" s="13"/>
    </row>
    <row r="385" customFormat="false" ht="31.2" hidden="true" customHeight="false" outlineLevel="0" collapsed="false">
      <c r="A385" s="26" t="s">
        <v>867</v>
      </c>
      <c r="B385" s="49" t="s">
        <v>868</v>
      </c>
      <c r="C385" s="16"/>
      <c r="D385" s="16"/>
      <c r="E385" s="25"/>
      <c r="F385" s="16"/>
      <c r="G385" s="16"/>
    </row>
    <row r="386" customFormat="false" ht="46.8" hidden="true" customHeight="false" outlineLevel="0" collapsed="false">
      <c r="A386" s="26" t="s">
        <v>869</v>
      </c>
      <c r="B386" s="49" t="s">
        <v>870</v>
      </c>
      <c r="C386" s="16"/>
      <c r="D386" s="16"/>
      <c r="E386" s="25"/>
      <c r="F386" s="16"/>
      <c r="G386" s="16"/>
    </row>
    <row r="387" customFormat="false" ht="31.2" hidden="true" customHeight="false" outlineLevel="0" collapsed="false">
      <c r="A387" s="26" t="s">
        <v>871</v>
      </c>
      <c r="B387" s="27" t="s">
        <v>872</v>
      </c>
      <c r="C387" s="16"/>
      <c r="D387" s="16"/>
      <c r="E387" s="25"/>
      <c r="F387" s="16"/>
      <c r="G387" s="16"/>
    </row>
    <row r="388" customFormat="false" ht="46.8" hidden="true" customHeight="false" outlineLevel="0" collapsed="false">
      <c r="A388" s="26" t="s">
        <v>873</v>
      </c>
      <c r="B388" s="49" t="s">
        <v>874</v>
      </c>
      <c r="C388" s="16"/>
      <c r="D388" s="16"/>
      <c r="E388" s="25"/>
      <c r="F388" s="16"/>
      <c r="G388" s="16"/>
    </row>
    <row r="389" customFormat="false" ht="39.9" hidden="true" customHeight="true" outlineLevel="0" collapsed="false">
      <c r="A389" s="83" t="s">
        <v>875</v>
      </c>
      <c r="B389" s="33" t="s">
        <v>876</v>
      </c>
      <c r="C389" s="33"/>
      <c r="D389" s="33"/>
      <c r="E389" s="33"/>
      <c r="F389" s="33"/>
      <c r="G389" s="33"/>
    </row>
    <row r="390" customFormat="false" ht="46.8" hidden="true" customHeight="false" outlineLevel="0" collapsed="false">
      <c r="A390" s="26" t="s">
        <v>877</v>
      </c>
      <c r="B390" s="14" t="s">
        <v>878</v>
      </c>
      <c r="C390" s="49"/>
      <c r="D390" s="16"/>
      <c r="E390" s="25"/>
      <c r="F390" s="16"/>
      <c r="G390" s="16"/>
    </row>
    <row r="391" customFormat="false" ht="46.8" hidden="true" customHeight="false" outlineLevel="0" collapsed="false">
      <c r="A391" s="26" t="s">
        <v>879</v>
      </c>
      <c r="B391" s="14" t="s">
        <v>880</v>
      </c>
      <c r="C391" s="16"/>
      <c r="D391" s="16"/>
      <c r="E391" s="25"/>
      <c r="F391" s="16"/>
      <c r="G391" s="16"/>
    </row>
    <row r="392" customFormat="false" ht="28.8" hidden="true" customHeight="false" outlineLevel="0" collapsed="false">
      <c r="A392" s="26" t="s">
        <v>881</v>
      </c>
      <c r="B392" s="29" t="s">
        <v>882</v>
      </c>
      <c r="C392" s="16"/>
      <c r="D392" s="16"/>
      <c r="E392" s="25"/>
      <c r="F392" s="16"/>
      <c r="G392" s="16"/>
    </row>
    <row r="393" customFormat="false" ht="78" hidden="true" customHeight="false" outlineLevel="0" collapsed="false">
      <c r="A393" s="26" t="s">
        <v>883</v>
      </c>
      <c r="B393" s="14" t="s">
        <v>884</v>
      </c>
      <c r="C393" s="16"/>
      <c r="D393" s="16"/>
      <c r="E393" s="25"/>
      <c r="F393" s="16"/>
      <c r="G393" s="16"/>
    </row>
    <row r="394" customFormat="false" ht="39.9" hidden="false" customHeight="true" outlineLevel="0" collapsed="false">
      <c r="A394" s="37" t="s">
        <v>885</v>
      </c>
      <c r="B394" s="13" t="s">
        <v>886</v>
      </c>
      <c r="C394" s="13"/>
      <c r="D394" s="13"/>
      <c r="E394" s="13"/>
      <c r="F394" s="13"/>
      <c r="G394" s="13"/>
      <c r="H394" s="2" t="n">
        <f aca="false">SUM(D395:D419)</f>
        <v>25</v>
      </c>
      <c r="I394" s="2" t="n">
        <f aca="false">COUNT(D395:D419)*2</f>
        <v>50</v>
      </c>
    </row>
    <row r="395" customFormat="false" ht="46.8" hidden="false" customHeight="false" outlineLevel="0" collapsed="false">
      <c r="A395" s="12" t="s">
        <v>887</v>
      </c>
      <c r="B395" s="49" t="s">
        <v>888</v>
      </c>
      <c r="C395" s="49" t="s">
        <v>889</v>
      </c>
      <c r="D395" s="88" t="n">
        <v>1</v>
      </c>
      <c r="E395" s="25" t="s">
        <v>606</v>
      </c>
      <c r="F395" s="90" t="s">
        <v>890</v>
      </c>
      <c r="G395" s="16"/>
    </row>
    <row r="396" customFormat="false" ht="43.2" hidden="false" customHeight="false" outlineLevel="0" collapsed="false">
      <c r="A396" s="12"/>
      <c r="B396" s="49"/>
      <c r="C396" s="30" t="s">
        <v>891</v>
      </c>
      <c r="D396" s="88" t="n">
        <v>1</v>
      </c>
      <c r="E396" s="25" t="s">
        <v>522</v>
      </c>
      <c r="F396" s="30" t="s">
        <v>892</v>
      </c>
      <c r="G396" s="16"/>
    </row>
    <row r="397" customFormat="false" ht="78" hidden="false" customHeight="false" outlineLevel="0" collapsed="false">
      <c r="A397" s="12" t="s">
        <v>893</v>
      </c>
      <c r="B397" s="49" t="s">
        <v>894</v>
      </c>
      <c r="C397" s="30" t="s">
        <v>895</v>
      </c>
      <c r="D397" s="16" t="n">
        <v>1</v>
      </c>
      <c r="E397" s="25" t="s">
        <v>606</v>
      </c>
      <c r="F397" s="16"/>
      <c r="G397" s="16"/>
    </row>
    <row r="398" customFormat="false" ht="43.2" hidden="false" customHeight="false" outlineLevel="0" collapsed="false">
      <c r="A398" s="12"/>
      <c r="B398" s="49"/>
      <c r="C398" s="30" t="s">
        <v>896</v>
      </c>
      <c r="D398" s="16" t="n">
        <v>1</v>
      </c>
      <c r="E398" s="25" t="s">
        <v>606</v>
      </c>
      <c r="F398" s="16"/>
      <c r="G398" s="16"/>
    </row>
    <row r="399" customFormat="false" ht="43.2" hidden="false" customHeight="false" outlineLevel="0" collapsed="false">
      <c r="A399" s="12"/>
      <c r="B399" s="49"/>
      <c r="C399" s="30" t="s">
        <v>897</v>
      </c>
      <c r="D399" s="16" t="n">
        <v>1</v>
      </c>
      <c r="E399" s="25" t="s">
        <v>606</v>
      </c>
      <c r="F399" s="16"/>
      <c r="G399" s="16"/>
    </row>
    <row r="400" customFormat="false" ht="15.6" hidden="false" customHeight="false" outlineLevel="0" collapsed="false">
      <c r="A400" s="12"/>
      <c r="B400" s="49"/>
      <c r="C400" s="30" t="s">
        <v>898</v>
      </c>
      <c r="D400" s="16" t="n">
        <v>1</v>
      </c>
      <c r="E400" s="25" t="s">
        <v>606</v>
      </c>
      <c r="F400" s="16"/>
      <c r="G400" s="16"/>
    </row>
    <row r="401" customFormat="false" ht="15.6" hidden="false" customHeight="false" outlineLevel="0" collapsed="false">
      <c r="A401" s="12"/>
      <c r="B401" s="49"/>
      <c r="C401" s="30" t="s">
        <v>899</v>
      </c>
      <c r="D401" s="16" t="n">
        <v>1</v>
      </c>
      <c r="E401" s="25" t="s">
        <v>606</v>
      </c>
      <c r="F401" s="16"/>
      <c r="G401" s="16"/>
    </row>
    <row r="402" customFormat="false" ht="15.6" hidden="false" customHeight="false" outlineLevel="0" collapsed="false">
      <c r="A402" s="12"/>
      <c r="B402" s="49"/>
      <c r="C402" s="30" t="s">
        <v>900</v>
      </c>
      <c r="D402" s="16" t="n">
        <v>1</v>
      </c>
      <c r="E402" s="25" t="s">
        <v>606</v>
      </c>
      <c r="F402" s="16"/>
      <c r="G402" s="16"/>
    </row>
    <row r="403" customFormat="false" ht="15.6" hidden="false" customHeight="false" outlineLevel="0" collapsed="false">
      <c r="A403" s="12"/>
      <c r="B403" s="49"/>
      <c r="C403" s="30" t="s">
        <v>901</v>
      </c>
      <c r="D403" s="16" t="n">
        <v>1</v>
      </c>
      <c r="E403" s="25" t="s">
        <v>606</v>
      </c>
      <c r="F403" s="16"/>
      <c r="G403" s="16"/>
    </row>
    <row r="404" customFormat="false" ht="28.8" hidden="false" customHeight="false" outlineLevel="0" collapsed="false">
      <c r="A404" s="12"/>
      <c r="B404" s="49"/>
      <c r="C404" s="30" t="s">
        <v>902</v>
      </c>
      <c r="D404" s="16" t="n">
        <v>1</v>
      </c>
      <c r="E404" s="25" t="s">
        <v>606</v>
      </c>
      <c r="F404" s="16"/>
      <c r="G404" s="16"/>
    </row>
    <row r="405" customFormat="false" ht="28.8" hidden="false" customHeight="false" outlineLevel="0" collapsed="false">
      <c r="A405" s="12"/>
      <c r="B405" s="49"/>
      <c r="C405" s="30" t="s">
        <v>903</v>
      </c>
      <c r="D405" s="16" t="n">
        <v>1</v>
      </c>
      <c r="E405" s="25" t="s">
        <v>606</v>
      </c>
      <c r="F405" s="16"/>
      <c r="G405" s="16"/>
    </row>
    <row r="406" customFormat="false" ht="15.6" hidden="false" customHeight="false" outlineLevel="0" collapsed="false">
      <c r="A406" s="12"/>
      <c r="B406" s="49"/>
      <c r="C406" s="30" t="s">
        <v>904</v>
      </c>
      <c r="D406" s="16" t="n">
        <v>1</v>
      </c>
      <c r="E406" s="25" t="s">
        <v>606</v>
      </c>
      <c r="F406" s="16"/>
      <c r="G406" s="16"/>
    </row>
    <row r="407" customFormat="false" ht="43.2" hidden="false" customHeight="false" outlineLevel="0" collapsed="false">
      <c r="A407" s="12"/>
      <c r="B407" s="49"/>
      <c r="C407" s="30" t="s">
        <v>905</v>
      </c>
      <c r="D407" s="16" t="n">
        <v>1</v>
      </c>
      <c r="E407" s="25" t="s">
        <v>606</v>
      </c>
      <c r="F407" s="16"/>
      <c r="G407" s="16"/>
    </row>
    <row r="408" customFormat="false" ht="28.8" hidden="false" customHeight="false" outlineLevel="0" collapsed="false">
      <c r="A408" s="12"/>
      <c r="B408" s="49"/>
      <c r="C408" s="30" t="s">
        <v>906</v>
      </c>
      <c r="D408" s="16" t="n">
        <v>1</v>
      </c>
      <c r="E408" s="25" t="s">
        <v>606</v>
      </c>
      <c r="F408" s="16"/>
      <c r="G408" s="16"/>
    </row>
    <row r="409" customFormat="false" ht="72" hidden="false" customHeight="false" outlineLevel="0" collapsed="false">
      <c r="A409" s="12" t="s">
        <v>907</v>
      </c>
      <c r="B409" s="49" t="s">
        <v>908</v>
      </c>
      <c r="C409" s="30" t="s">
        <v>909</v>
      </c>
      <c r="D409" s="35" t="n">
        <v>1</v>
      </c>
      <c r="E409" s="25" t="s">
        <v>606</v>
      </c>
      <c r="F409" s="30" t="s">
        <v>910</v>
      </c>
      <c r="G409" s="16"/>
    </row>
    <row r="410" customFormat="false" ht="78" hidden="false" customHeight="false" outlineLevel="0" collapsed="false">
      <c r="A410" s="12" t="s">
        <v>911</v>
      </c>
      <c r="B410" s="49" t="s">
        <v>912</v>
      </c>
      <c r="C410" s="30" t="s">
        <v>913</v>
      </c>
      <c r="D410" s="16" t="n">
        <v>1</v>
      </c>
      <c r="E410" s="25" t="s">
        <v>606</v>
      </c>
      <c r="F410" s="16"/>
      <c r="G410" s="16"/>
    </row>
    <row r="411" customFormat="false" ht="62.4" hidden="false" customHeight="false" outlineLevel="0" collapsed="false">
      <c r="A411" s="12" t="s">
        <v>914</v>
      </c>
      <c r="B411" s="49" t="s">
        <v>915</v>
      </c>
      <c r="C411" s="30" t="s">
        <v>916</v>
      </c>
      <c r="D411" s="16" t="n">
        <v>1</v>
      </c>
      <c r="E411" s="25" t="s">
        <v>606</v>
      </c>
      <c r="F411" s="16"/>
      <c r="G411" s="16"/>
    </row>
    <row r="412" customFormat="false" ht="43.2" hidden="false" customHeight="false" outlineLevel="0" collapsed="false">
      <c r="A412" s="12"/>
      <c r="B412" s="49"/>
      <c r="C412" s="30" t="s">
        <v>917</v>
      </c>
      <c r="D412" s="16" t="n">
        <v>1</v>
      </c>
      <c r="E412" s="25" t="s">
        <v>606</v>
      </c>
      <c r="F412" s="16"/>
      <c r="G412" s="16"/>
    </row>
    <row r="413" customFormat="false" ht="43.2" hidden="false" customHeight="false" outlineLevel="0" collapsed="false">
      <c r="A413" s="12" t="s">
        <v>918</v>
      </c>
      <c r="B413" s="18" t="s">
        <v>919</v>
      </c>
      <c r="C413" s="30" t="s">
        <v>920</v>
      </c>
      <c r="D413" s="16" t="n">
        <v>1</v>
      </c>
      <c r="E413" s="25" t="s">
        <v>921</v>
      </c>
      <c r="F413" s="16"/>
      <c r="G413" s="16"/>
    </row>
    <row r="414" customFormat="false" ht="28.8" hidden="false" customHeight="false" outlineLevel="0" collapsed="false">
      <c r="A414" s="12"/>
      <c r="B414" s="18"/>
      <c r="C414" s="30" t="s">
        <v>922</v>
      </c>
      <c r="D414" s="16" t="n">
        <v>1</v>
      </c>
      <c r="E414" s="25" t="s">
        <v>921</v>
      </c>
      <c r="F414" s="16"/>
      <c r="G414" s="16"/>
    </row>
    <row r="415" customFormat="false" ht="14.4" hidden="false" customHeight="false" outlineLevel="0" collapsed="false">
      <c r="A415" s="12"/>
      <c r="B415" s="18"/>
      <c r="C415" s="30" t="s">
        <v>923</v>
      </c>
      <c r="D415" s="16" t="n">
        <v>1</v>
      </c>
      <c r="E415" s="25" t="s">
        <v>921</v>
      </c>
      <c r="F415" s="16"/>
      <c r="G415" s="16"/>
    </row>
    <row r="416" customFormat="false" ht="14.4" hidden="false" customHeight="false" outlineLevel="0" collapsed="false">
      <c r="A416" s="12"/>
      <c r="B416" s="18"/>
      <c r="C416" s="30" t="s">
        <v>924</v>
      </c>
      <c r="D416" s="16" t="n">
        <v>1</v>
      </c>
      <c r="E416" s="25" t="s">
        <v>921</v>
      </c>
      <c r="F416" s="16"/>
      <c r="G416" s="16"/>
    </row>
    <row r="417" customFormat="false" ht="28.8" hidden="false" customHeight="false" outlineLevel="0" collapsed="false">
      <c r="A417" s="12"/>
      <c r="B417" s="18"/>
      <c r="C417" s="30" t="s">
        <v>925</v>
      </c>
      <c r="D417" s="16" t="n">
        <v>1</v>
      </c>
      <c r="E417" s="25" t="s">
        <v>921</v>
      </c>
      <c r="F417" s="16"/>
      <c r="G417" s="16"/>
    </row>
    <row r="418" customFormat="false" ht="14.4" hidden="false" customHeight="false" outlineLevel="0" collapsed="false">
      <c r="A418" s="12"/>
      <c r="B418" s="18"/>
      <c r="C418" s="30" t="s">
        <v>926</v>
      </c>
      <c r="D418" s="16" t="n">
        <v>1</v>
      </c>
      <c r="E418" s="25" t="s">
        <v>921</v>
      </c>
      <c r="F418" s="16"/>
      <c r="G418" s="16"/>
    </row>
    <row r="419" customFormat="false" ht="14.4" hidden="false" customHeight="false" outlineLevel="0" collapsed="false">
      <c r="A419" s="12"/>
      <c r="B419" s="18"/>
      <c r="C419" s="30" t="s">
        <v>927</v>
      </c>
      <c r="D419" s="16" t="n">
        <v>1</v>
      </c>
      <c r="E419" s="25" t="s">
        <v>921</v>
      </c>
      <c r="F419" s="16"/>
      <c r="G419" s="16"/>
    </row>
    <row r="420" customFormat="false" ht="39.9" hidden="true" customHeight="true" outlineLevel="0" collapsed="false">
      <c r="A420" s="83" t="s">
        <v>928</v>
      </c>
      <c r="B420" s="13" t="s">
        <v>929</v>
      </c>
      <c r="C420" s="13"/>
      <c r="D420" s="13"/>
      <c r="E420" s="13"/>
      <c r="F420" s="13"/>
      <c r="G420" s="13"/>
    </row>
    <row r="421" customFormat="false" ht="93.6" hidden="true" customHeight="false" outlineLevel="0" collapsed="false">
      <c r="A421" s="26" t="s">
        <v>930</v>
      </c>
      <c r="B421" s="49" t="s">
        <v>931</v>
      </c>
      <c r="C421" s="16"/>
      <c r="D421" s="16"/>
      <c r="E421" s="25"/>
      <c r="F421" s="16"/>
      <c r="G421" s="16"/>
    </row>
    <row r="422" customFormat="false" ht="62.4" hidden="true" customHeight="false" outlineLevel="0" collapsed="false">
      <c r="A422" s="26" t="s">
        <v>932</v>
      </c>
      <c r="B422" s="49" t="s">
        <v>933</v>
      </c>
      <c r="C422" s="16"/>
      <c r="D422" s="16"/>
      <c r="E422" s="25"/>
      <c r="F422" s="16"/>
      <c r="G422" s="16"/>
    </row>
    <row r="423" customFormat="false" ht="62.4" hidden="true" customHeight="false" outlineLevel="0" collapsed="false">
      <c r="A423" s="26" t="s">
        <v>934</v>
      </c>
      <c r="B423" s="49" t="s">
        <v>935</v>
      </c>
      <c r="C423" s="16"/>
      <c r="D423" s="16"/>
      <c r="E423" s="25"/>
      <c r="F423" s="16"/>
      <c r="G423" s="16"/>
    </row>
    <row r="424" customFormat="false" ht="62.4" hidden="true" customHeight="false" outlineLevel="0" collapsed="false">
      <c r="A424" s="26" t="s">
        <v>936</v>
      </c>
      <c r="B424" s="49" t="s">
        <v>937</v>
      </c>
      <c r="C424" s="16"/>
      <c r="D424" s="16"/>
      <c r="E424" s="25"/>
      <c r="F424" s="16"/>
      <c r="G424" s="16"/>
    </row>
    <row r="425" customFormat="false" ht="39.9" hidden="true" customHeight="true" outlineLevel="0" collapsed="false">
      <c r="A425" s="83" t="s">
        <v>938</v>
      </c>
      <c r="B425" s="13" t="s">
        <v>939</v>
      </c>
      <c r="C425" s="13"/>
      <c r="D425" s="13"/>
      <c r="E425" s="13"/>
      <c r="F425" s="13"/>
      <c r="G425" s="13"/>
    </row>
    <row r="426" customFormat="false" ht="31.2" hidden="true" customHeight="false" outlineLevel="0" collapsed="false">
      <c r="A426" s="26" t="s">
        <v>940</v>
      </c>
      <c r="B426" s="49" t="s">
        <v>941</v>
      </c>
      <c r="C426" s="16"/>
      <c r="D426" s="16"/>
      <c r="E426" s="25"/>
      <c r="F426" s="16"/>
      <c r="G426" s="16"/>
    </row>
    <row r="427" customFormat="false" ht="46.8" hidden="true" customHeight="false" outlineLevel="0" collapsed="false">
      <c r="A427" s="26" t="s">
        <v>942</v>
      </c>
      <c r="B427" s="49" t="s">
        <v>943</v>
      </c>
      <c r="C427" s="16"/>
      <c r="D427" s="16"/>
      <c r="E427" s="25"/>
      <c r="F427" s="16"/>
      <c r="G427" s="16"/>
    </row>
    <row r="428" customFormat="false" ht="46.8" hidden="true" customHeight="false" outlineLevel="0" collapsed="false">
      <c r="A428" s="26" t="s">
        <v>944</v>
      </c>
      <c r="B428" s="49" t="s">
        <v>945</v>
      </c>
      <c r="C428" s="16"/>
      <c r="D428" s="16"/>
      <c r="E428" s="25"/>
      <c r="F428" s="16"/>
      <c r="G428" s="16"/>
    </row>
    <row r="429" customFormat="false" ht="31.2" hidden="true" customHeight="false" outlineLevel="0" collapsed="false">
      <c r="A429" s="26" t="s">
        <v>946</v>
      </c>
      <c r="B429" s="49" t="s">
        <v>947</v>
      </c>
      <c r="C429" s="16"/>
      <c r="D429" s="16"/>
      <c r="E429" s="25"/>
      <c r="F429" s="16"/>
      <c r="G429" s="16"/>
    </row>
    <row r="430" customFormat="false" ht="46.8" hidden="true" customHeight="false" outlineLevel="0" collapsed="false">
      <c r="A430" s="26" t="s">
        <v>948</v>
      </c>
      <c r="B430" s="49" t="s">
        <v>949</v>
      </c>
      <c r="C430" s="16"/>
      <c r="D430" s="16"/>
      <c r="E430" s="25"/>
      <c r="F430" s="16"/>
      <c r="G430" s="16"/>
    </row>
    <row r="431" customFormat="false" ht="39.9" hidden="false" customHeight="true" outlineLevel="0" collapsed="false">
      <c r="A431" s="37" t="s">
        <v>950</v>
      </c>
      <c r="B431" s="33" t="s">
        <v>951</v>
      </c>
      <c r="C431" s="33"/>
      <c r="D431" s="33"/>
      <c r="E431" s="33"/>
      <c r="F431" s="33"/>
      <c r="G431" s="33"/>
      <c r="H431" s="2" t="n">
        <f aca="false">SUM(D432:D455)</f>
        <v>22</v>
      </c>
      <c r="I431" s="2" t="n">
        <f aca="false">COUNT(D432:D455)*2</f>
        <v>44</v>
      </c>
    </row>
    <row r="432" customFormat="false" ht="46.8" hidden="false" customHeight="false" outlineLevel="0" collapsed="false">
      <c r="A432" s="12" t="s">
        <v>952</v>
      </c>
      <c r="B432" s="32" t="s">
        <v>953</v>
      </c>
      <c r="C432" s="18" t="s">
        <v>954</v>
      </c>
      <c r="D432" s="16" t="n">
        <v>1</v>
      </c>
      <c r="E432" s="25" t="s">
        <v>606</v>
      </c>
      <c r="F432" s="16"/>
      <c r="G432" s="16"/>
    </row>
    <row r="433" customFormat="false" ht="100.8" hidden="false" customHeight="false" outlineLevel="0" collapsed="false">
      <c r="A433" s="12"/>
      <c r="B433" s="32"/>
      <c r="C433" s="18" t="s">
        <v>955</v>
      </c>
      <c r="D433" s="16" t="n">
        <v>1</v>
      </c>
      <c r="E433" s="25" t="s">
        <v>606</v>
      </c>
      <c r="F433" s="18" t="s">
        <v>956</v>
      </c>
      <c r="G433" s="16"/>
    </row>
    <row r="434" customFormat="false" ht="86.4" hidden="false" customHeight="false" outlineLevel="0" collapsed="false">
      <c r="A434" s="12"/>
      <c r="B434" s="32"/>
      <c r="C434" s="18" t="s">
        <v>957</v>
      </c>
      <c r="D434" s="16" t="n">
        <v>1</v>
      </c>
      <c r="E434" s="25" t="s">
        <v>606</v>
      </c>
      <c r="F434" s="18" t="s">
        <v>958</v>
      </c>
      <c r="G434" s="16"/>
    </row>
    <row r="435" customFormat="false" ht="43.2" hidden="false" customHeight="false" outlineLevel="0" collapsed="false">
      <c r="A435" s="12"/>
      <c r="B435" s="32"/>
      <c r="C435" s="18" t="s">
        <v>959</v>
      </c>
      <c r="D435" s="16" t="n">
        <v>1</v>
      </c>
      <c r="E435" s="25" t="s">
        <v>522</v>
      </c>
      <c r="F435" s="18" t="s">
        <v>960</v>
      </c>
      <c r="G435" s="16"/>
    </row>
    <row r="436" customFormat="false" ht="43.2" hidden="false" customHeight="false" outlineLevel="0" collapsed="false">
      <c r="A436" s="12"/>
      <c r="B436" s="32"/>
      <c r="C436" s="18" t="s">
        <v>961</v>
      </c>
      <c r="D436" s="16" t="n">
        <v>1</v>
      </c>
      <c r="E436" s="25" t="s">
        <v>564</v>
      </c>
      <c r="F436" s="18" t="s">
        <v>962</v>
      </c>
      <c r="G436" s="16"/>
    </row>
    <row r="437" customFormat="false" ht="43.2" hidden="false" customHeight="false" outlineLevel="0" collapsed="false">
      <c r="A437" s="12"/>
      <c r="B437" s="32"/>
      <c r="C437" s="18" t="s">
        <v>963</v>
      </c>
      <c r="D437" s="2" t="n">
        <v>1</v>
      </c>
      <c r="E437" s="25" t="s">
        <v>564</v>
      </c>
      <c r="F437" s="19" t="s">
        <v>964</v>
      </c>
      <c r="G437" s="16"/>
    </row>
    <row r="438" customFormat="false" ht="57.6" hidden="false" customHeight="false" outlineLevel="0" collapsed="false">
      <c r="A438" s="12"/>
      <c r="B438" s="32"/>
      <c r="C438" s="19" t="s">
        <v>965</v>
      </c>
      <c r="D438" s="16" t="n">
        <v>1</v>
      </c>
      <c r="E438" s="25" t="s">
        <v>136</v>
      </c>
      <c r="F438" s="18" t="s">
        <v>966</v>
      </c>
      <c r="G438" s="16"/>
    </row>
    <row r="439" customFormat="false" ht="43.2" hidden="false" customHeight="false" outlineLevel="0" collapsed="false">
      <c r="A439" s="12"/>
      <c r="B439" s="32"/>
      <c r="C439" s="18" t="s">
        <v>967</v>
      </c>
      <c r="D439" s="16" t="n">
        <v>1</v>
      </c>
      <c r="E439" s="25" t="s">
        <v>136</v>
      </c>
      <c r="F439" s="16"/>
      <c r="G439" s="16"/>
    </row>
    <row r="440" customFormat="false" ht="43.2" hidden="false" customHeight="false" outlineLevel="0" collapsed="false">
      <c r="A440" s="12"/>
      <c r="B440" s="32"/>
      <c r="C440" s="18" t="s">
        <v>968</v>
      </c>
      <c r="D440" s="16" t="n">
        <v>1</v>
      </c>
      <c r="E440" s="25" t="s">
        <v>136</v>
      </c>
      <c r="F440" s="18" t="s">
        <v>969</v>
      </c>
      <c r="G440" s="16"/>
    </row>
    <row r="441" customFormat="false" ht="43.2" hidden="false" customHeight="false" outlineLevel="0" collapsed="false">
      <c r="A441" s="12"/>
      <c r="B441" s="32"/>
      <c r="C441" s="18" t="s">
        <v>970</v>
      </c>
      <c r="D441" s="16" t="n">
        <v>1</v>
      </c>
      <c r="E441" s="25" t="s">
        <v>564</v>
      </c>
      <c r="F441" s="18" t="s">
        <v>971</v>
      </c>
      <c r="G441" s="16"/>
    </row>
    <row r="442" customFormat="false" ht="28.8" hidden="false" customHeight="false" outlineLevel="0" collapsed="false">
      <c r="A442" s="12"/>
      <c r="B442" s="32"/>
      <c r="C442" s="18" t="s">
        <v>972</v>
      </c>
      <c r="D442" s="16" t="n">
        <v>1</v>
      </c>
      <c r="E442" s="25" t="s">
        <v>195</v>
      </c>
      <c r="F442" s="18"/>
      <c r="G442" s="16"/>
    </row>
    <row r="443" customFormat="false" ht="72" hidden="false" customHeight="false" outlineLevel="0" collapsed="false">
      <c r="A443" s="12"/>
      <c r="B443" s="32"/>
      <c r="C443" s="18" t="s">
        <v>973</v>
      </c>
      <c r="D443" s="16" t="n">
        <v>1</v>
      </c>
      <c r="E443" s="25" t="s">
        <v>138</v>
      </c>
      <c r="F443" s="18"/>
      <c r="G443" s="16"/>
    </row>
    <row r="444" customFormat="false" ht="28.8" hidden="false" customHeight="false" outlineLevel="0" collapsed="false">
      <c r="A444" s="12"/>
      <c r="B444" s="32"/>
      <c r="C444" s="18" t="s">
        <v>974</v>
      </c>
      <c r="D444" s="16" t="n">
        <v>1</v>
      </c>
      <c r="E444" s="25" t="s">
        <v>138</v>
      </c>
      <c r="F444" s="16"/>
      <c r="G444" s="16"/>
    </row>
    <row r="445" customFormat="false" ht="28.8" hidden="false" customHeight="false" outlineLevel="0" collapsed="false">
      <c r="A445" s="12"/>
      <c r="B445" s="32"/>
      <c r="C445" s="18" t="s">
        <v>975</v>
      </c>
      <c r="D445" s="16" t="n">
        <v>1</v>
      </c>
      <c r="E445" s="25" t="s">
        <v>138</v>
      </c>
      <c r="F445" s="16"/>
      <c r="G445" s="16"/>
    </row>
    <row r="446" customFormat="false" ht="28.8" hidden="false" customHeight="false" outlineLevel="0" collapsed="false">
      <c r="A446" s="12"/>
      <c r="B446" s="32"/>
      <c r="C446" s="18" t="s">
        <v>976</v>
      </c>
      <c r="D446" s="16" t="n">
        <v>1</v>
      </c>
      <c r="E446" s="25" t="s">
        <v>138</v>
      </c>
      <c r="F446" s="16"/>
      <c r="G446" s="16"/>
    </row>
    <row r="447" customFormat="false" ht="43.2" hidden="false" customHeight="false" outlineLevel="0" collapsed="false">
      <c r="A447" s="12"/>
      <c r="B447" s="32"/>
      <c r="C447" s="18" t="s">
        <v>977</v>
      </c>
      <c r="D447" s="16" t="n">
        <v>1</v>
      </c>
      <c r="E447" s="25" t="s">
        <v>564</v>
      </c>
      <c r="F447" s="16"/>
      <c r="G447" s="16"/>
    </row>
    <row r="448" customFormat="false" ht="28.8" hidden="false" customHeight="false" outlineLevel="0" collapsed="false">
      <c r="A448" s="12"/>
      <c r="B448" s="32"/>
      <c r="C448" s="18" t="s">
        <v>978</v>
      </c>
      <c r="D448" s="16" t="n">
        <v>1</v>
      </c>
      <c r="E448" s="25" t="s">
        <v>564</v>
      </c>
      <c r="F448" s="16"/>
      <c r="G448" s="16"/>
    </row>
    <row r="449" customFormat="false" ht="57.6" hidden="false" customHeight="false" outlineLevel="0" collapsed="false">
      <c r="A449" s="12" t="s">
        <v>979</v>
      </c>
      <c r="B449" s="29" t="s">
        <v>980</v>
      </c>
      <c r="C449" s="30" t="s">
        <v>981</v>
      </c>
      <c r="D449" s="16" t="n">
        <v>1</v>
      </c>
      <c r="E449" s="25" t="s">
        <v>138</v>
      </c>
      <c r="F449" s="16"/>
      <c r="G449" s="16"/>
    </row>
    <row r="450" customFormat="false" ht="62.4" hidden="true" customHeight="false" outlineLevel="0" collapsed="false">
      <c r="A450" s="26" t="s">
        <v>982</v>
      </c>
      <c r="B450" s="32" t="s">
        <v>983</v>
      </c>
      <c r="C450" s="16"/>
      <c r="D450" s="16"/>
      <c r="E450" s="25"/>
      <c r="F450" s="16"/>
      <c r="G450" s="16"/>
    </row>
    <row r="451" customFormat="false" ht="46.8" hidden="true" customHeight="false" outlineLevel="0" collapsed="false">
      <c r="A451" s="26" t="s">
        <v>984</v>
      </c>
      <c r="B451" s="32" t="s">
        <v>985</v>
      </c>
      <c r="C451" s="16"/>
      <c r="D451" s="16"/>
      <c r="E451" s="25"/>
      <c r="F451" s="16"/>
      <c r="G451" s="16"/>
    </row>
    <row r="452" customFormat="false" ht="78" hidden="false" customHeight="false" outlineLevel="0" collapsed="false">
      <c r="A452" s="12" t="s">
        <v>986</v>
      </c>
      <c r="B452" s="32" t="s">
        <v>987</v>
      </c>
      <c r="C452" s="30" t="s">
        <v>981</v>
      </c>
      <c r="D452" s="16" t="n">
        <v>1</v>
      </c>
      <c r="E452" s="25" t="s">
        <v>138</v>
      </c>
      <c r="F452" s="16"/>
      <c r="G452" s="16"/>
    </row>
    <row r="453" customFormat="false" ht="62.4" hidden="false" customHeight="false" outlineLevel="0" collapsed="false">
      <c r="A453" s="12" t="s">
        <v>988</v>
      </c>
      <c r="B453" s="32" t="s">
        <v>989</v>
      </c>
      <c r="C453" s="49" t="s">
        <v>990</v>
      </c>
      <c r="D453" s="16" t="n">
        <v>1</v>
      </c>
      <c r="E453" s="25" t="s">
        <v>138</v>
      </c>
      <c r="F453" s="16"/>
      <c r="G453" s="16"/>
    </row>
    <row r="454" customFormat="false" ht="62.4" hidden="false" customHeight="false" outlineLevel="0" collapsed="false">
      <c r="A454" s="12" t="s">
        <v>991</v>
      </c>
      <c r="B454" s="32" t="s">
        <v>992</v>
      </c>
      <c r="C454" s="18" t="s">
        <v>981</v>
      </c>
      <c r="D454" s="16" t="n">
        <v>1</v>
      </c>
      <c r="E454" s="25" t="s">
        <v>138</v>
      </c>
      <c r="F454" s="16"/>
      <c r="G454" s="16"/>
    </row>
    <row r="455" customFormat="false" ht="15.6" hidden="false" customHeight="false" outlineLevel="0" collapsed="false">
      <c r="A455" s="12"/>
      <c r="B455" s="32"/>
      <c r="C455" s="18" t="s">
        <v>993</v>
      </c>
      <c r="D455" s="16" t="n">
        <v>1</v>
      </c>
      <c r="E455" s="25" t="s">
        <v>138</v>
      </c>
      <c r="F455" s="16"/>
      <c r="G455" s="16"/>
    </row>
    <row r="456" customFormat="false" ht="39.9" hidden="true" customHeight="true" outlineLevel="0" collapsed="false">
      <c r="A456" s="83" t="s">
        <v>994</v>
      </c>
      <c r="B456" s="13" t="s">
        <v>995</v>
      </c>
      <c r="C456" s="13"/>
      <c r="D456" s="13"/>
      <c r="E456" s="13"/>
      <c r="F456" s="13"/>
      <c r="G456" s="13"/>
    </row>
    <row r="457" customFormat="false" ht="46.8" hidden="true" customHeight="false" outlineLevel="0" collapsed="false">
      <c r="A457" s="26" t="s">
        <v>996</v>
      </c>
      <c r="B457" s="27" t="s">
        <v>997</v>
      </c>
      <c r="C457" s="16"/>
      <c r="D457" s="16"/>
      <c r="E457" s="25"/>
      <c r="F457" s="16"/>
      <c r="G457" s="16"/>
    </row>
    <row r="458" customFormat="false" ht="46.8" hidden="true" customHeight="false" outlineLevel="0" collapsed="false">
      <c r="A458" s="26" t="s">
        <v>998</v>
      </c>
      <c r="B458" s="27" t="s">
        <v>999</v>
      </c>
      <c r="C458" s="16"/>
      <c r="D458" s="16"/>
      <c r="E458" s="25"/>
      <c r="F458" s="16"/>
      <c r="G458" s="16"/>
    </row>
    <row r="459" customFormat="false" ht="46.8" hidden="true" customHeight="false" outlineLevel="0" collapsed="false">
      <c r="A459" s="26" t="s">
        <v>1000</v>
      </c>
      <c r="B459" s="27" t="s">
        <v>1001</v>
      </c>
      <c r="C459" s="16"/>
      <c r="D459" s="16"/>
      <c r="E459" s="25"/>
      <c r="F459" s="16"/>
      <c r="G459" s="16"/>
    </row>
    <row r="460" customFormat="false" ht="46.8" hidden="true" customHeight="false" outlineLevel="0" collapsed="false">
      <c r="A460" s="26" t="s">
        <v>1002</v>
      </c>
      <c r="B460" s="27" t="s">
        <v>1003</v>
      </c>
      <c r="C460" s="16"/>
      <c r="D460" s="16"/>
      <c r="E460" s="25"/>
      <c r="F460" s="16"/>
      <c r="G460" s="16"/>
    </row>
    <row r="461" customFormat="false" ht="46.8" hidden="true" customHeight="false" outlineLevel="0" collapsed="false">
      <c r="A461" s="26" t="s">
        <v>1004</v>
      </c>
      <c r="B461" s="27" t="s">
        <v>1005</v>
      </c>
      <c r="C461" s="16"/>
      <c r="D461" s="16"/>
      <c r="E461" s="25"/>
      <c r="F461" s="16"/>
      <c r="G461" s="16"/>
    </row>
    <row r="462" customFormat="false" ht="46.8" hidden="true" customHeight="false" outlineLevel="0" collapsed="false">
      <c r="A462" s="26" t="s">
        <v>1006</v>
      </c>
      <c r="B462" s="27" t="s">
        <v>1007</v>
      </c>
      <c r="C462" s="16"/>
      <c r="D462" s="16"/>
      <c r="E462" s="25"/>
      <c r="F462" s="16"/>
      <c r="G462" s="16"/>
    </row>
    <row r="463" customFormat="false" ht="39.9" hidden="false" customHeight="true" outlineLevel="0" collapsed="false">
      <c r="A463" s="37" t="s">
        <v>1008</v>
      </c>
      <c r="B463" s="13" t="s">
        <v>1009</v>
      </c>
      <c r="C463" s="13"/>
      <c r="D463" s="13"/>
      <c r="E463" s="13"/>
      <c r="F463" s="13"/>
      <c r="G463" s="13"/>
      <c r="H463" s="2" t="n">
        <f aca="false">SUM(D464:D478)</f>
        <v>15</v>
      </c>
      <c r="I463" s="2" t="n">
        <f aca="false">COUNT(D464:D478)*2</f>
        <v>30</v>
      </c>
    </row>
    <row r="464" customFormat="false" ht="72" hidden="false" customHeight="false" outlineLevel="0" collapsed="false">
      <c r="A464" s="12" t="s">
        <v>1010</v>
      </c>
      <c r="B464" s="27" t="s">
        <v>1011</v>
      </c>
      <c r="C464" s="24" t="s">
        <v>1012</v>
      </c>
      <c r="D464" s="35" t="n">
        <v>1</v>
      </c>
      <c r="E464" s="17" t="s">
        <v>138</v>
      </c>
      <c r="F464" s="31" t="s">
        <v>1013</v>
      </c>
      <c r="G464" s="16"/>
    </row>
    <row r="465" customFormat="false" ht="43.2" hidden="false" customHeight="false" outlineLevel="0" collapsed="false">
      <c r="A465" s="12"/>
      <c r="B465" s="27"/>
      <c r="C465" s="24" t="s">
        <v>1014</v>
      </c>
      <c r="D465" s="35" t="n">
        <v>1</v>
      </c>
      <c r="E465" s="17" t="s">
        <v>138</v>
      </c>
      <c r="F465" s="77" t="s">
        <v>1015</v>
      </c>
      <c r="G465" s="16"/>
    </row>
    <row r="466" customFormat="false" ht="43.2" hidden="false" customHeight="false" outlineLevel="0" collapsed="false">
      <c r="A466" s="12"/>
      <c r="B466" s="27"/>
      <c r="C466" s="24" t="s">
        <v>1016</v>
      </c>
      <c r="D466" s="35" t="n">
        <v>1</v>
      </c>
      <c r="E466" s="17" t="s">
        <v>606</v>
      </c>
      <c r="F466" s="31" t="s">
        <v>1017</v>
      </c>
      <c r="G466" s="16"/>
    </row>
    <row r="467" customFormat="false" ht="28.8" hidden="false" customHeight="false" outlineLevel="0" collapsed="false">
      <c r="A467" s="12"/>
      <c r="B467" s="27"/>
      <c r="C467" s="24" t="s">
        <v>1018</v>
      </c>
      <c r="D467" s="35" t="n">
        <v>1</v>
      </c>
      <c r="E467" s="17" t="s">
        <v>195</v>
      </c>
      <c r="F467" s="31" t="s">
        <v>1019</v>
      </c>
      <c r="G467" s="16"/>
    </row>
    <row r="468" customFormat="false" ht="129.6" hidden="false" customHeight="false" outlineLevel="0" collapsed="false">
      <c r="A468" s="12"/>
      <c r="B468" s="27"/>
      <c r="C468" s="24" t="s">
        <v>1020</v>
      </c>
      <c r="D468" s="35" t="n">
        <v>1</v>
      </c>
      <c r="E468" s="17" t="s">
        <v>138</v>
      </c>
      <c r="F468" s="31" t="s">
        <v>1021</v>
      </c>
      <c r="G468" s="16"/>
    </row>
    <row r="469" customFormat="false" ht="31.2" hidden="false" customHeight="false" outlineLevel="0" collapsed="false">
      <c r="A469" s="12" t="s">
        <v>1022</v>
      </c>
      <c r="B469" s="27" t="s">
        <v>1023</v>
      </c>
      <c r="C469" s="24" t="s">
        <v>1024</v>
      </c>
      <c r="D469" s="35" t="n">
        <v>1</v>
      </c>
      <c r="E469" s="17" t="s">
        <v>138</v>
      </c>
      <c r="F469" s="31" t="s">
        <v>1025</v>
      </c>
      <c r="G469" s="16"/>
    </row>
    <row r="470" customFormat="false" ht="57.6" hidden="false" customHeight="false" outlineLevel="0" collapsed="false">
      <c r="A470" s="12"/>
      <c r="B470" s="27"/>
      <c r="C470" s="24" t="s">
        <v>1026</v>
      </c>
      <c r="D470" s="35" t="n">
        <v>1</v>
      </c>
      <c r="E470" s="17" t="s">
        <v>138</v>
      </c>
      <c r="F470" s="31" t="s">
        <v>1027</v>
      </c>
      <c r="G470" s="16"/>
    </row>
    <row r="471" customFormat="false" ht="15.6" hidden="false" customHeight="false" outlineLevel="0" collapsed="false">
      <c r="A471" s="12"/>
      <c r="B471" s="27"/>
      <c r="C471" s="24" t="s">
        <v>1028</v>
      </c>
      <c r="D471" s="35" t="n">
        <v>1</v>
      </c>
      <c r="E471" s="17" t="s">
        <v>138</v>
      </c>
      <c r="F471" s="31"/>
      <c r="G471" s="16"/>
    </row>
    <row r="472" customFormat="false" ht="57.6" hidden="false" customHeight="false" outlineLevel="0" collapsed="false">
      <c r="A472" s="12"/>
      <c r="B472" s="27"/>
      <c r="C472" s="24" t="s">
        <v>1029</v>
      </c>
      <c r="D472" s="35" t="n">
        <v>1</v>
      </c>
      <c r="E472" s="17" t="s">
        <v>138</v>
      </c>
      <c r="F472" s="31" t="s">
        <v>1030</v>
      </c>
      <c r="G472" s="16"/>
    </row>
    <row r="473" customFormat="false" ht="57.6" hidden="false" customHeight="false" outlineLevel="0" collapsed="false">
      <c r="A473" s="12" t="s">
        <v>1031</v>
      </c>
      <c r="B473" s="27" t="s">
        <v>1032</v>
      </c>
      <c r="C473" s="24" t="s">
        <v>1033</v>
      </c>
      <c r="D473" s="35" t="n">
        <v>1</v>
      </c>
      <c r="E473" s="17" t="s">
        <v>138</v>
      </c>
      <c r="F473" s="31" t="s">
        <v>1034</v>
      </c>
      <c r="G473" s="16"/>
    </row>
    <row r="474" customFormat="false" ht="28.8" hidden="false" customHeight="false" outlineLevel="0" collapsed="false">
      <c r="A474" s="12"/>
      <c r="B474" s="27"/>
      <c r="C474" s="24" t="s">
        <v>1035</v>
      </c>
      <c r="D474" s="35" t="n">
        <v>1</v>
      </c>
      <c r="E474" s="17" t="s">
        <v>138</v>
      </c>
      <c r="F474" s="31" t="s">
        <v>1036</v>
      </c>
      <c r="G474" s="16"/>
    </row>
    <row r="475" customFormat="false" ht="43.2" hidden="false" customHeight="false" outlineLevel="0" collapsed="false">
      <c r="A475" s="12"/>
      <c r="B475" s="27"/>
      <c r="C475" s="24" t="s">
        <v>1037</v>
      </c>
      <c r="D475" s="35" t="n">
        <v>1</v>
      </c>
      <c r="E475" s="17" t="s">
        <v>138</v>
      </c>
      <c r="F475" s="31"/>
      <c r="G475" s="16"/>
    </row>
    <row r="476" customFormat="false" ht="28.8" hidden="false" customHeight="false" outlineLevel="0" collapsed="false">
      <c r="A476" s="12"/>
      <c r="B476" s="27"/>
      <c r="C476" s="24" t="s">
        <v>1038</v>
      </c>
      <c r="D476" s="35" t="n">
        <v>1</v>
      </c>
      <c r="E476" s="17" t="s">
        <v>138</v>
      </c>
      <c r="F476" s="31" t="s">
        <v>1039</v>
      </c>
      <c r="G476" s="16"/>
    </row>
    <row r="477" customFormat="false" ht="31.2" hidden="false" customHeight="false" outlineLevel="0" collapsed="false">
      <c r="A477" s="12" t="s">
        <v>1040</v>
      </c>
      <c r="B477" s="27" t="s">
        <v>1041</v>
      </c>
      <c r="C477" s="24" t="s">
        <v>1042</v>
      </c>
      <c r="D477" s="35" t="n">
        <v>1</v>
      </c>
      <c r="E477" s="17" t="s">
        <v>138</v>
      </c>
      <c r="F477" s="31"/>
      <c r="G477" s="16"/>
    </row>
    <row r="478" customFormat="false" ht="43.2" hidden="false" customHeight="false" outlineLevel="0" collapsed="false">
      <c r="A478" s="12"/>
      <c r="B478" s="27"/>
      <c r="C478" s="24" t="s">
        <v>1043</v>
      </c>
      <c r="D478" s="35" t="n">
        <v>1</v>
      </c>
      <c r="E478" s="17" t="s">
        <v>138</v>
      </c>
      <c r="F478" s="31" t="s">
        <v>1044</v>
      </c>
      <c r="G478" s="16"/>
    </row>
    <row r="479" customFormat="false" ht="39.9" hidden="false" customHeight="true" outlineLevel="0" collapsed="false">
      <c r="A479" s="37" t="s">
        <v>1045</v>
      </c>
      <c r="B479" s="13" t="s">
        <v>1046</v>
      </c>
      <c r="C479" s="13"/>
      <c r="D479" s="13"/>
      <c r="E479" s="13"/>
      <c r="F479" s="13"/>
      <c r="G479" s="13"/>
      <c r="H479" s="2" t="n">
        <f aca="false">SUM(D480:D516)</f>
        <v>36</v>
      </c>
      <c r="I479" s="2" t="n">
        <f aca="false">SUM(D480:D516)*2</f>
        <v>72</v>
      </c>
    </row>
    <row r="480" customFormat="false" ht="62.4" hidden="false" customHeight="false" outlineLevel="0" collapsed="false">
      <c r="A480" s="12" t="s">
        <v>1047</v>
      </c>
      <c r="B480" s="49" t="s">
        <v>1048</v>
      </c>
      <c r="C480" s="30" t="s">
        <v>1049</v>
      </c>
      <c r="D480" s="28" t="n">
        <v>1</v>
      </c>
      <c r="E480" s="29" t="s">
        <v>75</v>
      </c>
      <c r="F480" s="18" t="s">
        <v>1050</v>
      </c>
      <c r="G480" s="16"/>
    </row>
    <row r="481" customFormat="false" ht="43.2" hidden="false" customHeight="false" outlineLevel="0" collapsed="false">
      <c r="A481" s="12"/>
      <c r="B481" s="49"/>
      <c r="C481" s="30" t="s">
        <v>1051</v>
      </c>
      <c r="D481" s="28" t="n">
        <v>1</v>
      </c>
      <c r="E481" s="29" t="s">
        <v>75</v>
      </c>
      <c r="F481" s="18" t="s">
        <v>1052</v>
      </c>
      <c r="G481" s="16"/>
    </row>
    <row r="482" customFormat="false" ht="28.8" hidden="false" customHeight="false" outlineLevel="0" collapsed="false">
      <c r="A482" s="12"/>
      <c r="B482" s="49"/>
      <c r="C482" s="30" t="s">
        <v>1053</v>
      </c>
      <c r="D482" s="28" t="n">
        <v>1</v>
      </c>
      <c r="E482" s="29" t="s">
        <v>75</v>
      </c>
      <c r="F482" s="18" t="s">
        <v>1052</v>
      </c>
      <c r="G482" s="16"/>
    </row>
    <row r="483" customFormat="false" ht="46.8" hidden="false" customHeight="false" outlineLevel="0" collapsed="false">
      <c r="A483" s="12" t="s">
        <v>1054</v>
      </c>
      <c r="B483" s="49" t="s">
        <v>1055</v>
      </c>
      <c r="C483" s="31" t="s">
        <v>1056</v>
      </c>
      <c r="D483" s="88" t="n">
        <v>1</v>
      </c>
      <c r="E483" s="34" t="s">
        <v>138</v>
      </c>
      <c r="F483" s="30" t="s">
        <v>1057</v>
      </c>
    </row>
    <row r="484" customFormat="false" ht="28.8" hidden="false" customHeight="false" outlineLevel="0" collapsed="false">
      <c r="A484" s="12"/>
      <c r="B484" s="49"/>
      <c r="C484" s="31" t="s">
        <v>1058</v>
      </c>
      <c r="D484" s="88" t="n">
        <v>1</v>
      </c>
      <c r="E484" s="34" t="s">
        <v>138</v>
      </c>
      <c r="F484" s="30" t="s">
        <v>1057</v>
      </c>
      <c r="G484" s="31"/>
    </row>
    <row r="485" customFormat="false" ht="28.8" hidden="false" customHeight="false" outlineLevel="0" collapsed="false">
      <c r="A485" s="12"/>
      <c r="B485" s="49"/>
      <c r="C485" s="31" t="s">
        <v>1059</v>
      </c>
      <c r="D485" s="88" t="n">
        <v>1</v>
      </c>
      <c r="E485" s="34" t="s">
        <v>138</v>
      </c>
      <c r="F485" s="30" t="s">
        <v>1057</v>
      </c>
      <c r="G485" s="31"/>
    </row>
    <row r="486" customFormat="false" ht="28.8" hidden="false" customHeight="false" outlineLevel="0" collapsed="false">
      <c r="A486" s="12"/>
      <c r="B486" s="49"/>
      <c r="C486" s="31" t="s">
        <v>1060</v>
      </c>
      <c r="D486" s="88" t="n">
        <v>1</v>
      </c>
      <c r="E486" s="34" t="s">
        <v>138</v>
      </c>
      <c r="F486" s="30" t="s">
        <v>1057</v>
      </c>
      <c r="G486" s="31"/>
    </row>
    <row r="487" customFormat="false" ht="57.6" hidden="false" customHeight="false" outlineLevel="0" collapsed="false">
      <c r="A487" s="12"/>
      <c r="B487" s="49"/>
      <c r="C487" s="30" t="s">
        <v>1061</v>
      </c>
      <c r="D487" s="88" t="n">
        <v>1</v>
      </c>
      <c r="E487" s="34" t="s">
        <v>138</v>
      </c>
      <c r="F487" s="30" t="s">
        <v>1062</v>
      </c>
      <c r="G487" s="31"/>
    </row>
    <row r="488" customFormat="false" ht="57.6" hidden="false" customHeight="false" outlineLevel="0" collapsed="false">
      <c r="A488" s="12"/>
      <c r="B488" s="49"/>
      <c r="C488" s="30" t="s">
        <v>1063</v>
      </c>
      <c r="D488" s="88" t="n">
        <v>1</v>
      </c>
      <c r="E488" s="34" t="s">
        <v>138</v>
      </c>
      <c r="F488" s="30" t="s">
        <v>1064</v>
      </c>
      <c r="G488" s="16"/>
    </row>
    <row r="489" customFormat="false" ht="28.8" hidden="false" customHeight="false" outlineLevel="0" collapsed="false">
      <c r="A489" s="12"/>
      <c r="B489" s="49"/>
      <c r="C489" s="30" t="s">
        <v>1065</v>
      </c>
      <c r="D489" s="88" t="n">
        <v>1</v>
      </c>
      <c r="E489" s="34" t="s">
        <v>138</v>
      </c>
      <c r="F489" s="30" t="s">
        <v>1066</v>
      </c>
      <c r="G489" s="16"/>
    </row>
    <row r="490" customFormat="false" ht="28.8" hidden="false" customHeight="false" outlineLevel="0" collapsed="false">
      <c r="A490" s="12"/>
      <c r="B490" s="49"/>
      <c r="C490" s="30" t="s">
        <v>1067</v>
      </c>
      <c r="D490" s="88" t="n">
        <v>1</v>
      </c>
      <c r="E490" s="34" t="s">
        <v>138</v>
      </c>
      <c r="F490" s="30"/>
      <c r="G490" s="16"/>
    </row>
    <row r="491" customFormat="false" ht="46.8" hidden="false" customHeight="false" outlineLevel="0" collapsed="false">
      <c r="A491" s="12" t="s">
        <v>1068</v>
      </c>
      <c r="B491" s="49" t="s">
        <v>1069</v>
      </c>
      <c r="C491" s="18" t="s">
        <v>1070</v>
      </c>
      <c r="D491" s="16" t="n">
        <v>1</v>
      </c>
      <c r="E491" s="34" t="s">
        <v>138</v>
      </c>
      <c r="F491" s="18" t="s">
        <v>1071</v>
      </c>
      <c r="G491" s="16"/>
    </row>
    <row r="492" customFormat="false" ht="43.2" hidden="false" customHeight="false" outlineLevel="0" collapsed="false">
      <c r="A492" s="12"/>
      <c r="B492" s="49"/>
      <c r="C492" s="18" t="s">
        <v>1072</v>
      </c>
      <c r="D492" s="16" t="n">
        <v>1</v>
      </c>
      <c r="E492" s="34" t="s">
        <v>138</v>
      </c>
      <c r="F492" s="18" t="s">
        <v>1071</v>
      </c>
      <c r="G492" s="16"/>
    </row>
    <row r="493" customFormat="false" ht="28.8" hidden="false" customHeight="false" outlineLevel="0" collapsed="false">
      <c r="A493" s="12"/>
      <c r="B493" s="49"/>
      <c r="C493" s="18" t="s">
        <v>131</v>
      </c>
      <c r="D493" s="16" t="n">
        <v>1</v>
      </c>
      <c r="E493" s="34" t="s">
        <v>138</v>
      </c>
      <c r="F493" s="18" t="s">
        <v>1071</v>
      </c>
      <c r="G493" s="16"/>
    </row>
    <row r="494" customFormat="false" ht="28.8" hidden="false" customHeight="false" outlineLevel="0" collapsed="false">
      <c r="A494" s="12"/>
      <c r="B494" s="49"/>
      <c r="C494" s="18" t="s">
        <v>1073</v>
      </c>
      <c r="D494" s="16" t="n">
        <v>1</v>
      </c>
      <c r="E494" s="34" t="s">
        <v>138</v>
      </c>
      <c r="F494" s="18" t="s">
        <v>1071</v>
      </c>
      <c r="G494" s="16"/>
    </row>
    <row r="495" customFormat="false" ht="28.8" hidden="false" customHeight="false" outlineLevel="0" collapsed="false">
      <c r="A495" s="12"/>
      <c r="B495" s="49"/>
      <c r="C495" s="18" t="s">
        <v>1074</v>
      </c>
      <c r="D495" s="16" t="n">
        <v>1</v>
      </c>
      <c r="E495" s="34" t="s">
        <v>138</v>
      </c>
      <c r="F495" s="18" t="s">
        <v>1071</v>
      </c>
      <c r="G495" s="16"/>
    </row>
    <row r="496" customFormat="false" ht="28.8" hidden="false" customHeight="false" outlineLevel="0" collapsed="false">
      <c r="A496" s="12"/>
      <c r="B496" s="49"/>
      <c r="C496" s="18" t="s">
        <v>1075</v>
      </c>
      <c r="D496" s="16" t="n">
        <v>1</v>
      </c>
      <c r="E496" s="34" t="s">
        <v>138</v>
      </c>
      <c r="F496" s="18" t="s">
        <v>1071</v>
      </c>
      <c r="G496" s="16"/>
    </row>
    <row r="497" customFormat="false" ht="28.8" hidden="false" customHeight="false" outlineLevel="0" collapsed="false">
      <c r="A497" s="12"/>
      <c r="B497" s="49"/>
      <c r="C497" s="18" t="s">
        <v>1076</v>
      </c>
      <c r="D497" s="16" t="n">
        <v>1</v>
      </c>
      <c r="E497" s="34" t="s">
        <v>138</v>
      </c>
      <c r="F497" s="18" t="s">
        <v>1071</v>
      </c>
      <c r="G497" s="16"/>
    </row>
    <row r="498" customFormat="false" ht="28.8" hidden="false" customHeight="false" outlineLevel="0" collapsed="false">
      <c r="A498" s="12"/>
      <c r="B498" s="49"/>
      <c r="C498" s="18" t="s">
        <v>1077</v>
      </c>
      <c r="D498" s="16" t="n">
        <v>1</v>
      </c>
      <c r="E498" s="34" t="s">
        <v>138</v>
      </c>
      <c r="F498" s="18" t="s">
        <v>1071</v>
      </c>
      <c r="G498" s="16"/>
    </row>
    <row r="499" customFormat="false" ht="28.8" hidden="false" customHeight="false" outlineLevel="0" collapsed="false">
      <c r="A499" s="12"/>
      <c r="B499" s="49"/>
      <c r="C499" s="18" t="s">
        <v>132</v>
      </c>
      <c r="D499" s="16" t="n">
        <v>1</v>
      </c>
      <c r="E499" s="34" t="s">
        <v>138</v>
      </c>
      <c r="F499" s="18" t="s">
        <v>1071</v>
      </c>
      <c r="G499" s="16"/>
    </row>
    <row r="500" customFormat="false" ht="28.8" hidden="false" customHeight="false" outlineLevel="0" collapsed="false">
      <c r="A500" s="12"/>
      <c r="B500" s="49"/>
      <c r="C500" s="18" t="s">
        <v>1078</v>
      </c>
      <c r="D500" s="16" t="n">
        <v>1</v>
      </c>
      <c r="E500" s="34" t="s">
        <v>138</v>
      </c>
      <c r="F500" s="18" t="s">
        <v>1071</v>
      </c>
      <c r="G500" s="16"/>
    </row>
    <row r="501" customFormat="false" ht="28.8" hidden="false" customHeight="false" outlineLevel="0" collapsed="false">
      <c r="A501" s="12"/>
      <c r="B501" s="49"/>
      <c r="C501" s="18" t="s">
        <v>1079</v>
      </c>
      <c r="D501" s="16" t="n">
        <v>1</v>
      </c>
      <c r="E501" s="34" t="s">
        <v>138</v>
      </c>
      <c r="F501" s="18" t="s">
        <v>1071</v>
      </c>
      <c r="G501" s="16"/>
    </row>
    <row r="502" customFormat="false" ht="28.8" hidden="false" customHeight="false" outlineLevel="0" collapsed="false">
      <c r="A502" s="12"/>
      <c r="B502" s="49"/>
      <c r="C502" s="18" t="s">
        <v>1080</v>
      </c>
      <c r="D502" s="16" t="n">
        <v>1</v>
      </c>
      <c r="E502" s="34" t="s">
        <v>138</v>
      </c>
      <c r="F502" s="18" t="s">
        <v>1071</v>
      </c>
      <c r="G502" s="16"/>
    </row>
    <row r="503" customFormat="false" ht="201.6" hidden="false" customHeight="false" outlineLevel="0" collapsed="false">
      <c r="A503" s="12" t="s">
        <v>1081</v>
      </c>
      <c r="B503" s="49" t="s">
        <v>1082</v>
      </c>
      <c r="C503" s="18" t="s">
        <v>1083</v>
      </c>
      <c r="D503" s="16" t="n">
        <v>1</v>
      </c>
      <c r="E503" s="34" t="s">
        <v>138</v>
      </c>
      <c r="F503" s="18" t="s">
        <v>1084</v>
      </c>
      <c r="G503" s="16"/>
    </row>
    <row r="504" customFormat="false" ht="230.4" hidden="false" customHeight="false" outlineLevel="0" collapsed="false">
      <c r="A504" s="12"/>
      <c r="B504" s="49"/>
      <c r="C504" s="18" t="s">
        <v>1085</v>
      </c>
      <c r="D504" s="16" t="n">
        <v>1</v>
      </c>
      <c r="E504" s="34" t="s">
        <v>138</v>
      </c>
      <c r="F504" s="18" t="s">
        <v>1086</v>
      </c>
      <c r="G504" s="16"/>
    </row>
    <row r="505" customFormat="false" ht="28.8" hidden="false" customHeight="false" outlineLevel="0" collapsed="false">
      <c r="A505" s="12"/>
      <c r="B505" s="49"/>
      <c r="C505" s="24" t="s">
        <v>1087</v>
      </c>
      <c r="D505" s="16" t="n">
        <v>1</v>
      </c>
      <c r="E505" s="34" t="s">
        <v>138</v>
      </c>
      <c r="F505" s="18" t="s">
        <v>1088</v>
      </c>
      <c r="G505" s="16"/>
    </row>
    <row r="506" customFormat="false" ht="28.8" hidden="false" customHeight="false" outlineLevel="0" collapsed="false">
      <c r="A506" s="12"/>
      <c r="B506" s="49"/>
      <c r="C506" s="24" t="s">
        <v>1089</v>
      </c>
      <c r="D506" s="16" t="n">
        <v>1</v>
      </c>
      <c r="E506" s="34" t="s">
        <v>138</v>
      </c>
      <c r="F506" s="18" t="s">
        <v>1088</v>
      </c>
      <c r="G506" s="16"/>
    </row>
    <row r="507" customFormat="false" ht="43.2" hidden="false" customHeight="false" outlineLevel="0" collapsed="false">
      <c r="A507" s="12"/>
      <c r="B507" s="49"/>
      <c r="C507" s="24" t="s">
        <v>1090</v>
      </c>
      <c r="D507" s="16" t="n">
        <v>1</v>
      </c>
      <c r="E507" s="34" t="s">
        <v>138</v>
      </c>
      <c r="F507" s="18" t="s">
        <v>1088</v>
      </c>
      <c r="G507" s="16"/>
    </row>
    <row r="508" customFormat="false" ht="28.8" hidden="false" customHeight="false" outlineLevel="0" collapsed="false">
      <c r="A508" s="12"/>
      <c r="B508" s="49"/>
      <c r="C508" s="24" t="s">
        <v>1091</v>
      </c>
      <c r="D508" s="16" t="n">
        <v>1</v>
      </c>
      <c r="E508" s="34" t="s">
        <v>138</v>
      </c>
      <c r="F508" s="18" t="s">
        <v>1088</v>
      </c>
      <c r="G508" s="16"/>
    </row>
    <row r="509" customFormat="false" ht="46.8" hidden="true" customHeight="false" outlineLevel="0" collapsed="false">
      <c r="A509" s="26" t="s">
        <v>1092</v>
      </c>
      <c r="B509" s="49" t="s">
        <v>1093</v>
      </c>
      <c r="C509" s="16"/>
      <c r="D509" s="16"/>
      <c r="E509" s="34"/>
      <c r="F509" s="16"/>
    </row>
    <row r="510" customFormat="false" ht="46.8" hidden="false" customHeight="false" outlineLevel="0" collapsed="false">
      <c r="A510" s="12" t="s">
        <v>1094</v>
      </c>
      <c r="B510" s="49" t="s">
        <v>1095</v>
      </c>
      <c r="C510" s="18" t="s">
        <v>1096</v>
      </c>
      <c r="D510" s="16" t="n">
        <v>1</v>
      </c>
      <c r="E510" s="34" t="s">
        <v>138</v>
      </c>
      <c r="F510" s="16"/>
    </row>
    <row r="511" customFormat="false" ht="62.4" hidden="false" customHeight="false" outlineLevel="0" collapsed="false">
      <c r="A511" s="12" t="s">
        <v>1097</v>
      </c>
      <c r="B511" s="49" t="s">
        <v>1098</v>
      </c>
      <c r="C511" s="18" t="s">
        <v>1099</v>
      </c>
      <c r="D511" s="16" t="n">
        <v>1</v>
      </c>
      <c r="E511" s="34" t="s">
        <v>138</v>
      </c>
      <c r="F511" s="16"/>
    </row>
    <row r="512" customFormat="false" ht="93.6" hidden="false" customHeight="false" outlineLevel="0" collapsed="false">
      <c r="A512" s="12" t="s">
        <v>1100</v>
      </c>
      <c r="B512" s="49" t="s">
        <v>1101</v>
      </c>
      <c r="C512" s="30" t="s">
        <v>1102</v>
      </c>
      <c r="D512" s="88" t="n">
        <v>1</v>
      </c>
      <c r="E512" s="34" t="s">
        <v>138</v>
      </c>
      <c r="F512" s="30" t="s">
        <v>1103</v>
      </c>
      <c r="G512" s="16"/>
    </row>
    <row r="513" customFormat="false" ht="72" hidden="false" customHeight="false" outlineLevel="0" collapsed="false">
      <c r="A513" s="12"/>
      <c r="B513" s="49"/>
      <c r="C513" s="30" t="s">
        <v>1104</v>
      </c>
      <c r="D513" s="88" t="n">
        <v>1</v>
      </c>
      <c r="E513" s="34" t="s">
        <v>138</v>
      </c>
      <c r="F513" s="30"/>
      <c r="G513" s="16"/>
    </row>
    <row r="514" customFormat="false" ht="144" hidden="false" customHeight="false" outlineLevel="0" collapsed="false">
      <c r="A514" s="12"/>
      <c r="B514" s="49"/>
      <c r="C514" s="30" t="s">
        <v>1105</v>
      </c>
      <c r="D514" s="88" t="n">
        <v>1</v>
      </c>
      <c r="E514" s="34" t="s">
        <v>195</v>
      </c>
      <c r="F514" s="30" t="s">
        <v>1106</v>
      </c>
      <c r="G514" s="16"/>
    </row>
    <row r="515" customFormat="false" ht="46.8" hidden="false" customHeight="false" outlineLevel="0" collapsed="false">
      <c r="A515" s="12" t="s">
        <v>1107</v>
      </c>
      <c r="B515" s="27" t="s">
        <v>1108</v>
      </c>
      <c r="C515" s="31" t="s">
        <v>1109</v>
      </c>
      <c r="D515" s="16" t="n">
        <v>1</v>
      </c>
      <c r="E515" s="34" t="s">
        <v>138</v>
      </c>
      <c r="F515" s="16"/>
      <c r="G515" s="16"/>
    </row>
    <row r="516" customFormat="false" ht="62.4" hidden="false" customHeight="false" outlineLevel="0" collapsed="false">
      <c r="A516" s="12" t="s">
        <v>1110</v>
      </c>
      <c r="B516" s="49" t="s">
        <v>1111</v>
      </c>
      <c r="C516" s="18" t="s">
        <v>1112</v>
      </c>
      <c r="D516" s="16" t="n">
        <v>1</v>
      </c>
      <c r="E516" s="34" t="s">
        <v>138</v>
      </c>
      <c r="F516" s="16" t="s">
        <v>1113</v>
      </c>
      <c r="G516" s="16"/>
    </row>
    <row r="517" customFormat="false" ht="18" hidden="false" customHeight="false" outlineLevel="0" collapsed="false">
      <c r="A517" s="91"/>
      <c r="B517" s="11" t="s">
        <v>1114</v>
      </c>
      <c r="C517" s="11"/>
      <c r="D517" s="11"/>
      <c r="E517" s="11"/>
      <c r="F517" s="11"/>
      <c r="G517" s="11"/>
      <c r="H517" s="2" t="n">
        <f aca="false">H518+H526+H536+H541+H551+H564</f>
        <v>50</v>
      </c>
      <c r="I517" s="2" t="n">
        <f aca="false">I518+I526+I536+I541+I551+I564</f>
        <v>100</v>
      </c>
    </row>
    <row r="518" customFormat="false" ht="39.9" hidden="false" customHeight="true" outlineLevel="0" collapsed="false">
      <c r="A518" s="37" t="s">
        <v>1115</v>
      </c>
      <c r="B518" s="13" t="s">
        <v>1116</v>
      </c>
      <c r="C518" s="13"/>
      <c r="D518" s="13"/>
      <c r="E518" s="13"/>
      <c r="F518" s="13"/>
      <c r="G518" s="13"/>
      <c r="H518" s="2" t="n">
        <f aca="false">SUM(D522:D525)</f>
        <v>4</v>
      </c>
      <c r="I518" s="2" t="n">
        <f aca="false">COUNT(D522:D525)*2</f>
        <v>8</v>
      </c>
    </row>
    <row r="519" customFormat="false" ht="31.2" hidden="true" customHeight="false" outlineLevel="0" collapsed="false">
      <c r="A519" s="92" t="s">
        <v>1117</v>
      </c>
      <c r="B519" s="49" t="s">
        <v>1118</v>
      </c>
      <c r="C519" s="90"/>
      <c r="D519" s="35"/>
      <c r="E519" s="17"/>
      <c r="F519" s="90"/>
      <c r="G519" s="90"/>
    </row>
    <row r="520" customFormat="false" ht="62.4" hidden="true" customHeight="false" outlineLevel="0" collapsed="false">
      <c r="A520" s="92" t="s">
        <v>1119</v>
      </c>
      <c r="B520" s="49" t="s">
        <v>1120</v>
      </c>
      <c r="C520" s="30"/>
      <c r="D520" s="35"/>
      <c r="E520" s="17"/>
      <c r="F520" s="90"/>
      <c r="G520" s="90"/>
    </row>
    <row r="521" customFormat="false" ht="31.2" hidden="true" customHeight="false" outlineLevel="0" collapsed="false">
      <c r="A521" s="92" t="s">
        <v>1121</v>
      </c>
      <c r="B521" s="49" t="s">
        <v>1122</v>
      </c>
      <c r="C521" s="90"/>
      <c r="D521" s="35"/>
      <c r="E521" s="17"/>
      <c r="F521" s="90"/>
      <c r="G521" s="90"/>
    </row>
    <row r="522" customFormat="false" ht="46.8" hidden="false" customHeight="false" outlineLevel="0" collapsed="false">
      <c r="A522" s="93" t="s">
        <v>1123</v>
      </c>
      <c r="B522" s="49" t="s">
        <v>1124</v>
      </c>
      <c r="C522" s="29" t="s">
        <v>1125</v>
      </c>
      <c r="D522" s="17" t="n">
        <v>1</v>
      </c>
      <c r="E522" s="17" t="s">
        <v>138</v>
      </c>
      <c r="F522" s="17" t="s">
        <v>1126</v>
      </c>
      <c r="G522" s="90"/>
    </row>
    <row r="523" customFormat="false" ht="28.8" hidden="false" customHeight="false" outlineLevel="0" collapsed="false">
      <c r="A523" s="93"/>
      <c r="B523" s="49"/>
      <c r="C523" s="29" t="s">
        <v>1127</v>
      </c>
      <c r="D523" s="17" t="n">
        <v>1</v>
      </c>
      <c r="E523" s="17" t="s">
        <v>138</v>
      </c>
      <c r="F523" s="17"/>
      <c r="G523" s="90"/>
    </row>
    <row r="524" customFormat="false" ht="62.4" hidden="false" customHeight="false" outlineLevel="0" collapsed="false">
      <c r="A524" s="93" t="s">
        <v>1128</v>
      </c>
      <c r="B524" s="49" t="s">
        <v>1129</v>
      </c>
      <c r="C524" s="94" t="s">
        <v>1130</v>
      </c>
      <c r="D524" s="17" t="n">
        <v>1</v>
      </c>
      <c r="E524" s="17" t="s">
        <v>138</v>
      </c>
      <c r="F524" s="24" t="s">
        <v>1131</v>
      </c>
      <c r="G524" s="90"/>
    </row>
    <row r="525" customFormat="false" ht="31.2" hidden="false" customHeight="false" outlineLevel="0" collapsed="false">
      <c r="A525" s="93" t="s">
        <v>1132</v>
      </c>
      <c r="B525" s="95" t="s">
        <v>1133</v>
      </c>
      <c r="C525" s="34" t="s">
        <v>1134</v>
      </c>
      <c r="D525" s="35" t="n">
        <v>1</v>
      </c>
      <c r="E525" s="17" t="s">
        <v>138</v>
      </c>
      <c r="F525" s="90"/>
      <c r="G525" s="90"/>
    </row>
    <row r="526" customFormat="false" ht="39.9" hidden="false" customHeight="true" outlineLevel="0" collapsed="false">
      <c r="A526" s="37" t="s">
        <v>1135</v>
      </c>
      <c r="B526" s="13" t="s">
        <v>1136</v>
      </c>
      <c r="C526" s="13"/>
      <c r="D526" s="13"/>
      <c r="E526" s="13"/>
      <c r="F526" s="13"/>
      <c r="G526" s="13"/>
      <c r="H526" s="2" t="n">
        <f aca="false">SUM(D527:D535)</f>
        <v>9</v>
      </c>
      <c r="I526" s="2" t="n">
        <f aca="false">COUNT(D527:D535)*2</f>
        <v>18</v>
      </c>
    </row>
    <row r="527" customFormat="false" ht="31.2" hidden="false" customHeight="false" outlineLevel="0" collapsed="false">
      <c r="A527" s="93" t="s">
        <v>1137</v>
      </c>
      <c r="B527" s="49" t="s">
        <v>1138</v>
      </c>
      <c r="C527" s="29" t="s">
        <v>1139</v>
      </c>
      <c r="D527" s="17" t="n">
        <v>1</v>
      </c>
      <c r="E527" s="17" t="s">
        <v>195</v>
      </c>
      <c r="F527" s="30" t="s">
        <v>1140</v>
      </c>
      <c r="G527" s="90"/>
    </row>
    <row r="528" customFormat="false" ht="28.8" hidden="false" customHeight="false" outlineLevel="0" collapsed="false">
      <c r="A528" s="93"/>
      <c r="B528" s="49"/>
      <c r="C528" s="29" t="s">
        <v>1141</v>
      </c>
      <c r="D528" s="17" t="n">
        <v>1</v>
      </c>
      <c r="E528" s="17" t="s">
        <v>375</v>
      </c>
      <c r="F528" s="30" t="s">
        <v>1142</v>
      </c>
      <c r="G528" s="90"/>
    </row>
    <row r="529" customFormat="false" ht="43.2" hidden="false" customHeight="false" outlineLevel="0" collapsed="false">
      <c r="A529" s="93"/>
      <c r="B529" s="49"/>
      <c r="C529" s="29" t="s">
        <v>1143</v>
      </c>
      <c r="D529" s="17" t="n">
        <v>1</v>
      </c>
      <c r="E529" s="17" t="s">
        <v>375</v>
      </c>
      <c r="F529" s="30" t="s">
        <v>1144</v>
      </c>
      <c r="G529" s="90"/>
    </row>
    <row r="530" customFormat="false" ht="28.8" hidden="false" customHeight="false" outlineLevel="0" collapsed="false">
      <c r="A530" s="93"/>
      <c r="B530" s="49"/>
      <c r="C530" s="29" t="s">
        <v>1145</v>
      </c>
      <c r="D530" s="17" t="n">
        <v>1</v>
      </c>
      <c r="E530" s="17" t="s">
        <v>375</v>
      </c>
      <c r="F530" s="30" t="s">
        <v>1146</v>
      </c>
      <c r="G530" s="90"/>
    </row>
    <row r="531" customFormat="false" ht="43.2" hidden="false" customHeight="false" outlineLevel="0" collapsed="false">
      <c r="A531" s="93"/>
      <c r="B531" s="49"/>
      <c r="C531" s="29" t="s">
        <v>1147</v>
      </c>
      <c r="D531" s="17" t="n">
        <v>1</v>
      </c>
      <c r="E531" s="17" t="s">
        <v>195</v>
      </c>
      <c r="F531" s="30" t="s">
        <v>1148</v>
      </c>
      <c r="G531" s="90"/>
    </row>
    <row r="532" customFormat="false" ht="46.8" hidden="false" customHeight="false" outlineLevel="0" collapsed="false">
      <c r="A532" s="93" t="s">
        <v>1149</v>
      </c>
      <c r="B532" s="49" t="s">
        <v>1150</v>
      </c>
      <c r="C532" s="29" t="s">
        <v>1151</v>
      </c>
      <c r="D532" s="17" t="n">
        <v>1</v>
      </c>
      <c r="E532" s="17" t="s">
        <v>136</v>
      </c>
      <c r="F532" s="30" t="s">
        <v>1152</v>
      </c>
      <c r="G532" s="90"/>
    </row>
    <row r="533" customFormat="false" ht="28.8" hidden="false" customHeight="false" outlineLevel="0" collapsed="false">
      <c r="A533" s="93"/>
      <c r="B533" s="49"/>
      <c r="C533" s="29" t="s">
        <v>1153</v>
      </c>
      <c r="D533" s="17" t="n">
        <v>1</v>
      </c>
      <c r="E533" s="17" t="s">
        <v>564</v>
      </c>
      <c r="F533" s="17"/>
      <c r="G533" s="90"/>
    </row>
    <row r="534" customFormat="false" ht="46.8" hidden="false" customHeight="false" outlineLevel="0" collapsed="false">
      <c r="A534" s="93" t="s">
        <v>1154</v>
      </c>
      <c r="B534" s="49" t="s">
        <v>1155</v>
      </c>
      <c r="C534" s="29" t="s">
        <v>1156</v>
      </c>
      <c r="D534" s="17" t="n">
        <v>1</v>
      </c>
      <c r="E534" s="17" t="s">
        <v>195</v>
      </c>
      <c r="F534" s="17"/>
      <c r="G534" s="90"/>
    </row>
    <row r="535" customFormat="false" ht="57.6" hidden="false" customHeight="false" outlineLevel="0" collapsed="false">
      <c r="A535" s="93"/>
      <c r="B535" s="49"/>
      <c r="C535" s="18" t="s">
        <v>1157</v>
      </c>
      <c r="D535" s="16" t="n">
        <v>1</v>
      </c>
      <c r="E535" s="25" t="s">
        <v>375</v>
      </c>
      <c r="F535" s="34" t="s">
        <v>1158</v>
      </c>
      <c r="G535" s="90"/>
    </row>
    <row r="536" customFormat="false" ht="39.9" hidden="false" customHeight="true" outlineLevel="0" collapsed="false">
      <c r="A536" s="37" t="s">
        <v>1159</v>
      </c>
      <c r="B536" s="13" t="s">
        <v>1160</v>
      </c>
      <c r="C536" s="13"/>
      <c r="D536" s="13"/>
      <c r="E536" s="13"/>
      <c r="F536" s="13"/>
      <c r="G536" s="13"/>
      <c r="H536" s="2" t="n">
        <f aca="false">SUM(D537:D540)</f>
        <v>4</v>
      </c>
      <c r="I536" s="2" t="n">
        <f aca="false">COUNT(D537:D540)*2</f>
        <v>8</v>
      </c>
    </row>
    <row r="537" customFormat="false" ht="62.4" hidden="false" customHeight="false" outlineLevel="0" collapsed="false">
      <c r="A537" s="93" t="s">
        <v>1161</v>
      </c>
      <c r="B537" s="96" t="s">
        <v>1162</v>
      </c>
      <c r="C537" s="30" t="s">
        <v>1163</v>
      </c>
      <c r="D537" s="35" t="n">
        <v>1</v>
      </c>
      <c r="E537" s="17" t="s">
        <v>375</v>
      </c>
      <c r="F537" s="90"/>
      <c r="G537" s="90"/>
    </row>
    <row r="538" customFormat="false" ht="15.6" hidden="false" customHeight="false" outlineLevel="0" collapsed="false">
      <c r="A538" s="93"/>
      <c r="B538" s="96"/>
      <c r="C538" s="30" t="s">
        <v>1164</v>
      </c>
      <c r="D538" s="35" t="n">
        <v>1</v>
      </c>
      <c r="E538" s="17" t="s">
        <v>375</v>
      </c>
      <c r="F538" s="90"/>
      <c r="G538" s="90"/>
    </row>
    <row r="539" customFormat="false" ht="31.2" hidden="false" customHeight="false" outlineLevel="0" collapsed="false">
      <c r="A539" s="93" t="s">
        <v>1165</v>
      </c>
      <c r="B539" s="49" t="s">
        <v>1166</v>
      </c>
      <c r="C539" s="34" t="s">
        <v>1167</v>
      </c>
      <c r="D539" s="35" t="n">
        <v>1</v>
      </c>
      <c r="E539" s="17" t="s">
        <v>375</v>
      </c>
      <c r="F539" s="90"/>
      <c r="G539" s="90"/>
    </row>
    <row r="540" customFormat="false" ht="43.2" hidden="false" customHeight="false" outlineLevel="0" collapsed="false">
      <c r="A540" s="93"/>
      <c r="B540" s="49"/>
      <c r="C540" s="34" t="s">
        <v>1168</v>
      </c>
      <c r="D540" s="35" t="n">
        <v>1</v>
      </c>
      <c r="E540" s="17" t="s">
        <v>564</v>
      </c>
      <c r="F540" s="90"/>
      <c r="G540" s="90"/>
    </row>
    <row r="541" customFormat="false" ht="39.9" hidden="false" customHeight="true" outlineLevel="0" collapsed="false">
      <c r="A541" s="37" t="s">
        <v>1169</v>
      </c>
      <c r="B541" s="13" t="s">
        <v>1170</v>
      </c>
      <c r="C541" s="13"/>
      <c r="D541" s="13"/>
      <c r="E541" s="13"/>
      <c r="F541" s="13"/>
      <c r="G541" s="13"/>
      <c r="H541" s="2" t="n">
        <f aca="false">COUNT(D542:D550)</f>
        <v>9</v>
      </c>
      <c r="I541" s="2" t="n">
        <f aca="false">COUNT(D542:D550)*2</f>
        <v>18</v>
      </c>
    </row>
    <row r="542" customFormat="false" ht="100.8" hidden="false" customHeight="false" outlineLevel="0" collapsed="false">
      <c r="A542" s="93" t="s">
        <v>1171</v>
      </c>
      <c r="B542" s="97" t="s">
        <v>1172</v>
      </c>
      <c r="C542" s="98" t="s">
        <v>1173</v>
      </c>
      <c r="D542" s="17" t="n">
        <v>1</v>
      </c>
      <c r="E542" s="17" t="s">
        <v>136</v>
      </c>
      <c r="F542" s="30" t="s">
        <v>1174</v>
      </c>
      <c r="G542" s="90"/>
    </row>
    <row r="543" customFormat="false" ht="144" hidden="false" customHeight="false" outlineLevel="0" collapsed="false">
      <c r="A543" s="93"/>
      <c r="B543" s="97"/>
      <c r="C543" s="34" t="s">
        <v>1175</v>
      </c>
      <c r="D543" s="17" t="n">
        <v>1</v>
      </c>
      <c r="E543" s="17" t="s">
        <v>136</v>
      </c>
      <c r="F543" s="30" t="s">
        <v>1176</v>
      </c>
      <c r="G543" s="90"/>
    </row>
    <row r="544" customFormat="false" ht="28.8" hidden="false" customHeight="false" outlineLevel="0" collapsed="false">
      <c r="A544" s="93"/>
      <c r="B544" s="97"/>
      <c r="C544" s="18" t="s">
        <v>1177</v>
      </c>
      <c r="D544" s="16" t="n">
        <v>1</v>
      </c>
      <c r="E544" s="17" t="s">
        <v>136</v>
      </c>
      <c r="F544" s="16" t="s">
        <v>1178</v>
      </c>
      <c r="G544" s="90"/>
    </row>
    <row r="545" customFormat="false" ht="43.2" hidden="false" customHeight="false" outlineLevel="0" collapsed="false">
      <c r="A545" s="93"/>
      <c r="B545" s="97"/>
      <c r="C545" s="18" t="s">
        <v>1179</v>
      </c>
      <c r="D545" s="17" t="n">
        <v>1</v>
      </c>
      <c r="E545" s="17" t="s">
        <v>136</v>
      </c>
      <c r="F545" s="34" t="s">
        <v>1180</v>
      </c>
      <c r="G545" s="90"/>
    </row>
    <row r="546" customFormat="false" ht="43.2" hidden="false" customHeight="false" outlineLevel="0" collapsed="false">
      <c r="A546" s="93"/>
      <c r="B546" s="97"/>
      <c r="C546" s="34" t="s">
        <v>1181</v>
      </c>
      <c r="D546" s="17" t="n">
        <v>1</v>
      </c>
      <c r="E546" s="17" t="s">
        <v>136</v>
      </c>
      <c r="F546" s="30" t="s">
        <v>1182</v>
      </c>
      <c r="G546" s="90"/>
    </row>
    <row r="547" customFormat="false" ht="28.8" hidden="false" customHeight="false" outlineLevel="0" collapsed="false">
      <c r="A547" s="93"/>
      <c r="B547" s="97"/>
      <c r="C547" s="99" t="s">
        <v>1183</v>
      </c>
      <c r="D547" s="100" t="n">
        <v>1</v>
      </c>
      <c r="E547" s="17" t="s">
        <v>136</v>
      </c>
      <c r="F547" s="30"/>
      <c r="G547" s="90"/>
    </row>
    <row r="548" customFormat="false" ht="57.6" hidden="false" customHeight="false" outlineLevel="0" collapsed="false">
      <c r="A548" s="93" t="s">
        <v>1184</v>
      </c>
      <c r="B548" s="97" t="s">
        <v>1185</v>
      </c>
      <c r="C548" s="101" t="s">
        <v>1186</v>
      </c>
      <c r="D548" s="100" t="n">
        <v>1</v>
      </c>
      <c r="E548" s="100" t="s">
        <v>375</v>
      </c>
      <c r="F548" s="18" t="s">
        <v>1187</v>
      </c>
      <c r="G548" s="90"/>
    </row>
    <row r="549" customFormat="false" ht="43.2" hidden="false" customHeight="false" outlineLevel="0" collapsed="false">
      <c r="A549" s="93"/>
      <c r="B549" s="97"/>
      <c r="C549" s="101" t="s">
        <v>1188</v>
      </c>
      <c r="D549" s="100" t="n">
        <v>1</v>
      </c>
      <c r="E549" s="100" t="s">
        <v>375</v>
      </c>
      <c r="F549" s="18" t="s">
        <v>1189</v>
      </c>
      <c r="G549" s="90"/>
    </row>
    <row r="550" customFormat="false" ht="28.8" hidden="false" customHeight="false" outlineLevel="0" collapsed="false">
      <c r="A550" s="93"/>
      <c r="B550" s="97"/>
      <c r="C550" s="34" t="s">
        <v>1190</v>
      </c>
      <c r="D550" s="35" t="n">
        <v>1</v>
      </c>
      <c r="E550" s="100" t="s">
        <v>375</v>
      </c>
      <c r="F550" s="90"/>
      <c r="G550" s="90"/>
    </row>
    <row r="551" customFormat="false" ht="39.9" hidden="false" customHeight="true" outlineLevel="0" collapsed="false">
      <c r="A551" s="37" t="s">
        <v>1191</v>
      </c>
      <c r="B551" s="13" t="s">
        <v>1192</v>
      </c>
      <c r="C551" s="13"/>
      <c r="D551" s="13"/>
      <c r="E551" s="13"/>
      <c r="F551" s="13"/>
      <c r="G551" s="13"/>
      <c r="H551" s="2" t="n">
        <f aca="false">SUM(D552:D563)</f>
        <v>10</v>
      </c>
      <c r="I551" s="2" t="n">
        <f aca="false">COUNT(D552:D561)*2</f>
        <v>20</v>
      </c>
    </row>
    <row r="552" customFormat="false" ht="43.2" hidden="false" customHeight="false" outlineLevel="0" collapsed="false">
      <c r="A552" s="93" t="s">
        <v>1193</v>
      </c>
      <c r="B552" s="18" t="s">
        <v>1194</v>
      </c>
      <c r="C552" s="30" t="s">
        <v>1195</v>
      </c>
      <c r="D552" s="35" t="n">
        <v>1</v>
      </c>
      <c r="E552" s="17" t="s">
        <v>195</v>
      </c>
      <c r="F552" s="16"/>
    </row>
    <row r="553" customFormat="false" ht="43.2" hidden="false" customHeight="false" outlineLevel="0" collapsed="false">
      <c r="A553" s="93"/>
      <c r="B553" s="18"/>
      <c r="C553" s="18" t="s">
        <v>1196</v>
      </c>
      <c r="D553" s="35" t="n">
        <v>1</v>
      </c>
      <c r="E553" s="17" t="s">
        <v>195</v>
      </c>
      <c r="F553" s="18" t="s">
        <v>1197</v>
      </c>
      <c r="G553" s="90"/>
      <c r="H553" s="102"/>
      <c r="I553" s="103"/>
    </row>
    <row r="554" customFormat="false" ht="28.8" hidden="false" customHeight="false" outlineLevel="0" collapsed="false">
      <c r="A554" s="93"/>
      <c r="B554" s="18"/>
      <c r="C554" s="18" t="s">
        <v>1198</v>
      </c>
      <c r="D554" s="35" t="n">
        <v>1</v>
      </c>
      <c r="E554" s="17" t="s">
        <v>195</v>
      </c>
      <c r="F554" s="18"/>
      <c r="G554" s="90"/>
      <c r="H554" s="102"/>
      <c r="I554" s="103"/>
    </row>
    <row r="555" customFormat="false" ht="43.2" hidden="false" customHeight="false" outlineLevel="0" collapsed="false">
      <c r="A555" s="93" t="s">
        <v>1199</v>
      </c>
      <c r="B555" s="97" t="s">
        <v>1200</v>
      </c>
      <c r="C555" s="29" t="s">
        <v>1201</v>
      </c>
      <c r="D555" s="17" t="n">
        <v>1</v>
      </c>
      <c r="E555" s="17" t="s">
        <v>375</v>
      </c>
      <c r="F555" s="34" t="s">
        <v>1202</v>
      </c>
      <c r="G555" s="90"/>
    </row>
    <row r="556" customFormat="false" ht="28.8" hidden="false" customHeight="false" outlineLevel="0" collapsed="false">
      <c r="A556" s="93"/>
      <c r="B556" s="97"/>
      <c r="C556" s="29" t="s">
        <v>1203</v>
      </c>
      <c r="D556" s="17" t="n">
        <v>1</v>
      </c>
      <c r="E556" s="17" t="s">
        <v>375</v>
      </c>
      <c r="F556" s="34" t="s">
        <v>1204</v>
      </c>
      <c r="G556" s="90"/>
    </row>
    <row r="557" customFormat="false" ht="43.2" hidden="false" customHeight="false" outlineLevel="0" collapsed="false">
      <c r="A557" s="93" t="s">
        <v>1205</v>
      </c>
      <c r="B557" s="97" t="s">
        <v>1206</v>
      </c>
      <c r="C557" s="29" t="s">
        <v>1207</v>
      </c>
      <c r="D557" s="17" t="n">
        <v>1</v>
      </c>
      <c r="E557" s="17" t="s">
        <v>138</v>
      </c>
      <c r="F557" s="17"/>
      <c r="G557" s="90"/>
    </row>
    <row r="558" customFormat="false" ht="28.8" hidden="false" customHeight="false" outlineLevel="0" collapsed="false">
      <c r="A558" s="93"/>
      <c r="B558" s="97"/>
      <c r="C558" s="29" t="s">
        <v>1208</v>
      </c>
      <c r="D558" s="17" t="n">
        <v>1</v>
      </c>
      <c r="E558" s="17" t="s">
        <v>138</v>
      </c>
      <c r="F558" s="17"/>
      <c r="G558" s="90"/>
    </row>
    <row r="559" customFormat="false" ht="43.2" hidden="false" customHeight="false" outlineLevel="0" collapsed="false">
      <c r="A559" s="93"/>
      <c r="B559" s="97"/>
      <c r="C559" s="18" t="s">
        <v>1209</v>
      </c>
      <c r="D559" s="16" t="n">
        <v>1</v>
      </c>
      <c r="E559" s="17" t="s">
        <v>138</v>
      </c>
      <c r="F559" s="17"/>
      <c r="G559" s="90"/>
    </row>
    <row r="560" customFormat="false" ht="28.8" hidden="false" customHeight="false" outlineLevel="0" collapsed="false">
      <c r="A560" s="93"/>
      <c r="B560" s="97"/>
      <c r="C560" s="29" t="s">
        <v>1210</v>
      </c>
      <c r="D560" s="17" t="n">
        <v>1</v>
      </c>
      <c r="E560" s="17" t="s">
        <v>375</v>
      </c>
      <c r="F560" s="34" t="s">
        <v>1211</v>
      </c>
      <c r="G560" s="90"/>
    </row>
    <row r="561" customFormat="false" ht="57.6" hidden="false" customHeight="false" outlineLevel="0" collapsed="false">
      <c r="A561" s="93"/>
      <c r="B561" s="97"/>
      <c r="C561" s="29" t="s">
        <v>1212</v>
      </c>
      <c r="D561" s="17" t="n">
        <v>1</v>
      </c>
      <c r="E561" s="17" t="s">
        <v>375</v>
      </c>
      <c r="F561" s="34" t="s">
        <v>1213</v>
      </c>
      <c r="G561" s="90"/>
    </row>
    <row r="562" customFormat="false" ht="28.8" hidden="true" customHeight="false" outlineLevel="0" collapsed="false">
      <c r="A562" s="92" t="s">
        <v>1214</v>
      </c>
      <c r="B562" s="18" t="s">
        <v>1215</v>
      </c>
      <c r="D562" s="35"/>
      <c r="E562" s="17"/>
      <c r="F562" s="90"/>
      <c r="G562" s="90"/>
    </row>
    <row r="563" customFormat="false" ht="28.8" hidden="true" customHeight="false" outlineLevel="0" collapsed="false">
      <c r="A563" s="92" t="s">
        <v>1216</v>
      </c>
      <c r="B563" s="18" t="s">
        <v>1217</v>
      </c>
      <c r="C563" s="90"/>
      <c r="D563" s="35"/>
      <c r="E563" s="17"/>
      <c r="F563" s="90"/>
      <c r="G563" s="90"/>
    </row>
    <row r="564" customFormat="false" ht="39.9" hidden="false" customHeight="true" outlineLevel="0" collapsed="false">
      <c r="A564" s="37" t="s">
        <v>1218</v>
      </c>
      <c r="B564" s="13" t="s">
        <v>1219</v>
      </c>
      <c r="C564" s="13"/>
      <c r="D564" s="13"/>
      <c r="E564" s="13"/>
      <c r="F564" s="13"/>
      <c r="G564" s="13"/>
      <c r="H564" s="2" t="n">
        <f aca="false">SUM(D565:D578)</f>
        <v>14</v>
      </c>
      <c r="I564" s="2" t="n">
        <f aca="false">COUNT(D565:D578)*2</f>
        <v>28</v>
      </c>
    </row>
    <row r="565" customFormat="false" ht="46.8" hidden="false" customHeight="false" outlineLevel="0" collapsed="false">
      <c r="A565" s="93" t="s">
        <v>1220</v>
      </c>
      <c r="B565" s="96" t="s">
        <v>1221</v>
      </c>
      <c r="C565" s="30" t="s">
        <v>1222</v>
      </c>
      <c r="D565" s="35" t="n">
        <v>1</v>
      </c>
      <c r="E565" s="17" t="s">
        <v>195</v>
      </c>
      <c r="F565" s="90"/>
      <c r="G565" s="90"/>
    </row>
    <row r="566" customFormat="false" ht="28.8" hidden="false" customHeight="false" outlineLevel="0" collapsed="false">
      <c r="A566" s="93"/>
      <c r="B566" s="96"/>
      <c r="C566" s="30" t="s">
        <v>1223</v>
      </c>
      <c r="D566" s="35" t="n">
        <v>1</v>
      </c>
      <c r="E566" s="17" t="s">
        <v>195</v>
      </c>
      <c r="F566" s="90"/>
      <c r="G566" s="90"/>
    </row>
    <row r="567" customFormat="false" ht="43.2" hidden="false" customHeight="false" outlineLevel="0" collapsed="false">
      <c r="A567" s="93"/>
      <c r="B567" s="96"/>
      <c r="C567" s="30" t="s">
        <v>1224</v>
      </c>
      <c r="D567" s="35" t="n">
        <v>1</v>
      </c>
      <c r="E567" s="17" t="s">
        <v>375</v>
      </c>
      <c r="F567" s="90"/>
      <c r="G567" s="90"/>
    </row>
    <row r="568" customFormat="false" ht="43.2" hidden="false" customHeight="false" outlineLevel="0" collapsed="false">
      <c r="A568" s="93"/>
      <c r="B568" s="96"/>
      <c r="C568" s="30" t="s">
        <v>1225</v>
      </c>
      <c r="D568" s="35" t="n">
        <v>1</v>
      </c>
      <c r="E568" s="17" t="s">
        <v>195</v>
      </c>
      <c r="F568" s="90"/>
      <c r="G568" s="90"/>
    </row>
    <row r="569" customFormat="false" ht="28.8" hidden="false" customHeight="false" outlineLevel="0" collapsed="false">
      <c r="A569" s="93"/>
      <c r="B569" s="96"/>
      <c r="C569" s="29" t="s">
        <v>1226</v>
      </c>
      <c r="D569" s="35" t="n">
        <v>1</v>
      </c>
      <c r="E569" s="17" t="s">
        <v>195</v>
      </c>
      <c r="F569" s="90"/>
      <c r="G569" s="90"/>
    </row>
    <row r="570" customFormat="false" ht="31.2" hidden="false" customHeight="false" outlineLevel="0" collapsed="false">
      <c r="A570" s="93" t="s">
        <v>1227</v>
      </c>
      <c r="B570" s="96" t="s">
        <v>1228</v>
      </c>
      <c r="C570" s="29" t="s">
        <v>1229</v>
      </c>
      <c r="D570" s="17" t="n">
        <v>1</v>
      </c>
      <c r="E570" s="17" t="s">
        <v>195</v>
      </c>
      <c r="F570" s="30" t="s">
        <v>1230</v>
      </c>
      <c r="G570" s="90"/>
    </row>
    <row r="571" customFormat="false" ht="43.2" hidden="false" customHeight="false" outlineLevel="0" collapsed="false">
      <c r="A571" s="93"/>
      <c r="B571" s="96"/>
      <c r="C571" s="29" t="s">
        <v>1231</v>
      </c>
      <c r="D571" s="17" t="n">
        <v>1</v>
      </c>
      <c r="E571" s="17" t="s">
        <v>195</v>
      </c>
      <c r="F571" s="30" t="s">
        <v>1232</v>
      </c>
      <c r="G571" s="90"/>
    </row>
    <row r="572" customFormat="false" ht="28.8" hidden="false" customHeight="false" outlineLevel="0" collapsed="false">
      <c r="A572" s="93"/>
      <c r="B572" s="96"/>
      <c r="C572" s="29" t="s">
        <v>1233</v>
      </c>
      <c r="D572" s="17" t="n">
        <v>1</v>
      </c>
      <c r="E572" s="17" t="s">
        <v>375</v>
      </c>
      <c r="F572" s="29" t="s">
        <v>1234</v>
      </c>
      <c r="G572" s="90"/>
    </row>
    <row r="573" customFormat="false" ht="28.8" hidden="false" customHeight="false" outlineLevel="0" collapsed="false">
      <c r="A573" s="93"/>
      <c r="B573" s="96"/>
      <c r="C573" s="69" t="s">
        <v>1235</v>
      </c>
      <c r="D573" s="17" t="n">
        <v>1</v>
      </c>
      <c r="E573" s="17" t="s">
        <v>564</v>
      </c>
      <c r="F573" s="29"/>
      <c r="G573" s="90"/>
    </row>
    <row r="574" customFormat="false" ht="43.2" hidden="false" customHeight="false" outlineLevel="0" collapsed="false">
      <c r="A574" s="93"/>
      <c r="B574" s="96"/>
      <c r="C574" s="29" t="s">
        <v>1236</v>
      </c>
      <c r="D574" s="17" t="n">
        <v>1</v>
      </c>
      <c r="E574" s="17" t="s">
        <v>375</v>
      </c>
      <c r="F574" s="30" t="s">
        <v>1237</v>
      </c>
      <c r="G574" s="90"/>
    </row>
    <row r="575" customFormat="false" ht="57.6" hidden="false" customHeight="false" outlineLevel="0" collapsed="false">
      <c r="A575" s="93"/>
      <c r="B575" s="96"/>
      <c r="C575" s="29" t="s">
        <v>1238</v>
      </c>
      <c r="D575" s="17" t="n">
        <v>1</v>
      </c>
      <c r="E575" s="17" t="s">
        <v>564</v>
      </c>
      <c r="F575" s="30" t="s">
        <v>1239</v>
      </c>
      <c r="G575" s="90"/>
    </row>
    <row r="576" customFormat="false" ht="46.8" hidden="false" customHeight="false" outlineLevel="0" collapsed="false">
      <c r="A576" s="93" t="s">
        <v>1240</v>
      </c>
      <c r="B576" s="96" t="s">
        <v>1241</v>
      </c>
      <c r="C576" s="2" t="s">
        <v>1242</v>
      </c>
      <c r="D576" s="35" t="n">
        <v>1</v>
      </c>
      <c r="E576" s="104" t="s">
        <v>136</v>
      </c>
      <c r="F576" s="90"/>
      <c r="G576" s="90"/>
    </row>
    <row r="577" customFormat="false" ht="43.2" hidden="false" customHeight="false" outlineLevel="0" collapsed="false">
      <c r="A577" s="93"/>
      <c r="B577" s="16"/>
      <c r="C577" s="24" t="s">
        <v>1243</v>
      </c>
      <c r="D577" s="35" t="n">
        <v>1</v>
      </c>
      <c r="E577" s="17" t="s">
        <v>136</v>
      </c>
      <c r="F577" s="90"/>
      <c r="G577" s="90"/>
    </row>
    <row r="578" customFormat="false" ht="28.8" hidden="false" customHeight="false" outlineLevel="0" collapsed="false">
      <c r="A578" s="93"/>
      <c r="B578" s="90"/>
      <c r="C578" s="105" t="s">
        <v>1244</v>
      </c>
      <c r="D578" s="35" t="n">
        <v>1</v>
      </c>
      <c r="E578" s="17" t="s">
        <v>138</v>
      </c>
      <c r="F578" s="90"/>
      <c r="G578" s="90"/>
    </row>
    <row r="579" customFormat="false" ht="18" hidden="false" customHeight="false" outlineLevel="0" collapsed="false">
      <c r="A579" s="87"/>
      <c r="B579" s="11" t="s">
        <v>1245</v>
      </c>
      <c r="C579" s="11"/>
      <c r="D579" s="11"/>
      <c r="E579" s="11"/>
      <c r="F579" s="11"/>
      <c r="G579" s="11"/>
      <c r="H579" s="2" t="n">
        <f aca="false">H580+H583+H587+H593+H611+H615+H622+H627</f>
        <v>41</v>
      </c>
      <c r="I579" s="2" t="n">
        <f aca="false">I580+I583+I587+I593+I611+I615+I622+I627</f>
        <v>82</v>
      </c>
    </row>
    <row r="580" customFormat="false" ht="39.9" hidden="false" customHeight="true" outlineLevel="0" collapsed="false">
      <c r="A580" s="37" t="s">
        <v>1246</v>
      </c>
      <c r="B580" s="13" t="s">
        <v>1247</v>
      </c>
      <c r="C580" s="13"/>
      <c r="D580" s="13"/>
      <c r="E580" s="13"/>
      <c r="F580" s="13"/>
      <c r="G580" s="13"/>
      <c r="H580" s="2" t="n">
        <f aca="false">SUM(D581)</f>
        <v>1</v>
      </c>
      <c r="I580" s="2" t="n">
        <f aca="false">COUNT(D581)*2</f>
        <v>2</v>
      </c>
    </row>
    <row r="581" customFormat="false" ht="78" hidden="false" customHeight="false" outlineLevel="0" collapsed="false">
      <c r="A581" s="37" t="s">
        <v>1248</v>
      </c>
      <c r="B581" s="49" t="s">
        <v>1249</v>
      </c>
      <c r="C581" s="106" t="s">
        <v>1250</v>
      </c>
      <c r="D581" s="16" t="n">
        <v>1</v>
      </c>
      <c r="E581" s="25" t="s">
        <v>138</v>
      </c>
      <c r="F581" s="16"/>
      <c r="G581" s="16"/>
    </row>
    <row r="582" customFormat="false" ht="28.8" hidden="true" customHeight="false" outlineLevel="0" collapsed="false">
      <c r="A582" s="83" t="s">
        <v>1251</v>
      </c>
      <c r="B582" s="18" t="s">
        <v>1252</v>
      </c>
      <c r="C582" s="16"/>
      <c r="D582" s="16"/>
      <c r="E582" s="25"/>
      <c r="F582" s="16"/>
      <c r="G582" s="16"/>
    </row>
    <row r="583" customFormat="false" ht="39.9" hidden="false" customHeight="true" outlineLevel="0" collapsed="false">
      <c r="A583" s="37" t="s">
        <v>1253</v>
      </c>
      <c r="B583" s="13" t="s">
        <v>1254</v>
      </c>
      <c r="C583" s="13"/>
      <c r="D583" s="13"/>
      <c r="E583" s="13"/>
      <c r="F583" s="13"/>
      <c r="G583" s="13"/>
      <c r="H583" s="2" t="n">
        <f aca="false">SUM(D584)</f>
        <v>1</v>
      </c>
      <c r="I583" s="2" t="n">
        <f aca="false">COUNT(D584)*2</f>
        <v>2</v>
      </c>
    </row>
    <row r="584" customFormat="false" ht="31.2" hidden="false" customHeight="false" outlineLevel="0" collapsed="false">
      <c r="A584" s="37" t="s">
        <v>1255</v>
      </c>
      <c r="B584" s="96" t="s">
        <v>1256</v>
      </c>
      <c r="C584" s="18" t="s">
        <v>1257</v>
      </c>
      <c r="D584" s="2" t="n">
        <v>1</v>
      </c>
      <c r="E584" s="25" t="s">
        <v>522</v>
      </c>
      <c r="F584" s="16"/>
      <c r="G584" s="16"/>
    </row>
    <row r="585" customFormat="false" ht="46.8" hidden="true" customHeight="false" outlineLevel="0" collapsed="false">
      <c r="A585" s="83" t="s">
        <v>1258</v>
      </c>
      <c r="B585" s="96" t="s">
        <v>1259</v>
      </c>
      <c r="C585" s="16"/>
      <c r="D585" s="16"/>
      <c r="E585" s="25"/>
      <c r="F585" s="16"/>
      <c r="G585" s="16"/>
    </row>
    <row r="586" customFormat="false" ht="46.8" hidden="true" customHeight="false" outlineLevel="0" collapsed="false">
      <c r="A586" s="83" t="s">
        <v>1260</v>
      </c>
      <c r="B586" s="96" t="s">
        <v>1261</v>
      </c>
      <c r="C586" s="16"/>
      <c r="D586" s="16"/>
      <c r="E586" s="25"/>
      <c r="F586" s="16"/>
      <c r="G586" s="16"/>
    </row>
    <row r="587" customFormat="false" ht="39.9" hidden="false" customHeight="true" outlineLevel="0" collapsed="false">
      <c r="A587" s="37" t="s">
        <v>1262</v>
      </c>
      <c r="B587" s="13" t="s">
        <v>1263</v>
      </c>
      <c r="C587" s="13"/>
      <c r="D587" s="13"/>
      <c r="E587" s="13"/>
      <c r="F587" s="13"/>
      <c r="G587" s="13"/>
      <c r="H587" s="2" t="n">
        <f aca="false">SUM(D588:D592)</f>
        <v>5</v>
      </c>
      <c r="I587" s="2" t="n">
        <f aca="false">COUNT(D588:D592)*2</f>
        <v>10</v>
      </c>
    </row>
    <row r="588" customFormat="false" ht="86.4" hidden="false" customHeight="false" outlineLevel="0" collapsed="false">
      <c r="A588" s="12" t="s">
        <v>1264</v>
      </c>
      <c r="B588" s="96" t="s">
        <v>1265</v>
      </c>
      <c r="C588" s="77" t="s">
        <v>1266</v>
      </c>
      <c r="D588" s="16" t="n">
        <v>1</v>
      </c>
      <c r="E588" s="25" t="s">
        <v>138</v>
      </c>
      <c r="F588" s="16"/>
      <c r="G588" s="16"/>
    </row>
    <row r="589" customFormat="false" ht="28.8" hidden="false" customHeight="false" outlineLevel="0" collapsed="false">
      <c r="A589" s="12"/>
      <c r="B589" s="96"/>
      <c r="C589" s="31" t="s">
        <v>1267</v>
      </c>
      <c r="D589" s="16" t="n">
        <v>1</v>
      </c>
      <c r="E589" s="25" t="s">
        <v>138</v>
      </c>
      <c r="F589" s="16"/>
      <c r="G589" s="16"/>
    </row>
    <row r="590" customFormat="false" ht="46.8" hidden="false" customHeight="false" outlineLevel="0" collapsed="false">
      <c r="A590" s="12" t="s">
        <v>1268</v>
      </c>
      <c r="B590" s="96" t="s">
        <v>1269</v>
      </c>
      <c r="C590" s="18" t="s">
        <v>1270</v>
      </c>
      <c r="D590" s="16" t="n">
        <v>1</v>
      </c>
      <c r="E590" s="25" t="s">
        <v>138</v>
      </c>
      <c r="F590" s="16"/>
      <c r="G590" s="16"/>
    </row>
    <row r="591" customFormat="false" ht="62.4" hidden="false" customHeight="false" outlineLevel="0" collapsed="false">
      <c r="A591" s="12" t="s">
        <v>1271</v>
      </c>
      <c r="B591" s="27" t="s">
        <v>1272</v>
      </c>
      <c r="C591" s="96" t="s">
        <v>1273</v>
      </c>
      <c r="D591" s="16" t="n">
        <v>1</v>
      </c>
      <c r="E591" s="25" t="s">
        <v>138</v>
      </c>
      <c r="F591" s="16"/>
      <c r="G591" s="16"/>
    </row>
    <row r="592" customFormat="false" ht="46.8" hidden="false" customHeight="false" outlineLevel="0" collapsed="false">
      <c r="A592" s="12"/>
      <c r="C592" s="96" t="s">
        <v>1274</v>
      </c>
      <c r="D592" s="16" t="n">
        <v>1</v>
      </c>
      <c r="E592" s="25" t="s">
        <v>564</v>
      </c>
      <c r="F592" s="16"/>
      <c r="G592" s="16"/>
    </row>
    <row r="593" customFormat="false" ht="39.9" hidden="false" customHeight="true" outlineLevel="0" collapsed="false">
      <c r="A593" s="37" t="s">
        <v>1275</v>
      </c>
      <c r="B593" s="13" t="s">
        <v>1276</v>
      </c>
      <c r="C593" s="13"/>
      <c r="D593" s="13"/>
      <c r="E593" s="13"/>
      <c r="F593" s="13"/>
      <c r="G593" s="13"/>
      <c r="H593" s="2" t="n">
        <f aca="false">SUM(D594:D610)</f>
        <v>17</v>
      </c>
      <c r="I593" s="2" t="n">
        <f aca="false">COUNT(D594:D610)*2</f>
        <v>34</v>
      </c>
    </row>
    <row r="594" customFormat="false" ht="46.8" hidden="false" customHeight="false" outlineLevel="0" collapsed="false">
      <c r="A594" s="12" t="s">
        <v>1277</v>
      </c>
      <c r="B594" s="96" t="s">
        <v>1278</v>
      </c>
      <c r="C594" s="19" t="s">
        <v>1279</v>
      </c>
      <c r="D594" s="16" t="n">
        <v>1</v>
      </c>
      <c r="E594" s="25" t="s">
        <v>522</v>
      </c>
      <c r="F594" s="16"/>
      <c r="G594" s="16"/>
    </row>
    <row r="595" customFormat="false" ht="28.8" hidden="false" customHeight="false" outlineLevel="0" collapsed="false">
      <c r="A595" s="12"/>
      <c r="B595" s="96"/>
      <c r="C595" s="29" t="s">
        <v>1280</v>
      </c>
      <c r="D595" s="25" t="n">
        <v>1</v>
      </c>
      <c r="E595" s="25" t="s">
        <v>381</v>
      </c>
      <c r="F595" s="16"/>
      <c r="G595" s="16"/>
    </row>
    <row r="596" customFormat="false" ht="46.8" hidden="false" customHeight="false" outlineLevel="0" collapsed="false">
      <c r="A596" s="12" t="s">
        <v>1281</v>
      </c>
      <c r="B596" s="96" t="s">
        <v>1282</v>
      </c>
      <c r="C596" s="18" t="s">
        <v>1283</v>
      </c>
      <c r="D596" s="16" t="n">
        <v>1</v>
      </c>
      <c r="E596" s="25" t="s">
        <v>522</v>
      </c>
      <c r="F596" s="16"/>
      <c r="G596" s="16"/>
    </row>
    <row r="597" customFormat="false" ht="43.2" hidden="false" customHeight="false" outlineLevel="0" collapsed="false">
      <c r="A597" s="12"/>
      <c r="B597" s="96"/>
      <c r="C597" s="19" t="s">
        <v>1284</v>
      </c>
      <c r="D597" s="16" t="n">
        <v>1</v>
      </c>
      <c r="E597" s="25" t="s">
        <v>522</v>
      </c>
      <c r="F597" s="16"/>
      <c r="G597" s="16"/>
    </row>
    <row r="598" customFormat="false" ht="43.2" hidden="false" customHeight="false" outlineLevel="0" collapsed="false">
      <c r="A598" s="12"/>
      <c r="B598" s="96"/>
      <c r="C598" s="18" t="s">
        <v>1285</v>
      </c>
      <c r="D598" s="16" t="n">
        <v>1</v>
      </c>
      <c r="E598" s="25" t="s">
        <v>522</v>
      </c>
      <c r="F598" s="16"/>
      <c r="G598" s="16"/>
    </row>
    <row r="599" customFormat="false" ht="28.8" hidden="false" customHeight="false" outlineLevel="0" collapsed="false">
      <c r="A599" s="12"/>
      <c r="B599" s="96"/>
      <c r="C599" s="18" t="s">
        <v>1286</v>
      </c>
      <c r="D599" s="16" t="n">
        <v>1</v>
      </c>
      <c r="E599" s="25" t="s">
        <v>522</v>
      </c>
      <c r="F599" s="16"/>
      <c r="G599" s="16"/>
    </row>
    <row r="600" customFormat="false" ht="28.8" hidden="false" customHeight="false" outlineLevel="0" collapsed="false">
      <c r="A600" s="12"/>
      <c r="B600" s="96"/>
      <c r="C600" s="19" t="s">
        <v>1287</v>
      </c>
      <c r="D600" s="16" t="n">
        <v>1</v>
      </c>
      <c r="E600" s="25" t="s">
        <v>522</v>
      </c>
      <c r="F600" s="16"/>
      <c r="G600" s="16"/>
    </row>
    <row r="601" customFormat="false" ht="43.2" hidden="false" customHeight="false" outlineLevel="0" collapsed="false">
      <c r="A601" s="12"/>
      <c r="B601" s="96"/>
      <c r="C601" s="18" t="s">
        <v>1288</v>
      </c>
      <c r="D601" s="16" t="n">
        <v>1</v>
      </c>
      <c r="E601" s="25" t="s">
        <v>522</v>
      </c>
      <c r="F601" s="16"/>
      <c r="G601" s="16"/>
    </row>
    <row r="602" customFormat="false" ht="43.2" hidden="false" customHeight="false" outlineLevel="0" collapsed="false">
      <c r="A602" s="12"/>
      <c r="B602" s="96"/>
      <c r="C602" s="18" t="s">
        <v>1289</v>
      </c>
      <c r="D602" s="16" t="n">
        <v>1</v>
      </c>
      <c r="E602" s="25" t="s">
        <v>522</v>
      </c>
      <c r="F602" s="16"/>
      <c r="G602" s="16"/>
    </row>
    <row r="603" customFormat="false" ht="43.2" hidden="false" customHeight="false" outlineLevel="0" collapsed="false">
      <c r="A603" s="12"/>
      <c r="B603" s="96"/>
      <c r="C603" s="18" t="s">
        <v>1290</v>
      </c>
      <c r="D603" s="16" t="n">
        <v>1</v>
      </c>
      <c r="E603" s="25" t="s">
        <v>522</v>
      </c>
      <c r="F603" s="16"/>
      <c r="G603" s="16"/>
    </row>
    <row r="604" customFormat="false" ht="57.6" hidden="false" customHeight="false" outlineLevel="0" collapsed="false">
      <c r="A604" s="12"/>
      <c r="B604" s="96"/>
      <c r="C604" s="18" t="s">
        <v>1291</v>
      </c>
      <c r="D604" s="16" t="n">
        <v>1</v>
      </c>
      <c r="E604" s="25" t="s">
        <v>522</v>
      </c>
      <c r="F604" s="16"/>
      <c r="G604" s="16"/>
    </row>
    <row r="605" customFormat="false" ht="57.6" hidden="false" customHeight="false" outlineLevel="0" collapsed="false">
      <c r="A605" s="12"/>
      <c r="B605" s="96"/>
      <c r="C605" s="18" t="s">
        <v>1292</v>
      </c>
      <c r="D605" s="16" t="n">
        <v>1</v>
      </c>
      <c r="E605" s="25" t="s">
        <v>522</v>
      </c>
      <c r="F605" s="16"/>
      <c r="G605" s="16"/>
    </row>
    <row r="606" customFormat="false" ht="43.2" hidden="false" customHeight="false" outlineLevel="0" collapsed="false">
      <c r="A606" s="12"/>
      <c r="B606" s="96"/>
      <c r="C606" s="18" t="s">
        <v>1293</v>
      </c>
      <c r="D606" s="16" t="n">
        <v>1</v>
      </c>
      <c r="E606" s="25" t="s">
        <v>522</v>
      </c>
      <c r="F606" s="16"/>
      <c r="G606" s="16"/>
    </row>
    <row r="607" customFormat="false" ht="43.2" hidden="false" customHeight="false" outlineLevel="0" collapsed="false">
      <c r="A607" s="12"/>
      <c r="B607" s="96"/>
      <c r="C607" s="18" t="s">
        <v>1294</v>
      </c>
      <c r="D607" s="16" t="n">
        <v>1</v>
      </c>
      <c r="E607" s="25" t="s">
        <v>522</v>
      </c>
      <c r="F607" s="16"/>
      <c r="G607" s="16"/>
    </row>
    <row r="608" customFormat="false" ht="57.6" hidden="false" customHeight="false" outlineLevel="0" collapsed="false">
      <c r="A608" s="12"/>
      <c r="B608" s="96"/>
      <c r="C608" s="19" t="s">
        <v>1295</v>
      </c>
      <c r="D608" s="16" t="n">
        <v>1</v>
      </c>
      <c r="E608" s="25" t="s">
        <v>522</v>
      </c>
      <c r="F608" s="16"/>
      <c r="G608" s="16"/>
    </row>
    <row r="609" customFormat="false" ht="46.8" hidden="false" customHeight="false" outlineLevel="0" collapsed="false">
      <c r="A609" s="12" t="s">
        <v>1296</v>
      </c>
      <c r="B609" s="96" t="s">
        <v>1297</v>
      </c>
      <c r="C609" s="34" t="s">
        <v>1298</v>
      </c>
      <c r="D609" s="16" t="n">
        <v>1</v>
      </c>
      <c r="E609" s="25" t="s">
        <v>138</v>
      </c>
      <c r="F609" s="16"/>
      <c r="G609" s="16"/>
    </row>
    <row r="610" customFormat="false" ht="43.2" hidden="false" customHeight="false" outlineLevel="0" collapsed="false">
      <c r="A610" s="12" t="s">
        <v>1299</v>
      </c>
      <c r="B610" s="96" t="s">
        <v>1300</v>
      </c>
      <c r="C610" s="31" t="s">
        <v>1301</v>
      </c>
      <c r="D610" s="16" t="n">
        <v>1</v>
      </c>
      <c r="E610" s="25" t="s">
        <v>195</v>
      </c>
      <c r="F610" s="18" t="s">
        <v>1302</v>
      </c>
      <c r="G610" s="16"/>
    </row>
    <row r="611" customFormat="false" ht="39.9" hidden="false" customHeight="true" outlineLevel="0" collapsed="false">
      <c r="A611" s="37" t="s">
        <v>1303</v>
      </c>
      <c r="B611" s="13" t="s">
        <v>1304</v>
      </c>
      <c r="C611" s="13"/>
      <c r="D611" s="13"/>
      <c r="E611" s="13"/>
      <c r="F611" s="13"/>
      <c r="G611" s="13"/>
      <c r="H611" s="2" t="n">
        <f aca="false">SUM(D612:D614)</f>
        <v>3</v>
      </c>
      <c r="I611" s="2" t="n">
        <f aca="false">COUNT(D612:D614)*2</f>
        <v>6</v>
      </c>
    </row>
    <row r="612" customFormat="false" ht="31.2" hidden="false" customHeight="false" outlineLevel="0" collapsed="false">
      <c r="A612" s="12" t="s">
        <v>1305</v>
      </c>
      <c r="B612" s="96" t="s">
        <v>1306</v>
      </c>
      <c r="C612" s="30" t="s">
        <v>1307</v>
      </c>
      <c r="D612" s="16" t="n">
        <v>1</v>
      </c>
      <c r="E612" s="25" t="s">
        <v>138</v>
      </c>
      <c r="F612" s="16"/>
      <c r="G612" s="16"/>
    </row>
    <row r="613" customFormat="false" ht="46.8" hidden="false" customHeight="false" outlineLevel="0" collapsed="false">
      <c r="A613" s="12" t="s">
        <v>1308</v>
      </c>
      <c r="B613" s="96" t="s">
        <v>1309</v>
      </c>
      <c r="C613" s="34" t="s">
        <v>1310</v>
      </c>
      <c r="D613" s="16" t="n">
        <v>1</v>
      </c>
      <c r="E613" s="25" t="s">
        <v>138</v>
      </c>
      <c r="F613" s="16"/>
      <c r="G613" s="16"/>
    </row>
    <row r="614" customFormat="false" ht="31.2" hidden="false" customHeight="false" outlineLevel="0" collapsed="false">
      <c r="A614" s="12" t="s">
        <v>1311</v>
      </c>
      <c r="B614" s="96" t="s">
        <v>1312</v>
      </c>
      <c r="C614" s="29" t="s">
        <v>1313</v>
      </c>
      <c r="D614" s="16" t="n">
        <v>1</v>
      </c>
      <c r="E614" s="25" t="s">
        <v>138</v>
      </c>
      <c r="F614" s="16"/>
      <c r="G614" s="16"/>
    </row>
    <row r="615" customFormat="false" ht="39.9" hidden="false" customHeight="true" outlineLevel="0" collapsed="false">
      <c r="A615" s="37" t="s">
        <v>1314</v>
      </c>
      <c r="B615" s="33" t="s">
        <v>1315</v>
      </c>
      <c r="C615" s="33"/>
      <c r="D615" s="33"/>
      <c r="E615" s="33"/>
      <c r="F615" s="33"/>
      <c r="G615" s="33"/>
      <c r="H615" s="2" t="n">
        <f aca="false">SUM(D616:D621)</f>
        <v>6</v>
      </c>
      <c r="I615" s="2" t="n">
        <f aca="false">COUNT(D616:D621)*2</f>
        <v>12</v>
      </c>
    </row>
    <row r="616" customFormat="false" ht="31.2" hidden="false" customHeight="false" outlineLevel="0" collapsed="false">
      <c r="A616" s="12" t="s">
        <v>1316</v>
      </c>
      <c r="B616" s="14" t="s">
        <v>1317</v>
      </c>
      <c r="C616" s="34" t="s">
        <v>1318</v>
      </c>
      <c r="D616" s="16" t="n">
        <v>1</v>
      </c>
      <c r="E616" s="25" t="s">
        <v>606</v>
      </c>
      <c r="F616" s="16"/>
      <c r="G616" s="16"/>
    </row>
    <row r="617" customFormat="false" ht="46.8" hidden="false" customHeight="false" outlineLevel="0" collapsed="false">
      <c r="A617" s="12" t="s">
        <v>1319</v>
      </c>
      <c r="B617" s="14" t="s">
        <v>1320</v>
      </c>
      <c r="C617" s="34" t="s">
        <v>1321</v>
      </c>
      <c r="D617" s="16" t="n">
        <v>1</v>
      </c>
      <c r="E617" s="25" t="s">
        <v>606</v>
      </c>
      <c r="F617" s="16"/>
      <c r="G617" s="16"/>
    </row>
    <row r="618" customFormat="false" ht="28.8" hidden="false" customHeight="false" outlineLevel="0" collapsed="false">
      <c r="A618" s="12"/>
      <c r="B618" s="14"/>
      <c r="C618" s="107" t="s">
        <v>1322</v>
      </c>
      <c r="D618" s="16" t="n">
        <v>1</v>
      </c>
      <c r="E618" s="25" t="s">
        <v>606</v>
      </c>
      <c r="F618" s="16"/>
      <c r="G618" s="16"/>
    </row>
    <row r="619" customFormat="false" ht="46.8" hidden="false" customHeight="false" outlineLevel="0" collapsed="false">
      <c r="A619" s="12" t="s">
        <v>1323</v>
      </c>
      <c r="B619" s="54" t="s">
        <v>1324</v>
      </c>
      <c r="C619" s="19" t="s">
        <v>1325</v>
      </c>
      <c r="D619" s="16" t="n">
        <v>1</v>
      </c>
      <c r="E619" s="25" t="s">
        <v>606</v>
      </c>
      <c r="F619" s="16"/>
      <c r="G619" s="16"/>
    </row>
    <row r="620" customFormat="false" ht="46.8" hidden="false" customHeight="false" outlineLevel="0" collapsed="false">
      <c r="A620" s="12" t="s">
        <v>1326</v>
      </c>
      <c r="B620" s="14" t="s">
        <v>1327</v>
      </c>
      <c r="C620" s="16" t="s">
        <v>1328</v>
      </c>
      <c r="D620" s="16" t="n">
        <v>1</v>
      </c>
      <c r="E620" s="25" t="s">
        <v>606</v>
      </c>
      <c r="F620" s="16"/>
      <c r="G620" s="16"/>
    </row>
    <row r="621" customFormat="false" ht="62.4" hidden="false" customHeight="false" outlineLevel="0" collapsed="false">
      <c r="A621" s="12" t="s">
        <v>1329</v>
      </c>
      <c r="B621" s="14" t="s">
        <v>1330</v>
      </c>
      <c r="C621" s="34" t="s">
        <v>1331</v>
      </c>
      <c r="D621" s="16" t="n">
        <v>1</v>
      </c>
      <c r="E621" s="25" t="s">
        <v>606</v>
      </c>
      <c r="F621" s="16"/>
      <c r="G621" s="16"/>
    </row>
    <row r="622" customFormat="false" ht="39.9" hidden="false" customHeight="true" outlineLevel="0" collapsed="false">
      <c r="A622" s="37" t="s">
        <v>1332</v>
      </c>
      <c r="B622" s="33" t="s">
        <v>1333</v>
      </c>
      <c r="C622" s="33"/>
      <c r="D622" s="33"/>
      <c r="E622" s="33"/>
      <c r="F622" s="33"/>
      <c r="G622" s="33"/>
      <c r="H622" s="2" t="n">
        <f aca="false">SUM(D624:D626)</f>
        <v>3</v>
      </c>
      <c r="I622" s="2" t="n">
        <f aca="false">COUNT(D624:D626)*2</f>
        <v>6</v>
      </c>
    </row>
    <row r="623" customFormat="false" ht="31.2" hidden="false" customHeight="false" outlineLevel="0" collapsed="false">
      <c r="A623" s="26" t="s">
        <v>1334</v>
      </c>
      <c r="B623" s="14" t="s">
        <v>1335</v>
      </c>
      <c r="C623" s="18"/>
      <c r="D623" s="16"/>
      <c r="E623" s="25"/>
      <c r="F623" s="16"/>
      <c r="G623" s="16"/>
    </row>
    <row r="624" customFormat="false" ht="62.4" hidden="false" customHeight="false" outlineLevel="0" collapsed="false">
      <c r="A624" s="12" t="s">
        <v>1336</v>
      </c>
      <c r="B624" s="14" t="s">
        <v>1337</v>
      </c>
      <c r="C624" s="18" t="s">
        <v>1338</v>
      </c>
      <c r="D624" s="16" t="n">
        <v>1</v>
      </c>
      <c r="E624" s="25" t="s">
        <v>606</v>
      </c>
      <c r="F624" s="16"/>
      <c r="G624" s="16"/>
    </row>
    <row r="625" customFormat="false" ht="46.8" hidden="false" customHeight="false" outlineLevel="0" collapsed="false">
      <c r="A625" s="12" t="s">
        <v>1339</v>
      </c>
      <c r="B625" s="32" t="s">
        <v>1340</v>
      </c>
      <c r="C625" s="34" t="s">
        <v>1341</v>
      </c>
      <c r="D625" s="16" t="n">
        <v>1</v>
      </c>
      <c r="E625" s="25" t="s">
        <v>564</v>
      </c>
      <c r="F625" s="16"/>
      <c r="G625" s="16"/>
    </row>
    <row r="626" customFormat="false" ht="46.8" hidden="false" customHeight="false" outlineLevel="0" collapsed="false">
      <c r="A626" s="12" t="s">
        <v>1342</v>
      </c>
      <c r="B626" s="14" t="s">
        <v>1343</v>
      </c>
      <c r="C626" s="29" t="s">
        <v>1344</v>
      </c>
      <c r="D626" s="16" t="n">
        <v>1</v>
      </c>
      <c r="E626" s="25" t="s">
        <v>138</v>
      </c>
      <c r="F626" s="16"/>
      <c r="G626" s="16"/>
    </row>
    <row r="627" customFormat="false" ht="39.9" hidden="false" customHeight="true" outlineLevel="0" collapsed="false">
      <c r="A627" s="37" t="s">
        <v>1345</v>
      </c>
      <c r="B627" s="13" t="s">
        <v>1346</v>
      </c>
      <c r="C627" s="13"/>
      <c r="D627" s="13"/>
      <c r="E627" s="13"/>
      <c r="F627" s="13"/>
      <c r="G627" s="13"/>
      <c r="H627" s="2" t="n">
        <f aca="false">SUM(D628:D632)</f>
        <v>5</v>
      </c>
      <c r="I627" s="2" t="n">
        <f aca="false">COUNT(D628:D632)*2</f>
        <v>10</v>
      </c>
    </row>
    <row r="628" customFormat="false" ht="31.2" hidden="false" customHeight="false" outlineLevel="0" collapsed="false">
      <c r="A628" s="12" t="s">
        <v>1347</v>
      </c>
      <c r="B628" s="108" t="s">
        <v>1348</v>
      </c>
      <c r="C628" s="16" t="s">
        <v>1349</v>
      </c>
      <c r="D628" s="16" t="n">
        <v>1</v>
      </c>
      <c r="E628" s="25" t="s">
        <v>138</v>
      </c>
      <c r="F628" s="16"/>
      <c r="G628" s="16"/>
    </row>
    <row r="629" customFormat="false" ht="15.6" hidden="false" customHeight="false" outlineLevel="0" collapsed="false">
      <c r="A629" s="12"/>
      <c r="B629" s="108"/>
      <c r="C629" s="16" t="s">
        <v>1350</v>
      </c>
      <c r="D629" s="16" t="n">
        <v>1</v>
      </c>
      <c r="E629" s="25" t="s">
        <v>136</v>
      </c>
      <c r="F629" s="16"/>
      <c r="G629" s="16"/>
    </row>
    <row r="630" customFormat="false" ht="14.4" hidden="false" customHeight="false" outlineLevel="0" collapsed="false">
      <c r="A630" s="12"/>
      <c r="B630" s="16"/>
      <c r="C630" s="16" t="s">
        <v>1351</v>
      </c>
      <c r="D630" s="16" t="n">
        <v>1</v>
      </c>
      <c r="E630" s="25" t="s">
        <v>138</v>
      </c>
      <c r="F630" s="16"/>
      <c r="G630" s="16"/>
    </row>
    <row r="631" customFormat="false" ht="31.2" hidden="false" customHeight="false" outlineLevel="0" collapsed="false">
      <c r="A631" s="12" t="s">
        <v>1352</v>
      </c>
      <c r="B631" s="108" t="s">
        <v>1353</v>
      </c>
      <c r="C631" s="16" t="s">
        <v>1354</v>
      </c>
      <c r="D631" s="16" t="n">
        <v>1</v>
      </c>
      <c r="E631" s="25" t="s">
        <v>138</v>
      </c>
      <c r="F631" s="16"/>
      <c r="G631" s="16"/>
    </row>
    <row r="632" customFormat="false" ht="14.4" hidden="false" customHeight="false" outlineLevel="0" collapsed="false">
      <c r="A632" s="12"/>
      <c r="B632" s="16"/>
      <c r="C632" s="16" t="s">
        <v>1355</v>
      </c>
      <c r="D632" s="16" t="n">
        <v>1</v>
      </c>
      <c r="E632" s="25" t="s">
        <v>138</v>
      </c>
      <c r="F632" s="16"/>
      <c r="G632" s="16"/>
    </row>
    <row r="633" customFormat="false" ht="18" hidden="false" customHeight="false" outlineLevel="0" collapsed="false">
      <c r="A633" s="87"/>
      <c r="B633" s="11" t="s">
        <v>1356</v>
      </c>
      <c r="C633" s="11"/>
      <c r="D633" s="11"/>
      <c r="E633" s="11"/>
      <c r="F633" s="11"/>
      <c r="G633" s="11"/>
      <c r="H633" s="2" t="n">
        <f aca="false">H634+H643+H656+H664</f>
        <v>30</v>
      </c>
      <c r="I633" s="2" t="n">
        <f aca="false">I634+I643+I656+I664</f>
        <v>60</v>
      </c>
    </row>
    <row r="634" customFormat="false" ht="39.9" hidden="false" customHeight="true" outlineLevel="0" collapsed="false">
      <c r="A634" s="12" t="s">
        <v>1357</v>
      </c>
      <c r="B634" s="13" t="s">
        <v>1358</v>
      </c>
      <c r="C634" s="13"/>
      <c r="D634" s="13"/>
      <c r="E634" s="13"/>
      <c r="F634" s="13"/>
      <c r="G634" s="13"/>
      <c r="H634" s="2" t="n">
        <f aca="false">SUM(D635:D640)</f>
        <v>6</v>
      </c>
      <c r="I634" s="2" t="n">
        <f aca="false">COUNT(D635:D640)*2</f>
        <v>12</v>
      </c>
    </row>
    <row r="635" customFormat="false" ht="28.8" hidden="false" customHeight="false" outlineLevel="0" collapsed="false">
      <c r="A635" s="12" t="s">
        <v>1359</v>
      </c>
      <c r="B635" s="18" t="s">
        <v>1360</v>
      </c>
      <c r="C635" s="18" t="s">
        <v>1361</v>
      </c>
      <c r="D635" s="35" t="n">
        <v>1</v>
      </c>
      <c r="E635" s="17" t="s">
        <v>522</v>
      </c>
      <c r="F635" s="90"/>
      <c r="G635" s="90"/>
    </row>
    <row r="636" customFormat="false" ht="14.4" hidden="false" customHeight="false" outlineLevel="0" collapsed="false">
      <c r="A636" s="12"/>
      <c r="B636" s="18"/>
      <c r="C636" s="18" t="s">
        <v>1362</v>
      </c>
      <c r="D636" s="35" t="n">
        <v>1</v>
      </c>
      <c r="E636" s="17" t="s">
        <v>522</v>
      </c>
      <c r="F636" s="90"/>
      <c r="G636" s="90"/>
    </row>
    <row r="637" customFormat="false" ht="14.4" hidden="false" customHeight="false" outlineLevel="0" collapsed="false">
      <c r="A637" s="12"/>
      <c r="B637" s="18"/>
      <c r="C637" s="18" t="s">
        <v>1363</v>
      </c>
      <c r="D637" s="35" t="n">
        <v>1</v>
      </c>
      <c r="E637" s="17" t="s">
        <v>522</v>
      </c>
      <c r="F637" s="90"/>
      <c r="G637" s="90"/>
    </row>
    <row r="638" customFormat="false" ht="14.4" hidden="false" customHeight="false" outlineLevel="0" collapsed="false">
      <c r="A638" s="12"/>
      <c r="B638" s="18"/>
      <c r="C638" s="18" t="s">
        <v>1364</v>
      </c>
      <c r="D638" s="35" t="n">
        <v>1</v>
      </c>
      <c r="E638" s="17" t="s">
        <v>522</v>
      </c>
      <c r="F638" s="90"/>
      <c r="G638" s="90"/>
    </row>
    <row r="639" customFormat="false" ht="14.4" hidden="false" customHeight="false" outlineLevel="0" collapsed="false">
      <c r="A639" s="12"/>
      <c r="B639" s="18"/>
      <c r="C639" s="18" t="s">
        <v>1365</v>
      </c>
      <c r="D639" s="35" t="n">
        <v>1</v>
      </c>
      <c r="E639" s="17" t="s">
        <v>522</v>
      </c>
      <c r="F639" s="90"/>
      <c r="G639" s="90"/>
    </row>
    <row r="640" customFormat="false" ht="28.8" hidden="false" customHeight="false" outlineLevel="0" collapsed="false">
      <c r="A640" s="12"/>
      <c r="B640" s="18"/>
      <c r="C640" s="18" t="s">
        <v>1366</v>
      </c>
      <c r="D640" s="35" t="n">
        <v>1</v>
      </c>
      <c r="E640" s="17" t="s">
        <v>522</v>
      </c>
      <c r="F640" s="90"/>
      <c r="G640" s="90"/>
    </row>
    <row r="641" customFormat="false" ht="28.8" hidden="false" customHeight="false" outlineLevel="0" collapsed="false">
      <c r="A641" s="12" t="s">
        <v>1367</v>
      </c>
      <c r="B641" s="18" t="s">
        <v>1368</v>
      </c>
      <c r="C641" s="90" t="s">
        <v>1369</v>
      </c>
      <c r="D641" s="35"/>
      <c r="E641" s="17" t="s">
        <v>522</v>
      </c>
      <c r="F641" s="90"/>
      <c r="G641" s="90"/>
    </row>
    <row r="642" customFormat="false" ht="43.2" hidden="true" customHeight="false" outlineLevel="0" collapsed="false">
      <c r="A642" s="26" t="s">
        <v>1370</v>
      </c>
      <c r="B642" s="18" t="s">
        <v>1371</v>
      </c>
      <c r="C642" s="90"/>
      <c r="D642" s="35"/>
      <c r="E642" s="17"/>
      <c r="F642" s="90"/>
      <c r="G642" s="90"/>
    </row>
    <row r="643" customFormat="false" ht="39.9" hidden="false" customHeight="true" outlineLevel="0" collapsed="false">
      <c r="A643" s="12" t="s">
        <v>1372</v>
      </c>
      <c r="B643" s="13" t="s">
        <v>1373</v>
      </c>
      <c r="C643" s="13"/>
      <c r="D643" s="13"/>
      <c r="E643" s="13"/>
      <c r="F643" s="13"/>
      <c r="G643" s="13"/>
      <c r="H643" s="2" t="n">
        <f aca="false">SUM(D644:D654)</f>
        <v>11</v>
      </c>
      <c r="I643" s="2" t="n">
        <f aca="false">COUNT(D644:D655)*2</f>
        <v>22</v>
      </c>
    </row>
    <row r="644" customFormat="false" ht="28.8" hidden="false" customHeight="false" outlineLevel="0" collapsed="false">
      <c r="A644" s="12" t="s">
        <v>1374</v>
      </c>
      <c r="B644" s="18" t="s">
        <v>1375</v>
      </c>
      <c r="C644" s="18" t="s">
        <v>1376</v>
      </c>
      <c r="D644" s="35" t="n">
        <v>1</v>
      </c>
      <c r="E644" s="17" t="s">
        <v>522</v>
      </c>
      <c r="F644" s="90"/>
      <c r="G644" s="90"/>
    </row>
    <row r="645" customFormat="false" ht="14.4" hidden="false" customHeight="false" outlineLevel="0" collapsed="false">
      <c r="A645" s="12"/>
      <c r="B645" s="18"/>
      <c r="C645" s="18" t="s">
        <v>1377</v>
      </c>
      <c r="D645" s="35" t="n">
        <v>1</v>
      </c>
      <c r="E645" s="17" t="s">
        <v>522</v>
      </c>
      <c r="F645" s="90"/>
      <c r="G645" s="90"/>
    </row>
    <row r="646" customFormat="false" ht="14.4" hidden="false" customHeight="false" outlineLevel="0" collapsed="false">
      <c r="A646" s="12"/>
      <c r="B646" s="18"/>
      <c r="C646" s="18" t="s">
        <v>1378</v>
      </c>
      <c r="D646" s="35" t="n">
        <v>1</v>
      </c>
      <c r="E646" s="17" t="s">
        <v>522</v>
      </c>
      <c r="F646" s="90"/>
      <c r="G646" s="90"/>
    </row>
    <row r="647" customFormat="false" ht="14.4" hidden="false" customHeight="false" outlineLevel="0" collapsed="false">
      <c r="A647" s="12"/>
      <c r="B647" s="18"/>
      <c r="C647" s="18" t="s">
        <v>1379</v>
      </c>
      <c r="D647" s="35" t="n">
        <v>1</v>
      </c>
      <c r="E647" s="17" t="s">
        <v>522</v>
      </c>
      <c r="F647" s="90"/>
      <c r="G647" s="90"/>
    </row>
    <row r="648" customFormat="false" ht="14.4" hidden="false" customHeight="false" outlineLevel="0" collapsed="false">
      <c r="A648" s="12"/>
      <c r="B648" s="18"/>
      <c r="C648" s="18" t="s">
        <v>1380</v>
      </c>
      <c r="D648" s="35" t="n">
        <v>1</v>
      </c>
      <c r="E648" s="17" t="s">
        <v>522</v>
      </c>
      <c r="F648" s="90"/>
      <c r="G648" s="90"/>
    </row>
    <row r="649" customFormat="false" ht="28.8" hidden="false" customHeight="false" outlineLevel="0" collapsed="false">
      <c r="A649" s="12"/>
      <c r="B649" s="18"/>
      <c r="C649" s="18" t="s">
        <v>1381</v>
      </c>
      <c r="D649" s="35" t="n">
        <v>1</v>
      </c>
      <c r="E649" s="17" t="s">
        <v>522</v>
      </c>
      <c r="F649" s="90"/>
      <c r="G649" s="90"/>
    </row>
    <row r="650" customFormat="false" ht="14.4" hidden="false" customHeight="false" outlineLevel="0" collapsed="false">
      <c r="A650" s="12"/>
      <c r="B650" s="18"/>
      <c r="C650" s="18" t="s">
        <v>1382</v>
      </c>
      <c r="D650" s="35" t="n">
        <v>1</v>
      </c>
      <c r="E650" s="17" t="s">
        <v>522</v>
      </c>
      <c r="F650" s="90"/>
      <c r="G650" s="90"/>
    </row>
    <row r="651" customFormat="false" ht="14.4" hidden="false" customHeight="false" outlineLevel="0" collapsed="false">
      <c r="A651" s="12"/>
      <c r="B651" s="18"/>
      <c r="C651" s="18" t="s">
        <v>1383</v>
      </c>
      <c r="D651" s="35" t="n">
        <v>1</v>
      </c>
      <c r="E651" s="17" t="s">
        <v>522</v>
      </c>
      <c r="F651" s="90"/>
      <c r="G651" s="90"/>
    </row>
    <row r="652" customFormat="false" ht="14.4" hidden="false" customHeight="false" outlineLevel="0" collapsed="false">
      <c r="A652" s="12"/>
      <c r="B652" s="18"/>
      <c r="C652" s="18" t="s">
        <v>1384</v>
      </c>
      <c r="D652" s="35" t="n">
        <v>1</v>
      </c>
      <c r="E652" s="17" t="s">
        <v>522</v>
      </c>
      <c r="F652" s="90"/>
      <c r="G652" s="90"/>
    </row>
    <row r="653" customFormat="false" ht="14.4" hidden="false" customHeight="false" outlineLevel="0" collapsed="false">
      <c r="A653" s="12"/>
      <c r="B653" s="18"/>
      <c r="C653" s="18" t="s">
        <v>1385</v>
      </c>
      <c r="D653" s="35" t="n">
        <v>1</v>
      </c>
      <c r="E653" s="17" t="s">
        <v>522</v>
      </c>
      <c r="F653" s="90"/>
      <c r="G653" s="90"/>
    </row>
    <row r="654" customFormat="false" ht="14.4" hidden="false" customHeight="false" outlineLevel="0" collapsed="false">
      <c r="A654" s="12"/>
      <c r="B654" s="18"/>
      <c r="C654" s="18" t="s">
        <v>1386</v>
      </c>
      <c r="D654" s="35" t="n">
        <v>1</v>
      </c>
      <c r="E654" s="17" t="s">
        <v>522</v>
      </c>
      <c r="F654" s="90"/>
      <c r="G654" s="90"/>
    </row>
    <row r="655" customFormat="false" ht="43.2" hidden="true" customHeight="false" outlineLevel="0" collapsed="false">
      <c r="A655" s="26" t="s">
        <v>1387</v>
      </c>
      <c r="B655" s="18" t="s">
        <v>1388</v>
      </c>
      <c r="C655" s="90"/>
      <c r="D655" s="35"/>
      <c r="E655" s="17"/>
      <c r="F655" s="90"/>
      <c r="G655" s="90"/>
    </row>
    <row r="656" customFormat="false" ht="39.9" hidden="false" customHeight="true" outlineLevel="0" collapsed="false">
      <c r="A656" s="12" t="s">
        <v>1389</v>
      </c>
      <c r="B656" s="13" t="s">
        <v>1390</v>
      </c>
      <c r="C656" s="13"/>
      <c r="D656" s="13"/>
      <c r="E656" s="13"/>
      <c r="F656" s="13"/>
      <c r="G656" s="13"/>
      <c r="H656" s="2" t="n">
        <f aca="false">SUM(D657:D662)</f>
        <v>6</v>
      </c>
      <c r="I656" s="2" t="n">
        <f aca="false">COUNT(D657:D662)*2</f>
        <v>12</v>
      </c>
    </row>
    <row r="657" customFormat="false" ht="28.8" hidden="false" customHeight="false" outlineLevel="0" collapsed="false">
      <c r="A657" s="12" t="s">
        <v>1391</v>
      </c>
      <c r="B657" s="18" t="s">
        <v>1392</v>
      </c>
      <c r="C657" s="109" t="s">
        <v>1393</v>
      </c>
      <c r="D657" s="35" t="n">
        <v>1</v>
      </c>
      <c r="E657" s="17" t="s">
        <v>522</v>
      </c>
      <c r="F657" s="90" t="s">
        <v>1394</v>
      </c>
      <c r="G657" s="90"/>
    </row>
    <row r="658" customFormat="false" ht="28.8" hidden="false" customHeight="false" outlineLevel="0" collapsed="false">
      <c r="A658" s="12"/>
      <c r="B658" s="18"/>
      <c r="C658" s="18" t="s">
        <v>1395</v>
      </c>
      <c r="D658" s="35" t="n">
        <v>1</v>
      </c>
      <c r="E658" s="17" t="s">
        <v>522</v>
      </c>
      <c r="F658" s="90"/>
      <c r="G658" s="90"/>
    </row>
    <row r="659" customFormat="false" ht="28.8" hidden="false" customHeight="false" outlineLevel="0" collapsed="false">
      <c r="A659" s="12"/>
      <c r="B659" s="18"/>
      <c r="C659" s="18" t="s">
        <v>1396</v>
      </c>
      <c r="D659" s="35" t="n">
        <v>1</v>
      </c>
      <c r="E659" s="17" t="s">
        <v>522</v>
      </c>
      <c r="F659" s="90"/>
      <c r="G659" s="90"/>
    </row>
    <row r="660" customFormat="false" ht="28.8" hidden="false" customHeight="false" outlineLevel="0" collapsed="false">
      <c r="A660" s="12"/>
      <c r="B660" s="18"/>
      <c r="C660" s="18" t="s">
        <v>1397</v>
      </c>
      <c r="D660" s="35" t="n">
        <v>1</v>
      </c>
      <c r="E660" s="17" t="s">
        <v>522</v>
      </c>
      <c r="F660" s="90"/>
      <c r="G660" s="90"/>
    </row>
    <row r="661" customFormat="false" ht="43.2" hidden="false" customHeight="false" outlineLevel="0" collapsed="false">
      <c r="A661" s="12"/>
      <c r="B661" s="18"/>
      <c r="C661" s="30" t="s">
        <v>1398</v>
      </c>
      <c r="D661" s="35" t="n">
        <v>1</v>
      </c>
      <c r="E661" s="17" t="s">
        <v>522</v>
      </c>
      <c r="F661" s="30" t="s">
        <v>1399</v>
      </c>
      <c r="G661" s="90"/>
    </row>
    <row r="662" customFormat="false" ht="28.8" hidden="false" customHeight="false" outlineLevel="0" collapsed="false">
      <c r="A662" s="12"/>
      <c r="B662" s="18"/>
      <c r="C662" s="30" t="s">
        <v>1400</v>
      </c>
      <c r="D662" s="35" t="n">
        <v>1</v>
      </c>
      <c r="E662" s="17" t="s">
        <v>522</v>
      </c>
      <c r="F662" s="90"/>
      <c r="G662" s="90"/>
    </row>
    <row r="663" customFormat="false" ht="43.2" hidden="true" customHeight="false" outlineLevel="0" collapsed="false">
      <c r="A663" s="26" t="s">
        <v>1401</v>
      </c>
      <c r="B663" s="18" t="s">
        <v>1402</v>
      </c>
      <c r="C663" s="90"/>
      <c r="D663" s="35"/>
      <c r="E663" s="17"/>
      <c r="F663" s="90"/>
      <c r="G663" s="90"/>
    </row>
    <row r="664" customFormat="false" ht="39.9" hidden="false" customHeight="true" outlineLevel="0" collapsed="false">
      <c r="A664" s="12" t="s">
        <v>1403</v>
      </c>
      <c r="B664" s="13" t="s">
        <v>1404</v>
      </c>
      <c r="C664" s="13"/>
      <c r="D664" s="13"/>
      <c r="E664" s="13"/>
      <c r="F664" s="13"/>
      <c r="G664" s="13"/>
      <c r="H664" s="2" t="n">
        <f aca="false">SUM(D665:D672)</f>
        <v>7</v>
      </c>
      <c r="I664" s="2" t="n">
        <f aca="false">COUNT(D665:D671)*2</f>
        <v>14</v>
      </c>
    </row>
    <row r="665" customFormat="false" ht="28.8" hidden="false" customHeight="false" outlineLevel="0" collapsed="false">
      <c r="A665" s="12" t="s">
        <v>1405</v>
      </c>
      <c r="B665" s="18" t="s">
        <v>1406</v>
      </c>
      <c r="C665" s="18" t="s">
        <v>1407</v>
      </c>
      <c r="D665" s="35" t="n">
        <v>1</v>
      </c>
      <c r="E665" s="17" t="s">
        <v>522</v>
      </c>
      <c r="F665" s="90"/>
      <c r="G665" s="90"/>
    </row>
    <row r="666" customFormat="false" ht="28.8" hidden="false" customHeight="false" outlineLevel="0" collapsed="false">
      <c r="A666" s="12"/>
      <c r="B666" s="18"/>
      <c r="C666" s="18" t="s">
        <v>1408</v>
      </c>
      <c r="D666" s="35" t="n">
        <v>1</v>
      </c>
      <c r="E666" s="17" t="s">
        <v>522</v>
      </c>
      <c r="F666" s="90"/>
      <c r="G666" s="90"/>
    </row>
    <row r="667" customFormat="false" ht="14.4" hidden="false" customHeight="false" outlineLevel="0" collapsed="false">
      <c r="A667" s="12"/>
      <c r="B667" s="18"/>
      <c r="C667" s="18" t="s">
        <v>1409</v>
      </c>
      <c r="D667" s="35" t="n">
        <v>1</v>
      </c>
      <c r="E667" s="17" t="s">
        <v>522</v>
      </c>
      <c r="F667" s="90"/>
      <c r="G667" s="90"/>
    </row>
    <row r="668" customFormat="false" ht="14.4" hidden="false" customHeight="false" outlineLevel="0" collapsed="false">
      <c r="A668" s="12"/>
      <c r="B668" s="18"/>
      <c r="C668" s="18" t="s">
        <v>1410</v>
      </c>
      <c r="D668" s="35" t="n">
        <v>1</v>
      </c>
      <c r="E668" s="17" t="s">
        <v>522</v>
      </c>
      <c r="F668" s="90"/>
      <c r="G668" s="90"/>
    </row>
    <row r="669" customFormat="false" ht="28.8" hidden="false" customHeight="false" outlineLevel="0" collapsed="false">
      <c r="A669" s="12"/>
      <c r="B669" s="18"/>
      <c r="C669" s="18" t="s">
        <v>1411</v>
      </c>
      <c r="D669" s="35" t="n">
        <v>1</v>
      </c>
      <c r="E669" s="17" t="s">
        <v>522</v>
      </c>
      <c r="F669" s="90"/>
      <c r="G669" s="90"/>
    </row>
    <row r="670" customFormat="false" ht="14.4" hidden="false" customHeight="false" outlineLevel="0" collapsed="false">
      <c r="A670" s="12"/>
      <c r="B670" s="18"/>
      <c r="C670" s="18" t="s">
        <v>1412</v>
      </c>
      <c r="D670" s="35" t="n">
        <v>1</v>
      </c>
      <c r="E670" s="17" t="s">
        <v>522</v>
      </c>
      <c r="F670" s="90"/>
      <c r="G670" s="90"/>
    </row>
    <row r="671" customFormat="false" ht="14.4" hidden="false" customHeight="false" outlineLevel="0" collapsed="false">
      <c r="A671" s="110"/>
      <c r="B671" s="111"/>
      <c r="C671" s="18" t="s">
        <v>1413</v>
      </c>
      <c r="D671" s="35" t="n">
        <v>1</v>
      </c>
      <c r="E671" s="17" t="s">
        <v>522</v>
      </c>
      <c r="F671" s="90"/>
      <c r="G671" s="90"/>
    </row>
    <row r="672" customFormat="false" ht="43.2" hidden="true" customHeight="false" outlineLevel="0" collapsed="false">
      <c r="A672" s="112" t="s">
        <v>1414</v>
      </c>
      <c r="B672" s="111" t="s">
        <v>1415</v>
      </c>
      <c r="C672" s="90"/>
      <c r="D672" s="35"/>
      <c r="E672" s="17"/>
      <c r="F672" s="90"/>
      <c r="G672" s="90"/>
    </row>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3:G672"/>
  <mergeCells count="80">
    <mergeCell ref="A1:G1"/>
    <mergeCell ref="A2:G2"/>
    <mergeCell ref="B4:G4"/>
    <mergeCell ref="B5:G5"/>
    <mergeCell ref="B34:G34"/>
    <mergeCell ref="B41:G41"/>
    <mergeCell ref="B46:G46"/>
    <mergeCell ref="B65:G65"/>
    <mergeCell ref="B73:G73"/>
    <mergeCell ref="B76:G76"/>
    <mergeCell ref="B77:G77"/>
    <mergeCell ref="B92:G92"/>
    <mergeCell ref="B105:G105"/>
    <mergeCell ref="B112:G112"/>
    <mergeCell ref="B119:G119"/>
    <mergeCell ref="B126:G126"/>
    <mergeCell ref="B127:G127"/>
    <mergeCell ref="B152:G152"/>
    <mergeCell ref="B158:G158"/>
    <mergeCell ref="B164:G164"/>
    <mergeCell ref="B191:G191"/>
    <mergeCell ref="B197:G197"/>
    <mergeCell ref="B212:G212"/>
    <mergeCell ref="B213:G213"/>
    <mergeCell ref="B218:G218"/>
    <mergeCell ref="B233:G233"/>
    <mergeCell ref="B243:G243"/>
    <mergeCell ref="B256:G256"/>
    <mergeCell ref="B260:G260"/>
    <mergeCell ref="B264:G264"/>
    <mergeCell ref="B268:G268"/>
    <mergeCell ref="B271:G271"/>
    <mergeCell ref="B274:G274"/>
    <mergeCell ref="B278:G278"/>
    <mergeCell ref="B283:G283"/>
    <mergeCell ref="B286:G286"/>
    <mergeCell ref="B287:G287"/>
    <mergeCell ref="B301:G301"/>
    <mergeCell ref="B304:G304"/>
    <mergeCell ref="B314:G314"/>
    <mergeCell ref="B320:G320"/>
    <mergeCell ref="B323:G323"/>
    <mergeCell ref="B330:G330"/>
    <mergeCell ref="B340:G340"/>
    <mergeCell ref="B349:G349"/>
    <mergeCell ref="B354:G354"/>
    <mergeCell ref="B358:G358"/>
    <mergeCell ref="B365:G365"/>
    <mergeCell ref="B369:G369"/>
    <mergeCell ref="B380:G380"/>
    <mergeCell ref="B384:G384"/>
    <mergeCell ref="B389:G389"/>
    <mergeCell ref="B394:G394"/>
    <mergeCell ref="B420:G420"/>
    <mergeCell ref="B425:G425"/>
    <mergeCell ref="B431:G431"/>
    <mergeCell ref="B456:G456"/>
    <mergeCell ref="B463:G463"/>
    <mergeCell ref="B479:G479"/>
    <mergeCell ref="B517:G517"/>
    <mergeCell ref="B518:G518"/>
    <mergeCell ref="B526:G526"/>
    <mergeCell ref="B536:G536"/>
    <mergeCell ref="B541:G541"/>
    <mergeCell ref="B551:G551"/>
    <mergeCell ref="B564:G564"/>
    <mergeCell ref="B579:G579"/>
    <mergeCell ref="B580:G580"/>
    <mergeCell ref="B583:G583"/>
    <mergeCell ref="B587:G587"/>
    <mergeCell ref="B593:G593"/>
    <mergeCell ref="B611:G611"/>
    <mergeCell ref="B615:G615"/>
    <mergeCell ref="B622:G622"/>
    <mergeCell ref="B627:G627"/>
    <mergeCell ref="B633:G633"/>
    <mergeCell ref="B634:G634"/>
    <mergeCell ref="B643:G643"/>
    <mergeCell ref="B656:G656"/>
    <mergeCell ref="B664:G664"/>
  </mergeCells>
  <dataValidations count="1">
    <dataValidation allowBlank="true" operator="between" showDropDown="false" showErrorMessage="true" showInputMessage="true" sqref="D1:D672" type="list">
      <formula1>#REF!</formula1>
      <formula2>0</formula2>
    </dataValidation>
  </dataValidations>
  <printOptions headings="false" gridLines="false" gridLinesSet="true" horizontalCentered="false" verticalCentered="false"/>
  <pageMargins left="0.708333333333333" right="0.708333333333333" top="0.748611111111111" bottom="0.748611111111111" header="0.315277777777778" footer="0.315277777777778"/>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&amp;LChecklist No - 2&amp;COutdoor Department&amp;RVersion - NHSRC/ 3.0 </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LibreOffice/5.2.2.2$MacOSX_X86_64 LibreOffice_project/8f96e87c890bf8fa77463cd4b640a2312823f3ad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2013-11-19T23:35:31Z</dcterms:created>
  <dc:creator>DR. NIKHIL</dc:creator>
  <dc:description/>
  <dc:language>en-US</dc:language>
  <cp:lastModifiedBy/>
  <dcterms:modified xsi:type="dcterms:W3CDTF">2017-05-20T13:50:48Z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