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52" windowHeight="8676"/>
  </bookViews>
  <sheets>
    <sheet name="NRC " sheetId="1" r:id="rId1"/>
  </sheets>
  <definedNames>
    <definedName name="_xlnm._FilterDatabase" localSheetId="0" hidden="1">'NRC '!$A$3:$G$607</definedName>
  </definedNames>
  <calcPr calcId="124519"/>
</workbook>
</file>

<file path=xl/calcChain.xml><?xml version="1.0" encoding="utf-8"?>
<calcChain xmlns="http://schemas.openxmlformats.org/spreadsheetml/2006/main">
  <c r="I528" i="1"/>
  <c r="H528"/>
  <c r="H4"/>
  <c r="C614"/>
  <c r="C615"/>
  <c r="C617"/>
  <c r="C618"/>
  <c r="C613"/>
  <c r="D624"/>
  <c r="D625"/>
  <c r="D627"/>
  <c r="D628"/>
  <c r="D623"/>
  <c r="C628"/>
  <c r="B628"/>
  <c r="C627"/>
  <c r="B627"/>
  <c r="C625"/>
  <c r="B625"/>
  <c r="C624"/>
  <c r="B624"/>
  <c r="C623"/>
  <c r="B623"/>
  <c r="I465"/>
  <c r="H465"/>
  <c r="I282"/>
  <c r="H282"/>
  <c r="I115"/>
  <c r="H115"/>
  <c r="I66"/>
  <c r="H66"/>
  <c r="I4"/>
  <c r="I604"/>
  <c r="I581" s="1"/>
  <c r="C630" s="1"/>
  <c r="H604"/>
  <c r="H581" s="1"/>
  <c r="B630" s="1"/>
  <c r="I598"/>
  <c r="H598"/>
  <c r="I588"/>
  <c r="H588"/>
  <c r="I582"/>
  <c r="H582"/>
  <c r="I576"/>
  <c r="C629" s="1"/>
  <c r="H576"/>
  <c r="B629" s="1"/>
  <c r="I571"/>
  <c r="H571"/>
  <c r="I563"/>
  <c r="H563"/>
  <c r="I559"/>
  <c r="H559"/>
  <c r="I541"/>
  <c r="H541"/>
  <c r="I536"/>
  <c r="H536"/>
  <c r="I532"/>
  <c r="H532"/>
  <c r="I529"/>
  <c r="H529"/>
  <c r="I513"/>
  <c r="H513"/>
  <c r="I502"/>
  <c r="H502"/>
  <c r="I491"/>
  <c r="H491"/>
  <c r="I486"/>
  <c r="H486"/>
  <c r="I474"/>
  <c r="H474"/>
  <c r="I466"/>
  <c r="H466"/>
  <c r="I431"/>
  <c r="H431"/>
  <c r="I413"/>
  <c r="H413"/>
  <c r="I382"/>
  <c r="H382"/>
  <c r="I378"/>
  <c r="H378"/>
  <c r="I371"/>
  <c r="H371"/>
  <c r="I355"/>
  <c r="H355"/>
  <c r="I346"/>
  <c r="H346"/>
  <c r="I332"/>
  <c r="H332"/>
  <c r="I326"/>
  <c r="H326"/>
  <c r="I323"/>
  <c r="H323"/>
  <c r="I313"/>
  <c r="H313"/>
  <c r="I302"/>
  <c r="H302"/>
  <c r="I294"/>
  <c r="H294"/>
  <c r="I283"/>
  <c r="H283"/>
  <c r="I278"/>
  <c r="H278"/>
  <c r="I273"/>
  <c r="H273"/>
  <c r="I258"/>
  <c r="H258"/>
  <c r="I245"/>
  <c r="H245"/>
  <c r="I240"/>
  <c r="H240"/>
  <c r="I226"/>
  <c r="H226"/>
  <c r="I213"/>
  <c r="H213"/>
  <c r="I197"/>
  <c r="I191" s="1"/>
  <c r="C626" s="1"/>
  <c r="H197"/>
  <c r="H191" s="1"/>
  <c r="B626" s="1"/>
  <c r="I192"/>
  <c r="H192"/>
  <c r="I177"/>
  <c r="H177"/>
  <c r="I166"/>
  <c r="H166"/>
  <c r="I150"/>
  <c r="H150"/>
  <c r="I144"/>
  <c r="H144"/>
  <c r="I138"/>
  <c r="H138"/>
  <c r="I116"/>
  <c r="H116"/>
  <c r="I100"/>
  <c r="H100"/>
  <c r="I92"/>
  <c r="H92"/>
  <c r="I87"/>
  <c r="H87"/>
  <c r="I81"/>
  <c r="H81"/>
  <c r="I55"/>
  <c r="H55"/>
  <c r="I39"/>
  <c r="H39"/>
  <c r="I24"/>
  <c r="H24"/>
  <c r="I5"/>
  <c r="H5"/>
  <c r="I67"/>
  <c r="H67"/>
  <c r="D630" l="1"/>
  <c r="C620" s="1"/>
  <c r="D629"/>
  <c r="C619" s="1"/>
  <c r="C631"/>
  <c r="D626"/>
  <c r="C616" s="1"/>
  <c r="B631"/>
  <c r="D631" s="1"/>
  <c r="C611" s="1"/>
</calcChain>
</file>

<file path=xl/sharedStrings.xml><?xml version="1.0" encoding="utf-8"?>
<sst xmlns="http://schemas.openxmlformats.org/spreadsheetml/2006/main" count="1695" uniqueCount="1321">
  <si>
    <t xml:space="preserve">National Quality Assurance Standards </t>
  </si>
  <si>
    <t xml:space="preserve">Checklist for NRC   </t>
  </si>
  <si>
    <t>Checkpoint</t>
  </si>
  <si>
    <t>Compliance/Full/ Partial/No</t>
  </si>
  <si>
    <t>Means of verification</t>
  </si>
  <si>
    <t>Remarks</t>
  </si>
  <si>
    <t xml:space="preserve">Area of Concern - A Service Provision </t>
  </si>
  <si>
    <t>Standard A1</t>
  </si>
  <si>
    <t>Facility Provides Curative Services</t>
  </si>
  <si>
    <t>ME A1.1</t>
  </si>
  <si>
    <t xml:space="preserve">The Facility Provides  of General Medicine Services </t>
  </si>
  <si>
    <t>ME A1.2</t>
  </si>
  <si>
    <t xml:space="preserve">The Facility Provides General Surgeries Services </t>
  </si>
  <si>
    <t>ME A1.3</t>
  </si>
  <si>
    <t xml:space="preserve">The Facility Provides Obstetrics &amp; Gynaecology Services </t>
  </si>
  <si>
    <t>ME A1.4</t>
  </si>
  <si>
    <t xml:space="preserve">The Facility Provides Paediatric Services </t>
  </si>
  <si>
    <t>Availability of functional NRC</t>
  </si>
  <si>
    <t>SI/OB</t>
  </si>
  <si>
    <t>For detail service provision kindly refer A2.4</t>
  </si>
  <si>
    <t>ME A1.5</t>
  </si>
  <si>
    <t xml:space="preserve">The Facility provides Ophthalmology Services </t>
  </si>
  <si>
    <t>ME A1.6</t>
  </si>
  <si>
    <t xml:space="preserve">The Facility provides ENT Services </t>
  </si>
  <si>
    <t>ME A1.7</t>
  </si>
  <si>
    <t xml:space="preserve">The Facility provides Orthopaedics Services </t>
  </si>
  <si>
    <t>ME A1.8</t>
  </si>
  <si>
    <t xml:space="preserve">The Facility provides Skin &amp; VD Services </t>
  </si>
  <si>
    <t>ME A1.9</t>
  </si>
  <si>
    <t xml:space="preserve">The Facility Provides Psychiatry Services </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</si>
  <si>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</si>
  <si>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</si>
  <si>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</si>
  <si>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</si>
  <si>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</si>
  <si>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</si>
  <si>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</si>
  <si>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</si>
  <si>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</si>
  <si>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</si>
  <si>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Availability of nursing care services 24X7</t>
  </si>
  <si>
    <t>SI/RR</t>
  </si>
  <si>
    <t>ME A1.15</t>
  </si>
  <si>
    <t>The Facility provides services for Super specialties, as mandated</t>
  </si>
  <si>
    <t>ME A1.16</t>
  </si>
  <si>
    <t xml:space="preserve">The Facility Provides Accident &amp; Emergency Services </t>
  </si>
  <si>
    <t>ME A1.17</t>
  </si>
  <si>
    <t>The Facility Provides Intensive care Services</t>
  </si>
  <si>
    <t>ME A1.18</t>
  </si>
  <si>
    <t>The Facility provides blood bank  and transfusion services</t>
  </si>
  <si>
    <t>Standard A2</t>
  </si>
  <si>
    <t xml:space="preserve">Facility provides RMNCHA Services </t>
  </si>
  <si>
    <t>ME A2.1</t>
  </si>
  <si>
    <t xml:space="preserve">The Facility provides Reproductive health  Services </t>
  </si>
  <si>
    <t>ME A2.2</t>
  </si>
  <si>
    <t xml:space="preserve">The Facility provides maternal health Services </t>
  </si>
  <si>
    <t>ME A2.3</t>
  </si>
  <si>
    <t xml:space="preserve">The Facility provides Newborn health  Services </t>
  </si>
  <si>
    <t>ME A2.4</t>
  </si>
  <si>
    <t xml:space="preserve">The Facility provides child health Services </t>
  </si>
  <si>
    <t>Management of hypoglycaemia as per the  guideline</t>
  </si>
  <si>
    <t>Management of hypothermia as per the  guideline</t>
  </si>
  <si>
    <t>Management  of dehydration in the children with SAM, without shock as per the guideline</t>
  </si>
  <si>
    <t>Management of SAM child with shock as per the guideline</t>
  </si>
  <si>
    <t>Management of infection is done as per the guideline.</t>
  </si>
  <si>
    <t>Management of SAM children less than 6 month</t>
  </si>
  <si>
    <t>Management of SAM in HIV exposed/HIV infected and TB infected children as per the guideline</t>
  </si>
  <si>
    <t>Provision of Therapeutic feeding as per guideline</t>
  </si>
  <si>
    <t>SI/RR/OB</t>
  </si>
  <si>
    <t>Counselling on appropriate feeding, care and hygiene as per guideline</t>
  </si>
  <si>
    <t xml:space="preserve">Demonstration and practice- by -doing on preparation of energy dense child food using locally available item </t>
  </si>
  <si>
    <t>ME A2.5</t>
  </si>
  <si>
    <t xml:space="preserve">The Facility provides adolescent health Services </t>
  </si>
  <si>
    <t>Standard A3</t>
  </si>
  <si>
    <t xml:space="preserve">Facility Provides diagnostic Services </t>
  </si>
  <si>
    <t>ME A3.1</t>
  </si>
  <si>
    <t xml:space="preserve">The Facility provides Radiology Services </t>
  </si>
  <si>
    <t>ME A3.2</t>
  </si>
  <si>
    <t xml:space="preserve">The Facility Provides Laboratory Services </t>
  </si>
  <si>
    <t xml:space="preserve">NRC has facility /Linkage for laboratory investigation </t>
  </si>
  <si>
    <t>Availability of  Side lab. Blood glucose, Haemoglobin, Serum electrolyte, TLC, DLC, urine routine, urine culture,Mantoux test, HIV (after counselling) and any specific test based on local and geographic needs like coeliac disease and malaria. If linkage to outside lab than give partial compliance</t>
  </si>
  <si>
    <t>ME A3.3</t>
  </si>
  <si>
    <t>Facility provides other diagnostic services, as mandated</t>
  </si>
  <si>
    <t>Standard A4</t>
  </si>
  <si>
    <t>Facility provides services as mandated in national Health Programs/ state scheme</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</si>
  <si>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</si>
  <si>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</si>
  <si>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</si>
  <si>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</si>
  <si>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</si>
  <si>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</si>
  <si>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</si>
  <si>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</si>
  <si>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</si>
  <si>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</si>
  <si>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</si>
  <si>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</si>
  <si>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</si>
  <si>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</si>
  <si>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</si>
  <si>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</si>
  <si>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</si>
  <si>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 xml:space="preserve">The facility Provides services under Integrated Disease Surveillance Programme as per Guidelines </t>
  </si>
  <si>
    <t>ME A4.10</t>
  </si>
  <si>
    <t>The facility provide services under National health Programme for deafness</t>
  </si>
  <si>
    <t>ME A4.11</t>
  </si>
  <si>
    <t>The facility provides services as per State specific health programmes</t>
  </si>
  <si>
    <t>Standard A5</t>
  </si>
  <si>
    <t xml:space="preserve">Facility provides support services </t>
  </si>
  <si>
    <t>ME A5.1</t>
  </si>
  <si>
    <t>The facility provides dietary services</t>
  </si>
  <si>
    <t>Availability of functional nutritional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</si>
  <si>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</si>
  <si>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</si>
  <si>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</si>
  <si>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</si>
  <si>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</si>
  <si>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</si>
  <si>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</si>
  <si>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</si>
  <si>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</si>
  <si>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</si>
  <si>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</si>
  <si>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</si>
  <si>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Standard A6</t>
  </si>
  <si>
    <t>Health services provided at the facility are appropriate to community needs.</t>
  </si>
  <si>
    <t>ME A6.1</t>
  </si>
  <si>
    <t xml:space="preserve">The facility provides curatives &amp; preventive services for the health problems and diseases, prevalent locally. </t>
  </si>
  <si>
    <t>ME A6.2</t>
  </si>
  <si>
    <t xml:space="preserve">There is process for consulting community/ or their representatives when planning or revising scope of services of the facility </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</si>
  <si>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</si>
  <si>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</si>
  <si>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</si>
  <si>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</si>
  <si>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</si>
  <si>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 xml:space="preserve">Availability  departmental signage's </t>
  </si>
  <si>
    <t>OB</t>
  </si>
  <si>
    <t xml:space="preserve">(Numbering, main department and internal sectional signage </t>
  </si>
  <si>
    <t>Visiting hours  and visitor policy are displayed</t>
  </si>
  <si>
    <t>ME B1.2</t>
  </si>
  <si>
    <t xml:space="preserve">The facility displays the services and entitlements available in its departments </t>
  </si>
  <si>
    <t xml:space="preserve">Service available at  NRC are displayed </t>
  </si>
  <si>
    <t>Entitlement under JSSK and RBSY are displayed</t>
  </si>
  <si>
    <t>Information about doctor/ Nurse on duty  is displayed and updated</t>
  </si>
  <si>
    <t xml:space="preserve">Contact information in respect of NRC referral  services are displayed  </t>
  </si>
  <si>
    <t>ME B1.3</t>
  </si>
  <si>
    <t xml:space="preserve">The facility has established citizen charter, which is followed at all levels </t>
  </si>
  <si>
    <t>ME B1.4</t>
  </si>
  <si>
    <t xml:space="preserve">User charges are displayed and communicated to patients effectively </t>
  </si>
  <si>
    <t>ME B1.5</t>
  </si>
  <si>
    <t>Patients &amp; visitors are sensitised and educated through appropriate IEC / BCC approaches</t>
  </si>
  <si>
    <t>Display of  information for education of mother /care taker</t>
  </si>
  <si>
    <t>Display of pictorial  information/ chart regarding expression of milk, management of sick children with SAM etc.,</t>
  </si>
  <si>
    <t>Counselling aids are available for education of the mother/care taker</t>
  </si>
  <si>
    <t>ME B1.6</t>
  </si>
  <si>
    <t xml:space="preserve">Information is available in local language and easy to understand </t>
  </si>
  <si>
    <t>Signage's and information  are available in local language</t>
  </si>
  <si>
    <t>ME B1.7</t>
  </si>
  <si>
    <t xml:space="preserve">The facility provides information to patients and visitor through an exclusive set-up. </t>
  </si>
  <si>
    <t>ME B1.8</t>
  </si>
  <si>
    <t xml:space="preserve">The facility ensures access to clinical records of patients to entitled personnel </t>
  </si>
  <si>
    <t>Discharge summery  is given to the patient</t>
  </si>
  <si>
    <t>RR/OB</t>
  </si>
  <si>
    <t>Standard B2</t>
  </si>
  <si>
    <t xml:space="preserve">Services are delivered in manners that are sensitive to gender, religious, social and cultural needs and there are no barrier on account of physical access, language, cultural or social status. </t>
  </si>
  <si>
    <t>ME B2.1</t>
  </si>
  <si>
    <t>Services are provided in manner that are sensitive to gender</t>
  </si>
  <si>
    <t>Cots in NRC are large enough for stay of mother with child</t>
  </si>
  <si>
    <t xml:space="preserve">OB </t>
  </si>
  <si>
    <t>ME B2.2</t>
  </si>
  <si>
    <t xml:space="preserve">Religious and cultural preferences of patients and attendants are taken into consideration while delivering services  </t>
  </si>
  <si>
    <t>ME B2.3</t>
  </si>
  <si>
    <t xml:space="preserve">Access to facility is provided without any physical barrier &amp; and friendly to people with disabilities </t>
  </si>
  <si>
    <t>ME B2.4</t>
  </si>
  <si>
    <t xml:space="preserve">There is no discrimination on basis of social and economic status of the patients </t>
  </si>
  <si>
    <t>ME B2.5</t>
  </si>
  <si>
    <t xml:space="preserve">There is affirmative actions to ensure that vulnerable sections can access services   </t>
  </si>
  <si>
    <t>Standard B3</t>
  </si>
  <si>
    <t>Facility maintains the privacy, confidentiality &amp; Dignity of patient and related information.</t>
  </si>
  <si>
    <t>ME B3.1</t>
  </si>
  <si>
    <t xml:space="preserve">Adequate visual privacy is provided at every point of care </t>
  </si>
  <si>
    <t>Privacy is maintained at breast feeding area</t>
  </si>
  <si>
    <t>ME B3.2</t>
  </si>
  <si>
    <t xml:space="preserve">Confidentiality of patients records and clinical information is maintained </t>
  </si>
  <si>
    <t>Patient Records are kept at secure place beyond access to general staff/visitors</t>
  </si>
  <si>
    <t xml:space="preserve">SI/OB </t>
  </si>
  <si>
    <t>ME B3.3</t>
  </si>
  <si>
    <t xml:space="preserve">The facility ensures the behaviours of staff is dignified and respectful, while delivering the services </t>
  </si>
  <si>
    <t>Behaviour of staff is empathetic and courteous</t>
  </si>
  <si>
    <t xml:space="preserve">PI/OB </t>
  </si>
  <si>
    <t>ME B3.4</t>
  </si>
  <si>
    <t>The facility ensures privacy and confidentiality to every patient, especially of those conditions having social stigma, and also safeguards vulnerable groups</t>
  </si>
  <si>
    <t>Standard B4</t>
  </si>
  <si>
    <t xml:space="preserve">Facility has defined and established procedures for informing and involving patient and their families about treatment and obtaining informed consent wherever it is required.   </t>
  </si>
  <si>
    <t>ME B4.1</t>
  </si>
  <si>
    <t xml:space="preserve">There is established procedures for taking informed consent before treatment and procedures </t>
  </si>
  <si>
    <t xml:space="preserve">NRC has system in place to take informed consent from patient relative whenever required </t>
  </si>
  <si>
    <t>ME B4.2</t>
  </si>
  <si>
    <t xml:space="preserve">Patient is informed about his/her rights  and responsibilities </t>
  </si>
  <si>
    <t>ME B4.3</t>
  </si>
  <si>
    <t>Staff are aware of Patients rights responsibilities</t>
  </si>
  <si>
    <t>ME B4.4</t>
  </si>
  <si>
    <t xml:space="preserve">Information about the treatment is shared with patients or attendants, regularly </t>
  </si>
  <si>
    <t>NRC has system in place to involve patient relatives in decision making of patient treatment</t>
  </si>
  <si>
    <t>PI</t>
  </si>
  <si>
    <t>NRC has system in place to provide communication of child condition to parents/ relatives at least once in day</t>
  </si>
  <si>
    <t>PI/SI</t>
  </si>
  <si>
    <t>ME B4.5</t>
  </si>
  <si>
    <t>Facility has defined and established grievance redressal system in place</t>
  </si>
  <si>
    <t>Availability of complaint box and display of process for grievance re addressal and whom to contact is displayed</t>
  </si>
  <si>
    <t>Standard B5</t>
  </si>
  <si>
    <t>Facility ensures that there are no financial barrier to access and that there is financial protection given from cost of care.</t>
  </si>
  <si>
    <t>ME B5.1</t>
  </si>
  <si>
    <t>The facility provides cashless services to pregnant women, mothers and neonates as per prevalent government schemes</t>
  </si>
  <si>
    <t>Availability of Free diagnostics</t>
  </si>
  <si>
    <t xml:space="preserve">Availablity of Free drop back </t>
  </si>
  <si>
    <t>Availablity of Free diet to patient</t>
  </si>
  <si>
    <t>Availablity of Free Diet to mother</t>
  </si>
  <si>
    <t>Availablity of Free patient transport</t>
  </si>
  <si>
    <t>Availabliity of Free Blood</t>
  </si>
  <si>
    <t>Availablity of Free drugs</t>
  </si>
  <si>
    <t>Availablity of free stay in NRC</t>
  </si>
  <si>
    <t>ME B5.2</t>
  </si>
  <si>
    <t>The facility ensures that drugs prescribed are available at Pharmacy and wards</t>
  </si>
  <si>
    <t>Check that  patient party has not spent on purchasing drugs or consumables from outside.</t>
  </si>
  <si>
    <t>ME B5.3</t>
  </si>
  <si>
    <t xml:space="preserve">It is ensured that facilities for the prescribed investigations are available at the facility </t>
  </si>
  <si>
    <t>Check that  patient party has not spent on diagnostics from outside.</t>
  </si>
  <si>
    <t>ME B5.4</t>
  </si>
  <si>
    <t xml:space="preserve">The facility provide free of cost treatment to Below poverty line patients without administrative hassles </t>
  </si>
  <si>
    <t>ME B5.5</t>
  </si>
  <si>
    <t xml:space="preserve">The facility ensures timely reimbursement of financial entitlements and reimbursement to the patients </t>
  </si>
  <si>
    <t xml:space="preserve">If any other expenditure occurred it is reimbursed from hospital </t>
  </si>
  <si>
    <t>PI/SI/RR</t>
  </si>
  <si>
    <t>NRC has system to provide  Wage compensation to mother/caregiver for the duration of the stay at NRC as per basic daily wages of the state</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</si>
  <si>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</si>
  <si>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</si>
  <si>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</si>
  <si>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</si>
  <si>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</si>
  <si>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</si>
  <si>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</si>
  <si>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NRC has adequate space as per guideline</t>
  </si>
  <si>
    <t>Covered area for NRC should be  about 150 sq ft per bed with 30% of ancillary area.</t>
  </si>
  <si>
    <t>ME C1.2</t>
  </si>
  <si>
    <t xml:space="preserve">Patient amenities are provide as per patient load </t>
  </si>
  <si>
    <t xml:space="preserve">Availability of drinking water </t>
  </si>
  <si>
    <t>Toilets for attendant/visitor</t>
  </si>
  <si>
    <t>Availability of sitting arrangement for patient attendant</t>
  </si>
  <si>
    <t>Availability of separate  Bathing area and laundry area for mothers</t>
  </si>
  <si>
    <t>ME C1.3</t>
  </si>
  <si>
    <t xml:space="preserve">Departments have layout and demarcated areas as per functions </t>
  </si>
  <si>
    <t>Availability of nursing station</t>
  </si>
  <si>
    <t xml:space="preserve">Receiving room with examination area  </t>
  </si>
  <si>
    <t>Clean area for mixing intravenous fluids and Medications/ fluid preparation area</t>
  </si>
  <si>
    <t>Availability of Doctors duty room</t>
  </si>
  <si>
    <t>Availability of  dirty utility area</t>
  </si>
  <si>
    <t>Availability of breast feeding corner/ Area for expression of breast milk</t>
  </si>
  <si>
    <t>Availability of unit stores</t>
  </si>
  <si>
    <t>NRC has designated  play area and counselling room in proximity to NRC ward</t>
  </si>
  <si>
    <t>NRC has designated kitchen area in proximity to NRC ward</t>
  </si>
  <si>
    <t>NRC has separate  washing area</t>
  </si>
  <si>
    <t>ME C1.4</t>
  </si>
  <si>
    <t>The facility has adequate circulation area and open spaces according to need and local law</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</si>
  <si>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</si>
  <si>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</si>
  <si>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Corridors are wide enough for patient, visitor and  trolley/ equipment movement</t>
  </si>
  <si>
    <t>Corridor should be 3 meters wide</t>
  </si>
  <si>
    <t>ME C1.5</t>
  </si>
  <si>
    <t xml:space="preserve">The facility has infrastructure for intramural and extramural communication </t>
  </si>
  <si>
    <t xml:space="preserve">Availability of functional telephone and Intercom Services </t>
  </si>
  <si>
    <t>ME C1.6</t>
  </si>
  <si>
    <t xml:space="preserve">Service counters are available as per patient load </t>
  </si>
  <si>
    <t>Availability of adequate beds as per case load</t>
  </si>
  <si>
    <t>ME C1.7</t>
  </si>
  <si>
    <t xml:space="preserve">The facility and departments are planned to ensure structure follows the function/processes (Structure commensurate with the function of the hospital) </t>
  </si>
  <si>
    <t>NRC should be in proximity with Paediatric/in patient facility</t>
  </si>
  <si>
    <t xml:space="preserve">Location of nursing station and patients beds  enables easy and direct observation of patients </t>
  </si>
  <si>
    <t>Standard C2</t>
  </si>
  <si>
    <t xml:space="preserve">Facility ensures the physical safety of the infrastructure. </t>
  </si>
  <si>
    <t>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</si>
  <si>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</si>
  <si>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</si>
  <si>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</si>
  <si>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ME C2.2</t>
  </si>
  <si>
    <t>The facility ensures safety of lifts and lifts have required certificate from the designated bodies/ board</t>
  </si>
  <si>
    <t>ME C2.3</t>
  </si>
  <si>
    <t xml:space="preserve">The facility ensures safety of electrical establishment </t>
  </si>
  <si>
    <t>NRC  does not have temporary connections and loosely hanging wires</t>
  </si>
  <si>
    <t xml:space="preserve">Switch Boards other electrical installations are intact </t>
  </si>
  <si>
    <t>ME C2.4</t>
  </si>
  <si>
    <t xml:space="preserve">Physical condition of buildings are safe for providing patient care </t>
  </si>
  <si>
    <t xml:space="preserve">Floors of the NRC are non slippery and even </t>
  </si>
  <si>
    <t>Windows covered with mosquito and fly covers</t>
  </si>
  <si>
    <t>Standard C3</t>
  </si>
  <si>
    <t xml:space="preserve">Facility has established program for fire safety and other disaster </t>
  </si>
  <si>
    <t>ME C3.1</t>
  </si>
  <si>
    <t>The facility has plan for prevention of fire</t>
  </si>
  <si>
    <t>NRC has sufficient fire  exit to permit safe escape to its occupant at time of fire</t>
  </si>
  <si>
    <t xml:space="preserve">OB/SI </t>
  </si>
  <si>
    <t>Check the fire exits are clearly visible and routes to reach exit are clearly marked.</t>
  </si>
  <si>
    <t>ME C3.2</t>
  </si>
  <si>
    <t xml:space="preserve">The facility has adequate fire fighting Equipment </t>
  </si>
  <si>
    <t>NRC has installed fire Extinguisher  that is Class A , Class B C type or ABC type</t>
  </si>
  <si>
    <t>Check the expiry date for fire extinguishers are displayed on each extinguisher as well as due date for next refilling is clearly mentioned</t>
  </si>
  <si>
    <t>OB/RR</t>
  </si>
  <si>
    <t>ME C3.3</t>
  </si>
  <si>
    <t xml:space="preserve">The facility has a system of periodic training of staff and conducts mock drills regularly for fire and other disaster situation </t>
  </si>
  <si>
    <t>Check for staff competencies for operating fire extinguisher and what to do in case of fire</t>
  </si>
  <si>
    <t xml:space="preserve">SI/RR </t>
  </si>
  <si>
    <t>Standard C4</t>
  </si>
  <si>
    <t xml:space="preserve">Facility has the appropriate number of staff with the correct skill mix required for providing the assured services to the current case load </t>
  </si>
  <si>
    <t>ME C4.1</t>
  </si>
  <si>
    <t xml:space="preserve">The facility has adequate specialist doctors as per service provision </t>
  </si>
  <si>
    <t>ME C4.2</t>
  </si>
  <si>
    <t xml:space="preserve">The facility has adequate general duty doctors as per service provision and work load </t>
  </si>
  <si>
    <t>Availability of Medical officer</t>
  </si>
  <si>
    <t>Availability of 1 Medical officer per 10 bed</t>
  </si>
  <si>
    <t>ME C4.3</t>
  </si>
  <si>
    <t xml:space="preserve">The facility has adequate nursing staff as per service provision and work load </t>
  </si>
  <si>
    <t xml:space="preserve">Availability of Nursing staff </t>
  </si>
  <si>
    <t>OB/RR/SI</t>
  </si>
  <si>
    <t>Availability of 4 Nursing staff for 10 bedded NRC</t>
  </si>
  <si>
    <t>ME C4.4</t>
  </si>
  <si>
    <t xml:space="preserve">The facility has adequate technicians/paramedics as per requirement </t>
  </si>
  <si>
    <t>ME C4.5</t>
  </si>
  <si>
    <t xml:space="preserve">The facility has adequate support / general staff </t>
  </si>
  <si>
    <t>Availability of nutrition counsellor</t>
  </si>
  <si>
    <t>Availability of 1 Nutrition Counsellor for 10 bedded NRC</t>
  </si>
  <si>
    <t>Availability of cook</t>
  </si>
  <si>
    <t>Availability of one cook cum care taker</t>
  </si>
  <si>
    <t>Availability of cleaner/ Attendant</t>
  </si>
  <si>
    <t>Availability of 2 attendant/cleaner</t>
  </si>
  <si>
    <t>Availability of Medical social worker</t>
  </si>
  <si>
    <t>Availability of 1 Medical Social Worker</t>
  </si>
  <si>
    <t xml:space="preserve">Availability of security staff </t>
  </si>
  <si>
    <t>1 Security staff per shift</t>
  </si>
  <si>
    <t>ME C4.6</t>
  </si>
  <si>
    <t>The staff has been provided required training / skill sets</t>
  </si>
  <si>
    <t xml:space="preserve"> Facility based care of Severe acute malnutrition</t>
  </si>
  <si>
    <t xml:space="preserve"> Infection control and hand hygiene </t>
  </si>
  <si>
    <t>Bio Medical waste Management</t>
  </si>
  <si>
    <t>Patient Safety</t>
  </si>
  <si>
    <t>ME C4.7</t>
  </si>
  <si>
    <t>The Staff is skilled as per job description</t>
  </si>
  <si>
    <t>Nursing staff is skilled for maintaining clinical records</t>
  </si>
  <si>
    <t>Staff is skilled for nutritional assessment of baby</t>
  </si>
  <si>
    <t>Standard C5</t>
  </si>
  <si>
    <t>Facility provides drugs and consumables required for assured list of services.</t>
  </si>
  <si>
    <t>ME C5.1</t>
  </si>
  <si>
    <t xml:space="preserve">The departments have availability of adequate drugs at point of use </t>
  </si>
  <si>
    <t xml:space="preserve">Availability of Antibiotics </t>
  </si>
  <si>
    <t xml:space="preserve">OB/RR </t>
  </si>
  <si>
    <t>Inj. Ampicillin with Cloxacillin, Inj. Ampicillin
Inj. Cefotaxime
Inj. Gentamicin,</t>
  </si>
  <si>
    <t xml:space="preserve">Availability of analgesics and antipyretics </t>
  </si>
  <si>
    <t>Paracetamol</t>
  </si>
  <si>
    <t xml:space="preserve">Availability of IV Fluids </t>
  </si>
  <si>
    <t>Ringer's lactate solution with 5% glucose,0.45%(half normal) saline with 5% glucose,0.9%saline(for soaking eye pads)</t>
  </si>
  <si>
    <t xml:space="preserve">Availability of other drugs </t>
  </si>
  <si>
    <t>Metronidazole, Tetracycline or Chloramphenicol eye drops, Atropine eye drops</t>
  </si>
  <si>
    <t>Electrolyte and minerals</t>
  </si>
  <si>
    <t>ORS, Potassium chloride, Magnesium chloride/sulphate, Iron syrup, multivitamin, folic acid, Vitamin A syrup, Zinc sulphate or dispersible Zinc tablets, Glucose(or sucrose)</t>
  </si>
  <si>
    <t>Availability of drugs for management of SAM in HIV exposed</t>
  </si>
  <si>
    <t>Antiretroviral drugs, cotrimoxazole prophylaxis</t>
  </si>
  <si>
    <t>ME C5.2</t>
  </si>
  <si>
    <t xml:space="preserve">The departments have adequate consumables at point of use </t>
  </si>
  <si>
    <t>Availability of dressings material</t>
  </si>
  <si>
    <t>Gauze piece and cotton swabs.</t>
  </si>
  <si>
    <t>Availability of syringes and IV Sets /tubes</t>
  </si>
  <si>
    <t>Cannulas, IV sets, paediatric nasogastric tubes</t>
  </si>
  <si>
    <t xml:space="preserve">Availability of Antiseptic Solutions </t>
  </si>
  <si>
    <t>Antiseptic lotion</t>
  </si>
  <si>
    <t>ME C5.3</t>
  </si>
  <si>
    <t xml:space="preserve">Emergency drug trays are maintained at every point of care, where ever it may be needed </t>
  </si>
  <si>
    <t>Emergency Drug Tray is maintained</t>
  </si>
  <si>
    <t>Standard C6</t>
  </si>
  <si>
    <t>Facility has equipments &amp; instruments required for assured list of services.</t>
  </si>
  <si>
    <t>ME C6.1</t>
  </si>
  <si>
    <t xml:space="preserve">Availability of equipment &amp; instruments for examination &amp; monitoring of patients </t>
  </si>
  <si>
    <t xml:space="preserve">Availability of functional Equipment  &amp;Instruments for examination &amp; Monitoring </t>
  </si>
  <si>
    <t>Thermometers, Weighing scales(digital),Infantometer,Stadiometer,</t>
  </si>
  <si>
    <t>ME C6.2</t>
  </si>
  <si>
    <t xml:space="preserve">Availability of equipment &amp; instruments for treatment procedures, being undertaken in the facility  </t>
  </si>
  <si>
    <t xml:space="preserve">    </t>
  </si>
  <si>
    <t>ME C6.3</t>
  </si>
  <si>
    <t>Availability of equipment &amp; instruments for diagnostic procedures being undertaken in the facility</t>
  </si>
  <si>
    <t>Availability of Point of care diagnostic instruments</t>
  </si>
  <si>
    <t>Glucometer</t>
  </si>
  <si>
    <t>ME C6.4</t>
  </si>
  <si>
    <t>Availability of equipment and instruments for resuscitation of patients and for providing intensive and critical care to patients</t>
  </si>
  <si>
    <t>Availability  of functional Instruments for Resuscitation.</t>
  </si>
  <si>
    <t>ME C6.5</t>
  </si>
  <si>
    <t>Availability of Equipment for Storage</t>
  </si>
  <si>
    <t>Availability of equipment for storage for drugs</t>
  </si>
  <si>
    <t>Refrigerator, Crash cart/Drug trolley, instrument trolley, dressing trolley</t>
  </si>
  <si>
    <t>ME C6.6</t>
  </si>
  <si>
    <t>Availability of functional equipment and instruments for support services</t>
  </si>
  <si>
    <t>Availability of kitchen equipments</t>
  </si>
  <si>
    <t>Cooking Gas, Dietary scales (to weigh to 5 gms.), Measuring jars, Electric Blender (or manual whisks),Water Filter,Refrigrator, Utensils (large containers, cooking utensils, feeding cups, saucers, spoons, jugs etc.)</t>
  </si>
  <si>
    <t>Availability of equipments for cleaning</t>
  </si>
  <si>
    <t xml:space="preserve">Buckets for mopping, mops, duster, waste trolley, Deck brush </t>
  </si>
  <si>
    <t xml:space="preserve">Availability of equipment for sterilization and disinfection </t>
  </si>
  <si>
    <t>Boiler</t>
  </si>
  <si>
    <t>ME C6.7</t>
  </si>
  <si>
    <t xml:space="preserve">Departments have patient furniture and fixtures as per load and service provision </t>
  </si>
  <si>
    <t>Availability of patient beds</t>
  </si>
  <si>
    <t>Availability of attachment/ accessories  with patient bed</t>
  </si>
  <si>
    <t>Hospital graded mattress, Bed side locker , IVstand, Bed pan, bed rail</t>
  </si>
  <si>
    <t>Availability of Fixtures</t>
  </si>
  <si>
    <t>Electrical fixture for equipments like suction, X ray view box</t>
  </si>
  <si>
    <t>Availability of furniture</t>
  </si>
  <si>
    <t>cupboard, nursing counter, table for preparation of medicines, chair.</t>
  </si>
  <si>
    <t>Availability of toys</t>
  </si>
  <si>
    <t>Washable toys</t>
  </si>
  <si>
    <t xml:space="preserve">Area of Concern - D Support Services </t>
  </si>
  <si>
    <t>Standard D1</t>
  </si>
  <si>
    <t xml:space="preserve">Facility has established program for inspection, testing and maintenance and calibration of equipments. </t>
  </si>
  <si>
    <t>ME D1.1</t>
  </si>
  <si>
    <t>The facility has established system for maintenance of critical Equipment</t>
  </si>
  <si>
    <t>All equipments are covered under AMC including preventive maintenance</t>
  </si>
  <si>
    <t xml:space="preserve">Glucometer,Infantometer, Resuscitation equipments, </t>
  </si>
  <si>
    <t>There is system of timely corrective  break down maintenance of the equipments</t>
  </si>
  <si>
    <t>ME D1.2</t>
  </si>
  <si>
    <t xml:space="preserve">The facility has established procedure for internal and external calibration of measuring Equipment </t>
  </si>
  <si>
    <t xml:space="preserve">All the measuring equipments/ instrument  are calibrated </t>
  </si>
  <si>
    <t>ME D1.3</t>
  </si>
  <si>
    <t>Operating and maintenance instructions are available with the users of equipment</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</si>
  <si>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</si>
  <si>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</si>
  <si>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</si>
  <si>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</si>
  <si>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There is established system of timely  indenting of consumables ,drugs  and food material</t>
  </si>
  <si>
    <t xml:space="preserve">Stock level are daily updated
Requisition are timely placed                    
</t>
  </si>
  <si>
    <t>Drugs are intended in Paediatric dosages  only</t>
  </si>
  <si>
    <t>ME D2.2</t>
  </si>
  <si>
    <t>The facility has establish procedure for procurement of drugs</t>
  </si>
  <si>
    <t>ME D2.3</t>
  </si>
  <si>
    <t>The facility ensures proper storage of drugs and consumables</t>
  </si>
  <si>
    <t xml:space="preserve">Drugs are stored in containers/tray/crash cart and are labelled </t>
  </si>
  <si>
    <t xml:space="preserve">Empty and  filled cylinders are labelled </t>
  </si>
  <si>
    <t>Food items are stored at recommended temperature</t>
  </si>
  <si>
    <t>ME D2.4</t>
  </si>
  <si>
    <t xml:space="preserve">The facility ensures management of expiry and near expiry drugs </t>
  </si>
  <si>
    <t xml:space="preserve">Expiry dates' are maintained at emergency drug tray </t>
  </si>
  <si>
    <t xml:space="preserve">No expiry drug found </t>
  </si>
  <si>
    <t>Records for expiry and near expiry drugs are maintained for drug stored at department</t>
  </si>
  <si>
    <t>ME D2.5</t>
  </si>
  <si>
    <t>The facility has established procedure for inventory management techniques</t>
  </si>
  <si>
    <t xml:space="preserve">There is practice of calculating and maintaining buffer stock </t>
  </si>
  <si>
    <t xml:space="preserve">Department maintained stock and expenditure register of drugs and consumables </t>
  </si>
  <si>
    <t>ME D2.6</t>
  </si>
  <si>
    <t>There is a procedure for periodically replenishing the drugs in patient care areas</t>
  </si>
  <si>
    <t xml:space="preserve">There is procedure for replenishing drug tray /crash cart </t>
  </si>
  <si>
    <t>There is no stock out of drugs</t>
  </si>
  <si>
    <t>ME D2.7</t>
  </si>
  <si>
    <t xml:space="preserve">There is process for storage of vaccines and other drugs, requiring controlled temperature </t>
  </si>
  <si>
    <t>Temperature of refrigerators are kept as per storage requirement  and records are maintained</t>
  </si>
  <si>
    <t>Check for temperature charts are maintained and updated periodically</t>
  </si>
  <si>
    <t>ME D2.8</t>
  </si>
  <si>
    <t xml:space="preserve">There is a procedure for secure storage of narcotic and psychotropic drugs </t>
  </si>
  <si>
    <t>Standard D3</t>
  </si>
  <si>
    <t xml:space="preserve">The facility provides safe, secure and comfortable environment to staff, patients and visitors. </t>
  </si>
  <si>
    <t>ME D3.1</t>
  </si>
  <si>
    <t xml:space="preserve">The facility provides adequate illumination level at patient care areas </t>
  </si>
  <si>
    <t>Adequate Illumination at nursing station</t>
  </si>
  <si>
    <t>Adequate illumination in patient care areas</t>
  </si>
  <si>
    <t>ME D3.2</t>
  </si>
  <si>
    <t xml:space="preserve">The facility has provision of restriction of visitors in patient areas </t>
  </si>
  <si>
    <t xml:space="preserve">Visiting hour are fixed and practiced </t>
  </si>
  <si>
    <t>There is no overcrowding in the wards during to visitors hours</t>
  </si>
  <si>
    <t xml:space="preserve">One female/ family members allowed to stay with the child </t>
  </si>
  <si>
    <t>ME D3.3</t>
  </si>
  <si>
    <t>The facility ensures safe and comfortable environment for patients and service providers</t>
  </si>
  <si>
    <t>Temperature control and ventilation in patient care area</t>
  </si>
  <si>
    <t>Room kept between 25° - 30° C (to the extent possible) Fans/ Air conditioning/Heating/Exhaust/Ventilators as per environment condition and requirement</t>
  </si>
  <si>
    <t>Safe measures used for re-warming children</t>
  </si>
  <si>
    <t>Check availability of Blankets to cover the children</t>
  </si>
  <si>
    <t>Temperature control and ventilation in nursing station/duty room</t>
  </si>
  <si>
    <t>Fans/ Air conditioning/Heating/Exhaust/Ventilators as per environment condition and requirement</t>
  </si>
  <si>
    <t>Side railings has been provided to prevent fall of patient</t>
  </si>
  <si>
    <t>ME D3.4</t>
  </si>
  <si>
    <t xml:space="preserve">The facility has security system in place at patient care areas </t>
  </si>
  <si>
    <t>NRC has system for identification tagging  for babies if baby is less than 6 months</t>
  </si>
  <si>
    <t>Security arrangement in NRC</t>
  </si>
  <si>
    <t>ME D3.5</t>
  </si>
  <si>
    <t>The facility has established measure for safety and security of female staff</t>
  </si>
  <si>
    <t>Ask female staff weather they feel secure at work place</t>
  </si>
  <si>
    <t>Standard D4</t>
  </si>
  <si>
    <t xml:space="preserve">The facility has established Programme for maintenance and upkeep of the facility </t>
  </si>
  <si>
    <t>ME D4.1</t>
  </si>
  <si>
    <t xml:space="preserve">Exterior of the  facility building is maintained appropriately </t>
  </si>
  <si>
    <t xml:space="preserve">Building is painted/whitewashed in uniform colour </t>
  </si>
  <si>
    <t xml:space="preserve">Interior of patient care areas are plastered &amp; painted </t>
  </si>
  <si>
    <t xml:space="preserve">Walls of patient care area are brightly painted and decorated </t>
  </si>
  <si>
    <t>ME D4.2</t>
  </si>
  <si>
    <t xml:space="preserve">Patient care areas are clean and hygienic </t>
  </si>
  <si>
    <t xml:space="preserve">Floors, walls, roof, roof topes, sinks patient care and circulation  areas are Clean </t>
  </si>
  <si>
    <t>All area are clean  with no dirt,grease,littering and cobwebs</t>
  </si>
  <si>
    <t>Surface of furniture and fixtures are clean</t>
  </si>
  <si>
    <t>Toilets are clean with functional flush and running water</t>
  </si>
  <si>
    <t>ME D4.3</t>
  </si>
  <si>
    <t xml:space="preserve">Hospital infrastructure is adequately maintained </t>
  </si>
  <si>
    <t xml:space="preserve">Check for there is no seepage , Cracks, chipping of plaster </t>
  </si>
  <si>
    <t>Window panes , doors and other fixtures are intact</t>
  </si>
  <si>
    <t xml:space="preserve">Patients beds are intact and  painted </t>
  </si>
  <si>
    <t>Mattresses are Intact and clean</t>
  </si>
  <si>
    <t>ME D4.4</t>
  </si>
  <si>
    <t xml:space="preserve">Hospital maintains the open area and landscaping of them </t>
  </si>
  <si>
    <t>ME D4.5</t>
  </si>
  <si>
    <t xml:space="preserve">The facility has policy of removal of condemned junk material </t>
  </si>
  <si>
    <t>No condemned/Junk material in the NRC</t>
  </si>
  <si>
    <t>ME D4.6</t>
  </si>
  <si>
    <t xml:space="preserve">The facility has established procedures for pest, rodent and animal control </t>
  </si>
  <si>
    <t>No stray animal/rodent/birds</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</si>
  <si>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</si>
  <si>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</si>
  <si>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</si>
  <si>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</si>
  <si>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</si>
  <si>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ME D5.2</t>
  </si>
  <si>
    <t>The facility ensures adequate power backup in all patient care areas as per load</t>
  </si>
  <si>
    <t>Availability of power back up in patient care areas</t>
  </si>
  <si>
    <t>Availability of Emergency light</t>
  </si>
  <si>
    <t>ME D5.3</t>
  </si>
  <si>
    <t>Critical areas of the facility ensures availability of oxygen, medical gases and vacuum supply</t>
  </si>
  <si>
    <t>StandardD6</t>
  </si>
  <si>
    <t xml:space="preserve">Dietary services are available as per service provision and nutritional requirement of the patients. </t>
  </si>
  <si>
    <t>ME D6.1</t>
  </si>
  <si>
    <t xml:space="preserve">The facility has provision of nutritional assessment of the patients </t>
  </si>
  <si>
    <t>NRC has system in place to assess appetite of baby based on their nutritional needs</t>
  </si>
  <si>
    <t>Check appetite test for SAM baby is done as per standard guideline</t>
  </si>
  <si>
    <t xml:space="preserve">NRC has system to assess feeding problems of child and provide individual counselling to mother </t>
  </si>
  <si>
    <t>Counselling is done by nutrition counsellor</t>
  </si>
  <si>
    <t xml:space="preserve">NRC has system to access requirement and dose of micronutrient of SAM children as per their age </t>
  </si>
  <si>
    <t>As per standards guideline</t>
  </si>
  <si>
    <t>ME D6.2</t>
  </si>
  <si>
    <t xml:space="preserve">The facility provides diets according to nutritional requirements of the patients </t>
  </si>
  <si>
    <t>NRC has system to provides diet to children based on their  clinical condition/ Medical complication</t>
  </si>
  <si>
    <t>Management of SAM are based on 3 phases: Stabilization Phase, Transition Phase and rehabilitation phase</t>
  </si>
  <si>
    <t>Starter diet (F-75) is given to child just after admission.</t>
  </si>
  <si>
    <t>Feeding should begin as soon as possible after admission with ‘Starter diet’ until the child is stabilized</t>
  </si>
  <si>
    <t>Catch up diet (F-100) is given to the child.</t>
  </si>
  <si>
    <t>Catch up diet is started when child is clinically stable and can tolerate increased energy and protein intake .Quantity of catch up diet  given is equal to Quantity of starter diet given in stabilization phase</t>
  </si>
  <si>
    <t>ME D6.3</t>
  </si>
  <si>
    <t xml:space="preserve">Hospital has standard procedures for preparation, handling, storage and distribution of diets, as per requirement of patients </t>
  </si>
  <si>
    <t>F-75 and F-100 made as per the guideline.</t>
  </si>
  <si>
    <t>F-75 and F-100 refers to the specific combination of calories proteins, electrolytes and minerals that should be delivered to children with SAM as per WHO guidelines made available for this purpose.</t>
  </si>
  <si>
    <t>The cook prepare special diet for children  under the supervision of the Nutrition counsellor.</t>
  </si>
  <si>
    <t>Check raw material is kept in closed air tight containers</t>
  </si>
  <si>
    <t>Check all  perishable items are kept   refrigerator</t>
  </si>
  <si>
    <t>NRC has system to monitor  the amount of food served to baby as per guideline</t>
  </si>
  <si>
    <t>NRC has system to monitor  the amount of feed left over as per guideline</t>
  </si>
  <si>
    <t>Check any system to left over recorded</t>
  </si>
  <si>
    <t>Standard D7</t>
  </si>
  <si>
    <t xml:space="preserve">The facility ensures clean linen to the patients </t>
  </si>
  <si>
    <t>ME D7.1</t>
  </si>
  <si>
    <t>The facility has adequate sets of linen</t>
  </si>
  <si>
    <t xml:space="preserve">Clean Linens are provided for all occupied bed </t>
  </si>
  <si>
    <t>Availability of Blankets, draw sheet, pillow with pillow cover and mackintosh</t>
  </si>
  <si>
    <t>ME D7.2</t>
  </si>
  <si>
    <t xml:space="preserve">The facility has established procedures for changing of linen in patient care areas </t>
  </si>
  <si>
    <t xml:space="preserve">Linen is changed every day and whenever it get soiled </t>
  </si>
  <si>
    <t>ME D7.3</t>
  </si>
  <si>
    <t>The facility has standard procedures for handling , collection, transportation and washing  of linen</t>
  </si>
  <si>
    <t>There is  system to check the cleanliness and Quantity of the linen received from laundry</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</si>
  <si>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</si>
  <si>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</si>
  <si>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</si>
  <si>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</si>
  <si>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</si>
  <si>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</si>
  <si>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</si>
  <si>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</si>
  <si>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</si>
  <si>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</si>
  <si>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</si>
  <si>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</si>
  <si>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</si>
  <si>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The facility is compliant with all statutory and regulatory requirement imposed by local, state or central government  </t>
  </si>
  <si>
    <t>ME D10.1</t>
  </si>
  <si>
    <t xml:space="preserve">The facility has requisite licences and certificates for operation of hospital and different activities </t>
  </si>
  <si>
    <t>ME D10.2</t>
  </si>
  <si>
    <t xml:space="preserve">Updated copies of relevant laws, regulations and government orders are available at the facility </t>
  </si>
  <si>
    <t>ME D10.3</t>
  </si>
  <si>
    <t>The facility ensure relevant processes are in compliance with statutory requirement</t>
  </si>
  <si>
    <t>Standard D11</t>
  </si>
  <si>
    <t xml:space="preserve">Roles &amp; Responsibilities of administrative and clinical staff are determined as per govt. regulations and standards operating procedures.  </t>
  </si>
  <si>
    <t>ME D11.1</t>
  </si>
  <si>
    <t xml:space="preserve">The facility has established job description as per govt guidelines </t>
  </si>
  <si>
    <t xml:space="preserve">Staff is aware of their role and responsibilities </t>
  </si>
  <si>
    <t>ME D11.2</t>
  </si>
  <si>
    <t xml:space="preserve">The facility has a established procedure for duty roster and deputation to different departments </t>
  </si>
  <si>
    <t>There is procedure to ensure that staff is available on duty as per duty roster</t>
  </si>
  <si>
    <t>RR/SI</t>
  </si>
  <si>
    <t>Check for system for recording time of reporting and relieving (Attendance register/ Biometrics etc)</t>
  </si>
  <si>
    <t>There is designated  in charge for department</t>
  </si>
  <si>
    <t>SI</t>
  </si>
  <si>
    <t>ME D11.3</t>
  </si>
  <si>
    <t>The facility ensures the adherence to dress code as mandated by its administration / the health department</t>
  </si>
  <si>
    <t xml:space="preserve">Doctor, nursing staff and support staff adhere to their respective dress code </t>
  </si>
  <si>
    <t>Standard D12</t>
  </si>
  <si>
    <t>The facility has established procedure for monitoring the quality of outsourced services and adheres to contractual obligations</t>
  </si>
  <si>
    <t>ME D12.1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</si>
  <si>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</si>
  <si>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</si>
  <si>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</si>
  <si>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</si>
  <si>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</si>
  <si>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</si>
  <si>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</si>
  <si>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</si>
  <si>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</si>
  <si>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</si>
  <si>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 xml:space="preserve"> Unique  identification number  is given to each patient during process of registration</t>
  </si>
  <si>
    <t>RR</t>
  </si>
  <si>
    <t>Patient demographic details are recorded in admission records</t>
  </si>
  <si>
    <t>Check for that patient demographics like Name, age, Sex, Chief complaint, etc.</t>
  </si>
  <si>
    <t>ME E1.2</t>
  </si>
  <si>
    <t xml:space="preserve">The facility has a established procedure for OPD consultation </t>
  </si>
  <si>
    <t>Screening of children coming to OPDs using weight for height and/or MUAC</t>
  </si>
  <si>
    <t>ME E1.3</t>
  </si>
  <si>
    <t xml:space="preserve">There is established procedure for admission of patients </t>
  </si>
  <si>
    <t xml:space="preserve">There is no delay in admission of patient </t>
  </si>
  <si>
    <t>Admission criteria for NRC is defined &amp; followed</t>
  </si>
  <si>
    <t xml:space="preserve">NRC has criteria for admission of children from 6-59 months and less than 6 month as per standard guideline. </t>
  </si>
  <si>
    <t xml:space="preserve">NRC has established criteria for re admission </t>
  </si>
  <si>
    <t>Child previously discharged from in-patient care but meets admission criteria again.</t>
  </si>
  <si>
    <t>NRC has established criteria for return after default</t>
  </si>
  <si>
    <t>Child who returns after default (away from in-patient care for 2 consecutive days) and meets the admission criteria.</t>
  </si>
  <si>
    <t xml:space="preserve">Admission is done by written order of a qualified doctor </t>
  </si>
  <si>
    <t>Time of admission is recorded in patient record</t>
  </si>
  <si>
    <t>ME E1.4</t>
  </si>
  <si>
    <t xml:space="preserve">There is established procedure for managing patients, in case beds are not available at the facility </t>
  </si>
  <si>
    <t>Procedure cope with surplus patient load</t>
  </si>
  <si>
    <t>Standard E2</t>
  </si>
  <si>
    <t xml:space="preserve">The facility has defined and established procedures for clinical assessment and reassessment of the patients. </t>
  </si>
  <si>
    <t>ME E2.1</t>
  </si>
  <si>
    <t xml:space="preserve">There is established procedure for initial assessment of patients </t>
  </si>
  <si>
    <t xml:space="preserve">Initial assessment of all admitted patient done  as per standard protocols 
 </t>
  </si>
  <si>
    <t xml:space="preserve">Patient History is taken and recorded </t>
  </si>
  <si>
    <t>Physical Examination is done and recorded wherever required</t>
  </si>
  <si>
    <t xml:space="preserve">Provisional Diagnosis is recorded </t>
  </si>
  <si>
    <t xml:space="preserve">Initial assessment and treatment is provided immediately  
 </t>
  </si>
  <si>
    <t>Initial assessment is documented preferably within 2 hours</t>
  </si>
  <si>
    <t>ME E2.2</t>
  </si>
  <si>
    <t xml:space="preserve">There is established procedure for follow-up/ reassessment of Patients </t>
  </si>
  <si>
    <t>There is fixed schedule for reassessment by Medical Officer/Nutrition Counsellor</t>
  </si>
  <si>
    <t>Standard E3</t>
  </si>
  <si>
    <t>The facility has defined and established procedures for continuity of care of patient and referral</t>
  </si>
  <si>
    <t>ME E3.1</t>
  </si>
  <si>
    <t>The facility has established procedure for continuity of care during interdepartmental transfer</t>
  </si>
  <si>
    <t xml:space="preserve">There is a procedure for consultation of  the patient to other specialist with in the hospital </t>
  </si>
  <si>
    <t>ME E3.2</t>
  </si>
  <si>
    <t>The facility provides appropriate referral linkages to the patients/Services  for transfer to other/higher facilities to assure the continuity of care.</t>
  </si>
  <si>
    <t>Patient referred with referral slip</t>
  </si>
  <si>
    <t>Advance communication is done with higher centre</t>
  </si>
  <si>
    <t>Referral vehicle is being arranged</t>
  </si>
  <si>
    <t xml:space="preserve">To and back transport for the mother and the child with SAM children </t>
  </si>
  <si>
    <t>Referral in or referral out register is maintained</t>
  </si>
  <si>
    <t xml:space="preserve">Facility has functional referral linkages to lower facilities </t>
  </si>
  <si>
    <t>Check for referral cards filled from lower facilities</t>
  </si>
  <si>
    <t xml:space="preserve">There is a system of follow up of referred patients </t>
  </si>
  <si>
    <t>ME E3.3</t>
  </si>
  <si>
    <t xml:space="preserve">A person is identified for care during all steps of care </t>
  </si>
  <si>
    <t xml:space="preserve">Duty Doctor and nurse is assigned for each patients </t>
  </si>
  <si>
    <t>ME E3.4</t>
  </si>
  <si>
    <t xml:space="preserve">The 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</si>
  <si>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</si>
  <si>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</si>
  <si>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</si>
  <si>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</si>
  <si>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There is a process  for ensuring the  identification before any clinical procedure</t>
  </si>
  <si>
    <t xml:space="preserve">Identification  tags are used for children less than 5 yrs </t>
  </si>
  <si>
    <t>ME E4.2</t>
  </si>
  <si>
    <t>Procedure for ensuring timely and accurate nursing care as per treatment plan is established at the facility</t>
  </si>
  <si>
    <t xml:space="preserve">Treatment chart are maintained </t>
  </si>
  <si>
    <t>Check for treatment chart are updated and drugs given are marked. Co relate it with drugs and doses prescribed. dispensing feed, time of oral drugs, supervision of intravenous fluids .</t>
  </si>
  <si>
    <t xml:space="preserve">There is a process to ensue the accuracy of verbal/telephonic orders  </t>
  </si>
  <si>
    <t>Verbal orders are rechecked before administration</t>
  </si>
  <si>
    <t>ME E4.3</t>
  </si>
  <si>
    <t>There is established procedure of patient hand over, whenever staff duty change happens</t>
  </si>
  <si>
    <t>Patient hand over is given during the change in the shift</t>
  </si>
  <si>
    <t>Nursing Handover register is maintained</t>
  </si>
  <si>
    <t>Hand over is given bed side</t>
  </si>
  <si>
    <t>ME E4.4</t>
  </si>
  <si>
    <t xml:space="preserve">Nursing records are maintained </t>
  </si>
  <si>
    <t xml:space="preserve">Nursing notes are maintained adequately </t>
  </si>
  <si>
    <t>Check for nursing note register. Notes are adequately written</t>
  </si>
  <si>
    <t>ME E4.5</t>
  </si>
  <si>
    <t xml:space="preserve">There is procedure for periodic monitoring of patients </t>
  </si>
  <si>
    <t xml:space="preserve">Patient Vitals are monitored and recorded periodically </t>
  </si>
  <si>
    <t>Check for TPR chart, weight records any other vital required is monitored</t>
  </si>
  <si>
    <t xml:space="preserve">Critical patients are monitored continually </t>
  </si>
  <si>
    <t xml:space="preserve">RR/OB </t>
  </si>
  <si>
    <t>Standard E5</t>
  </si>
  <si>
    <t xml:space="preserve">The facility has a procedure to identify high risk and vulnerable patients.  </t>
  </si>
  <si>
    <t>ME E5.1</t>
  </si>
  <si>
    <t xml:space="preserve">The facility identifies vulnerable patients and ensure their safe care </t>
  </si>
  <si>
    <t>Vulnerable patients are identified and measures are taken to protect them from any harm</t>
  </si>
  <si>
    <t>Check the measure taken to prevent new born theft, sweeping and baby fall</t>
  </si>
  <si>
    <t>ME E5.2</t>
  </si>
  <si>
    <t>The facility identifies high risk  patients and ensure their care, as per their need</t>
  </si>
  <si>
    <t>High risk patients are identified and treatment given on priority</t>
  </si>
  <si>
    <t>Standard E6</t>
  </si>
  <si>
    <t xml:space="preserve"> The facility follows standard treatment guidelines defined by state/Central government for prescribing the generic drugs &amp; their rational use. </t>
  </si>
  <si>
    <t>ME E6.1</t>
  </si>
  <si>
    <t>The facility ensured that drugs are prescribed in generic name only</t>
  </si>
  <si>
    <t xml:space="preserve">Check for BHT if drugs are prescribed under generic name only </t>
  </si>
  <si>
    <t>ME E6.2</t>
  </si>
  <si>
    <t>There is procedure of rational use of drugs</t>
  </si>
  <si>
    <t>Check for that relevant Standard treatment guideline are available at point of use</t>
  </si>
  <si>
    <t>Check staff is aware of the drug regime and doses as per STG</t>
  </si>
  <si>
    <t>Check BHT that drugs are prescribed as per STG</t>
  </si>
  <si>
    <t xml:space="preserve">Availability of drug formulary </t>
  </si>
  <si>
    <t>Standard E7</t>
  </si>
  <si>
    <t>The facility has defined procedures for safe drug administration</t>
  </si>
  <si>
    <t>ME E7.1</t>
  </si>
  <si>
    <t xml:space="preserve">There is process for identifying and cautious administration of high alert drugs  </t>
  </si>
  <si>
    <t>High alert drugs available in department are identified</t>
  </si>
  <si>
    <t>Electrolytes like Potassium chloride, Opioids, Neuro muscular blocking agent, Anti thrombolytic agent, insulin, warfarin, Heparin, Adrenergic agonist etc. as applicable</t>
  </si>
  <si>
    <t>Maximum dose of high alert drugs are defined and communicated</t>
  </si>
  <si>
    <t>Value for maximum doses as per age, weight and diagnosis are available with nursing station and doctor</t>
  </si>
  <si>
    <t>There is process to ensure that right doses of high alert drugs are only given</t>
  </si>
  <si>
    <t>A system of independent double check before administration, Error prone medical abbreviations are avoided</t>
  </si>
  <si>
    <t>ME E7.2</t>
  </si>
  <si>
    <t>Medication orders are written legibly and adequately</t>
  </si>
  <si>
    <t xml:space="preserve">Every Medical advice and procedure is accompanied with date , time and signature </t>
  </si>
  <si>
    <t>Check for the writing, It  comprehendible by the clinical staff</t>
  </si>
  <si>
    <t>ME E7.3</t>
  </si>
  <si>
    <t xml:space="preserve">There is a procedure to check drug before administration/ dispensing </t>
  </si>
  <si>
    <t>Drugs are checked for expiry and   other inconsistency before administration</t>
  </si>
  <si>
    <t>Check single dose vial are not used for more than one dose</t>
  </si>
  <si>
    <t>Check for any open single dose vial with left  over content indented to be used later on</t>
  </si>
  <si>
    <t>Check for separate sterile needle is used every time for multiple dose vial</t>
  </si>
  <si>
    <t xml:space="preserve">
In multi dose vial needle is not left in the septum</t>
  </si>
  <si>
    <t>Any adverse drug reaction is recorded and reported</t>
  </si>
  <si>
    <t>ME E7.4</t>
  </si>
  <si>
    <t xml:space="preserve">There is a system to ensure right medicine is given to right patient </t>
  </si>
  <si>
    <t>Fluid and drug dosages are calculated according to body weight</t>
  </si>
  <si>
    <t>Check for calculation chart</t>
  </si>
  <si>
    <t>Drip rate and volume is calculated and monitored</t>
  </si>
  <si>
    <t>Check the nursing staff how they calculate Infusion and monitor it</t>
  </si>
  <si>
    <t>Administration of medicines done after ensuring right patient, right drugs , right route, right time</t>
  </si>
  <si>
    <t>ME E7.5</t>
  </si>
  <si>
    <t>Patient  is counselled for self drug administration.</t>
  </si>
  <si>
    <t xml:space="preserve">Mother is advice by doctor/ Pharmacist /nurse about the dosages and timings . </t>
  </si>
  <si>
    <t>Standard E8</t>
  </si>
  <si>
    <t>The facility has defined and established procedures for maintaining, updating of patients’ clinical records and their storage</t>
  </si>
  <si>
    <t>ME E8.1</t>
  </si>
  <si>
    <t xml:space="preserve">All the assessments, re-assessment and investigations are recorded and updated </t>
  </si>
  <si>
    <t xml:space="preserve">Day to day progress of patient is recorded in BHT </t>
  </si>
  <si>
    <t>ME E8.2</t>
  </si>
  <si>
    <t xml:space="preserve">All treatment plan prescription/orders are recorded in the patient records. </t>
  </si>
  <si>
    <t>Treatment plan, first orders are written on BHT</t>
  </si>
  <si>
    <t xml:space="preserve">Treatment prescribed inj nursing records </t>
  </si>
  <si>
    <t>ME E8.3</t>
  </si>
  <si>
    <t xml:space="preserve">Care provided to each patient is recorded in the patient records </t>
  </si>
  <si>
    <t>Maintenance of treatment chart/treatment registers</t>
  </si>
  <si>
    <t xml:space="preserve">Treatment given is recorded in treatment chat </t>
  </si>
  <si>
    <t>ME E8.4</t>
  </si>
  <si>
    <t xml:space="preserve">Procedures performed are written on patients records </t>
  </si>
  <si>
    <t>Procedure performed are recorded in BHT</t>
  </si>
  <si>
    <t>ME E8.5</t>
  </si>
  <si>
    <t xml:space="preserve">Adequate form and formats are available at point of use </t>
  </si>
  <si>
    <t>Standard Formats are available</t>
  </si>
  <si>
    <t xml:space="preserve">Availability of formats for Treatment Charts,  Community follow up card, BHT, continuation sheet, Discharge card Etc. </t>
  </si>
  <si>
    <t>ME E8.6</t>
  </si>
  <si>
    <t xml:space="preserve">Register/records are maintained as per guidelines </t>
  </si>
  <si>
    <t xml:space="preserve">Registers and records are maintained as per guidelines </t>
  </si>
  <si>
    <t>General order book (GOB), report book, Admission register, lab register, Admission sheet/ bed head ticket, discharge slip, referral slip, referral in/referral out register, OT register, Diet register, Linen register, Drug intend register</t>
  </si>
  <si>
    <t>All register/records are identified and numbered</t>
  </si>
  <si>
    <t>ME E8.7</t>
  </si>
  <si>
    <t>The facility ensures safe and adequate storage and retrieval  of medical records</t>
  </si>
  <si>
    <t xml:space="preserve">Safe keeping of  patient records </t>
  </si>
  <si>
    <t>Standard E9</t>
  </si>
  <si>
    <t>The facility has defined and established procedures for discharge of patient.</t>
  </si>
  <si>
    <t>ME E9.1</t>
  </si>
  <si>
    <t xml:space="preserve">Discharge is done after assessing patient readiness </t>
  </si>
  <si>
    <t xml:space="preserve">NRC has established criteria for discharge of the patient </t>
  </si>
  <si>
    <t>Discharge criterion for all infants and children is 15% weight gain and no signs of illness</t>
  </si>
  <si>
    <t xml:space="preserve">Assessment is done before discharging patient </t>
  </si>
  <si>
    <t>Discharge is done by a responsible and qualified doctor</t>
  </si>
  <si>
    <t xml:space="preserve">Patient / attendants are consulted before discharge </t>
  </si>
  <si>
    <t xml:space="preserve">Treating doctor is consulted/ informed  before discharge of patients </t>
  </si>
  <si>
    <t>ME E9.2</t>
  </si>
  <si>
    <t xml:space="preserve">Case summary and follow-up instructions are provided at the discharge  </t>
  </si>
  <si>
    <t xml:space="preserve">Discharge summary is provided </t>
  </si>
  <si>
    <t>See for discharge summary, referral slip provided.</t>
  </si>
  <si>
    <t xml:space="preserve">Discharge summary adequately mentions patients clinical condition, treatment given and follow up </t>
  </si>
  <si>
    <t>Discharge summary is give to patients going in LAMA/Referral</t>
  </si>
  <si>
    <t xml:space="preserve">There is procedure for clinical follow up of the child  for assessment and monitoring of growth and development till the child recovers completely </t>
  </si>
  <si>
    <t>By local CHW  (Community health care worker)/ASHA/AWW. Follow up also includes enrolment of baby to Anganwadi centre and provide Supplementary food</t>
  </si>
  <si>
    <t>ME E9.3</t>
  </si>
  <si>
    <t xml:space="preserve">Counselling services are provided as during discharges wherever required </t>
  </si>
  <si>
    <t xml:space="preserve">Counselling of mothers/caregiver before discharge </t>
  </si>
  <si>
    <t>Preparation and feeding the child, how to give prescribed medication, folic acid, vitamins and iron at home, how to give home treatment for diarrhoea, fever and acute respiratory infections</t>
  </si>
  <si>
    <t xml:space="preserve">Advice includes the information about the nearest health centre for further follow up </t>
  </si>
  <si>
    <t xml:space="preserve">Time of discharge is communicated to patient in prior </t>
  </si>
  <si>
    <t>ME E9.4</t>
  </si>
  <si>
    <t>The facility has established procedure for patients leaving the facility against medical advice, absconding, etc</t>
  </si>
  <si>
    <t xml:space="preserve">Declaration is taken from the LAMA patient </t>
  </si>
  <si>
    <t>Standard E10</t>
  </si>
  <si>
    <t>The facility has defined and established procedures for intensive care.</t>
  </si>
  <si>
    <t>ME E10.1</t>
  </si>
  <si>
    <t>The facility has defined and established procedure for intensive care</t>
  </si>
  <si>
    <t>Standard E11</t>
  </si>
  <si>
    <t xml:space="preserve">The facility has defined and established procedures for Emergency Services and Disaster Management </t>
  </si>
  <si>
    <t>ME E11.1</t>
  </si>
  <si>
    <t xml:space="preserve">There is procedure for Receiving and triage of patients </t>
  </si>
  <si>
    <t xml:space="preserve">Triaging of sick children as per guideline </t>
  </si>
  <si>
    <t>ME E11.2</t>
  </si>
  <si>
    <t>Emergency protocols are defined and implemented</t>
  </si>
  <si>
    <t>ME E11.3</t>
  </si>
  <si>
    <t xml:space="preserve">The facility has disaster management plan in place </t>
  </si>
  <si>
    <t>Staff is aware of disaster plan</t>
  </si>
  <si>
    <t>Role and responsibilities of staff in disaster is defined</t>
  </si>
  <si>
    <t>ME E11.4</t>
  </si>
  <si>
    <t>The facility ensures adequate and timely availability of ambulances services and mobilisation of resources, as per requirement</t>
  </si>
  <si>
    <t>ME E11.5</t>
  </si>
  <si>
    <t xml:space="preserve">There is procedure for handling medico legal cases </t>
  </si>
  <si>
    <t>Standard E12</t>
  </si>
  <si>
    <t xml:space="preserve">The facility has defined and established procedures of diagnostic services  </t>
  </si>
  <si>
    <t>ME E12.1</t>
  </si>
  <si>
    <t xml:space="preserve">There are established  procedures for Pre-testing Activities </t>
  </si>
  <si>
    <t xml:space="preserve"> Container is labelled properly after the sample collection</t>
  </si>
  <si>
    <t>ME E12.2</t>
  </si>
  <si>
    <t xml:space="preserve">There are established  procedures for testing Activities </t>
  </si>
  <si>
    <t>ME E12.3</t>
  </si>
  <si>
    <t xml:space="preserve">There are established  procedures for Post-testing Activities </t>
  </si>
  <si>
    <t xml:space="preserve">NRC has critical values of various lab test </t>
  </si>
  <si>
    <t>Standard E13</t>
  </si>
  <si>
    <t>The facility has defined and established procedures for Blood Bank/Storage Management and Transfusion.</t>
  </si>
  <si>
    <t>ME E13.1</t>
  </si>
  <si>
    <t xml:space="preserve">Blood bank has defined and implemented donor selection criteria </t>
  </si>
  <si>
    <t>ME E13.2</t>
  </si>
  <si>
    <t xml:space="preserve">There is established procedure for the collection of blood </t>
  </si>
  <si>
    <t>ME E13.3</t>
  </si>
  <si>
    <t xml:space="preserve">There is established procedure for the testing of blood </t>
  </si>
  <si>
    <t>ME E13.4</t>
  </si>
  <si>
    <t xml:space="preserve">There is established procedure for preparation of blood component </t>
  </si>
  <si>
    <t>ME E13.5</t>
  </si>
  <si>
    <t xml:space="preserve">There is establish procedure for labelling and identification of blood and its product </t>
  </si>
  <si>
    <t>ME E13.6</t>
  </si>
  <si>
    <t xml:space="preserve">There is established procedure for storage of blood </t>
  </si>
  <si>
    <t>ME E13.7</t>
  </si>
  <si>
    <t xml:space="preserve">There is established the compatibility testing </t>
  </si>
  <si>
    <t>ME E13.8</t>
  </si>
  <si>
    <t xml:space="preserve">There is established procedure for issuing blood </t>
  </si>
  <si>
    <t>Paediatric  blood bags are available</t>
  </si>
  <si>
    <t>if not available than how facility cope with it</t>
  </si>
  <si>
    <t>ME E13.9</t>
  </si>
  <si>
    <t xml:space="preserve">There is established procedure for transfusion of blood </t>
  </si>
  <si>
    <t xml:space="preserve">Consent is taken before transfusion </t>
  </si>
  <si>
    <t xml:space="preserve">Patient's identification is verified before transfusion </t>
  </si>
  <si>
    <t>Blood transfusion of SAM child is done as per standard Guideline</t>
  </si>
  <si>
    <t>Blood transfusion is required (1) Hb is less than 4 g/dl (2) or if there is respiratory distress and Hb is between 4 and 6 g/dl.</t>
  </si>
  <si>
    <t xml:space="preserve">Blood is kept on optimum temperature before transfusion </t>
  </si>
  <si>
    <t xml:space="preserve">Blood transfusion is monitored and regulated by qualified person </t>
  </si>
  <si>
    <t>Give (1)  whole blood 10 ml/kg body weight slowly over 3 hours (2) furosemide 1 mg/kg IV at the start of the transfusion</t>
  </si>
  <si>
    <t xml:space="preserve">Blood transfusion note is written in patient recorded </t>
  </si>
  <si>
    <t>Staff is aware of conditions in which blood transfusion is not done/repeated</t>
  </si>
  <si>
    <r>
      <t>(1) Blood transfusion should not be started until the child has begun to gain weight.(2) Following the transfusion, if the Hb remains
less than 4 g/dl or between 4 and 6 g/dl with continuing respiratory
distress,</t>
    </r>
    <r>
      <rPr>
        <b/>
        <sz val="11"/>
        <color theme="1"/>
        <rFont val="Calibri"/>
        <family val="2"/>
        <scheme val="minor"/>
      </rPr>
      <t xml:space="preserve"> DO NOT repeat the transfusion within 4 days</t>
    </r>
  </si>
  <si>
    <t>ME E13.10</t>
  </si>
  <si>
    <t xml:space="preserve">There is a established procedure for monitoring and reporting Transfusion complication </t>
  </si>
  <si>
    <t xml:space="preserve">Any major or minor transfusion reaction is recorded and reported to responsible person </t>
  </si>
  <si>
    <t>Standard E14</t>
  </si>
  <si>
    <t xml:space="preserve">The facility has established procedures for Anaesthetic Services </t>
  </si>
  <si>
    <t>ME E14.1</t>
  </si>
  <si>
    <t>The facility has established procedures for Pre-anaesthetic Check up and maintenance of records</t>
  </si>
  <si>
    <t>ME E14.2</t>
  </si>
  <si>
    <t>The facility has established procedures for monitoring during anaesthesia and maintenance of records</t>
  </si>
  <si>
    <t>ME E14.3</t>
  </si>
  <si>
    <t xml:space="preserve">The facility has established procedures for Post-anaesthesia care </t>
  </si>
  <si>
    <t>Standard E15</t>
  </si>
  <si>
    <t xml:space="preserve">The facility has defined and established procedures of Operation theatre services </t>
  </si>
  <si>
    <t>ME E15.1</t>
  </si>
  <si>
    <t xml:space="preserve">The facility has established procedures OT Scheduling </t>
  </si>
  <si>
    <t>ME E15.2</t>
  </si>
  <si>
    <t xml:space="preserve">The facility has established procedures for Preoperative care </t>
  </si>
  <si>
    <t>ME E15.3</t>
  </si>
  <si>
    <t xml:space="preserve">The facility has established procedures for Surgical Safety </t>
  </si>
  <si>
    <t>ME E15.4</t>
  </si>
  <si>
    <t xml:space="preserve">The facility has established procedures for Post operative care </t>
  </si>
  <si>
    <t>Standard E16</t>
  </si>
  <si>
    <t>The facility has defined and established procedures for end of life care and death</t>
  </si>
  <si>
    <t>ME E16.1</t>
  </si>
  <si>
    <t xml:space="preserve">Death of admitted child is adequately recorded and communicated </t>
  </si>
  <si>
    <t>ME E16.2</t>
  </si>
  <si>
    <t>The facility has standard procedures for handling the death in the hospital</t>
  </si>
  <si>
    <t>ME E16.3</t>
  </si>
  <si>
    <t>The facility has standard operating procedure for end of life support</t>
  </si>
  <si>
    <t>ME E16.4</t>
  </si>
  <si>
    <t>The facility has standard procedures for conducting post-mortem, its recording and meeting its obligation under the law</t>
  </si>
  <si>
    <t>Standard E17</t>
  </si>
  <si>
    <t xml:space="preserve">The facility has established procedures for Antenatal care as per  guidelines </t>
  </si>
  <si>
    <t>ME E17.1</t>
  </si>
  <si>
    <t>There is an established procedure for Registration and follow up of pregnant women.</t>
  </si>
  <si>
    <t>Facility provides and updates “Mother and Child Protection Card”.</t>
  </si>
  <si>
    <t>ME E17.2</t>
  </si>
  <si>
    <t>There is an established procedure for History taking, Physical examination, and counselling of each antenatal woman, visiting the facility.</t>
  </si>
  <si>
    <t>ME E17.3</t>
  </si>
  <si>
    <t>The 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</si>
  <si>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</si>
  <si>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</si>
  <si>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</si>
  <si>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</si>
  <si>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</si>
  <si>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</si>
  <si>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</si>
  <si>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The facility has established procedures for Intranatal care as per guidelines </t>
  </si>
  <si>
    <t>ME E18.1</t>
  </si>
  <si>
    <t>Established procedures and standard protocols for management of different stages of labour including AMTSL (Active Management of third Stage of labour) are followed at the facility</t>
  </si>
  <si>
    <t>ME E18.2</t>
  </si>
  <si>
    <t>There is an established procedure for assisted and C-section deliveries per scope of services.</t>
  </si>
  <si>
    <t>ME E18.3</t>
  </si>
  <si>
    <t>There is established procedure for management/Referral of Obstetrics Emergencies as per scope of services.</t>
  </si>
  <si>
    <t>ME E18.4</t>
  </si>
  <si>
    <t>There is an established procedure for new born resuscitation and newborn care.</t>
  </si>
  <si>
    <t>Standard E19</t>
  </si>
  <si>
    <t xml:space="preserve">The facility has established procedures for postnatal care as per guidelines </t>
  </si>
  <si>
    <t>ME E19.1</t>
  </si>
  <si>
    <t xml:space="preserve">Post partum Care is provided to the mothers </t>
  </si>
  <si>
    <t>ME E19.2</t>
  </si>
  <si>
    <t>The facility ensures adequate stay of mother and newborn in a safe environment as per standard Protocols.</t>
  </si>
  <si>
    <t>ME E19.3</t>
  </si>
  <si>
    <t>There is an established procedure for Post partum counselling of mother</t>
  </si>
  <si>
    <t>ME E19.4</t>
  </si>
  <si>
    <t>The facility has established procedures for stabilization/treatment/referral of post natal complications</t>
  </si>
  <si>
    <t>ME E19.5</t>
  </si>
  <si>
    <t>There is established procedure for discharge and follow up of mother and newborn.</t>
  </si>
  <si>
    <t>Standard E20</t>
  </si>
  <si>
    <t xml:space="preserve">The facility has established procedures for care of new born, infant and child as per guidelines </t>
  </si>
  <si>
    <t>ME E20.1</t>
  </si>
  <si>
    <t xml:space="preserve">The facility provides immunization services as per guidelines </t>
  </si>
  <si>
    <t>Immunization services as per national guidelines</t>
  </si>
  <si>
    <t>ME E20.2</t>
  </si>
  <si>
    <t>Triage, Assessment &amp; Management of newborns having 
emergency signs are done as per guidelines</t>
  </si>
  <si>
    <t>Adherence to clinical protocol</t>
  </si>
  <si>
    <t>Competence testing</t>
  </si>
  <si>
    <t>ME E20.3</t>
  </si>
  <si>
    <t xml:space="preserve">Management of Low birth weight
newborns is done as per  guidelines </t>
  </si>
  <si>
    <t>ME E20.4</t>
  </si>
  <si>
    <t xml:space="preserve">Management of neonatal asphyxia, jaundice and sepsis is done as per guidelines </t>
  </si>
  <si>
    <t>ME E20.5</t>
  </si>
  <si>
    <t xml:space="preserve">Management of children presenting
with fever, cough/ breathlessness is done as per guidelines </t>
  </si>
  <si>
    <t>ME E20.6</t>
  </si>
  <si>
    <t xml:space="preserve">Management of children with severe
Acute Malnutrition is done as per  guidelines </t>
  </si>
  <si>
    <t>Staff is aware and practice of 10 General principles of routine care as per guideline</t>
  </si>
  <si>
    <t>(1) Treat /Prevent Hypoglycaemia (2) treat and prevent Hypothermia (3) treat and prevent dehydration (4) Correct electrolyte imbalance (5) treat/ prevent infection (6) Correct micro nutrient deficiency (7) Start cautious diet (8) Achieve catch up growth (9) Provide sensory stimulation and emotional support (10) Prepare follow up after recovery</t>
  </si>
  <si>
    <t>Staff is aware of Emergency treatment of shock and anaemia as per guideline</t>
  </si>
  <si>
    <t>Staff is aware of treatment of associated conditions like Vitamin A deficiency, Dermatosis, Parasitic worms, Continual diarrhoea and TB as per guideline</t>
  </si>
  <si>
    <t>Staff is aware of criteria for failure to respond to treatment as per guideline</t>
  </si>
  <si>
    <t>ME E20.7</t>
  </si>
  <si>
    <t xml:space="preserve">Management of children presenting
diarrhoea is done per  guidelines </t>
  </si>
  <si>
    <t>Standard E21</t>
  </si>
  <si>
    <t>The facility has established procedures for abortion and family planning as per government guidelines and law</t>
  </si>
  <si>
    <t>ME E21.1</t>
  </si>
  <si>
    <t xml:space="preserve">Family planning counselling services provided as per guidelines </t>
  </si>
  <si>
    <t>ME E21.2</t>
  </si>
  <si>
    <t>The facility provides spacing method of family planning as per guideline</t>
  </si>
  <si>
    <t>ME E21.3</t>
  </si>
  <si>
    <t>The facility provides limiting method of family planning as per guideline</t>
  </si>
  <si>
    <t>ME E21.4</t>
  </si>
  <si>
    <t>The facility provide counselling services for abortion as per guideline</t>
  </si>
  <si>
    <t>ME E21.5</t>
  </si>
  <si>
    <t>The facility provide abortion services for 1st trimester as per guideline</t>
  </si>
  <si>
    <t>ME E21.6</t>
  </si>
  <si>
    <t>The facility provide abortion services for 2nd trimester as per guideline</t>
  </si>
  <si>
    <t>Standard E22</t>
  </si>
  <si>
    <t xml:space="preserve">The facility provides Adolescent Reproductive and Sexual Health services as per guidelines  </t>
  </si>
  <si>
    <t>ME E22.1</t>
  </si>
  <si>
    <t>The facility provides Promotive ARSH Services</t>
  </si>
  <si>
    <t>ME E22.2</t>
  </si>
  <si>
    <t>The facility provides Preventive ARSH Services</t>
  </si>
  <si>
    <t>ME E22.3</t>
  </si>
  <si>
    <t>The facility Provides Curative ARSH Services</t>
  </si>
  <si>
    <t>ME E22.4</t>
  </si>
  <si>
    <t>The facility Provides Referral Services for ARSH</t>
  </si>
  <si>
    <t>Standard E23</t>
  </si>
  <si>
    <t xml:space="preserve">The facility provides National health Programme as per operational/Clinical Guidelines </t>
  </si>
  <si>
    <t>ME E23.1</t>
  </si>
  <si>
    <t>ME E23.2</t>
  </si>
  <si>
    <t>ME E23.3</t>
  </si>
  <si>
    <t>ME E23.4</t>
  </si>
  <si>
    <t>ME E23.5</t>
  </si>
  <si>
    <t>ME E23.6</t>
  </si>
  <si>
    <t>ME E23.7</t>
  </si>
  <si>
    <t>ME E23.8</t>
  </si>
  <si>
    <t xml:space="preserve">The facility provides service under National Programme for Prevention and Control of cancer, diabetes, cardiovascular diseases &amp; stroke (NPCDCS)  as per guidelines </t>
  </si>
  <si>
    <t>ME E23.9</t>
  </si>
  <si>
    <t>The facility provide service for Integrated disease surveillance Programme</t>
  </si>
  <si>
    <t>ME E23.10</t>
  </si>
  <si>
    <t>The facility provide services under National  Programme for prevention and control of  deafness</t>
  </si>
  <si>
    <t>Area of Concern - F Infection Control</t>
  </si>
  <si>
    <t>Standard F1</t>
  </si>
  <si>
    <t>The facility has infection control Programme and procedures in place for prevention and measurement of hospital associated infection</t>
  </si>
  <si>
    <t>ME F1.1</t>
  </si>
  <si>
    <t xml:space="preserve">The facility has functional infection control committee </t>
  </si>
  <si>
    <t>ME F1.2</t>
  </si>
  <si>
    <t>The facility  has provision for Passive  and active culture surveillance of critical &amp; high risk areas</t>
  </si>
  <si>
    <t>ME F1.3</t>
  </si>
  <si>
    <t xml:space="preserve">The facility measures hospital associated infection rates </t>
  </si>
  <si>
    <t>There is procedure to report cases of Hospital acquired infection</t>
  </si>
  <si>
    <t>Patients are observed for any sign and symptoms of HAI like fever, purulent discharge from surgical site .</t>
  </si>
  <si>
    <t>ME F1.4</t>
  </si>
  <si>
    <t xml:space="preserve">There is Provision of Periodic Medical Check-up and immunization of staff </t>
  </si>
  <si>
    <t>There is procedure for immunization of the staff</t>
  </si>
  <si>
    <t>Hepatitis B, Tetanus Toxid etc</t>
  </si>
  <si>
    <t>Periodic medical checkups of the staff</t>
  </si>
  <si>
    <t>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</si>
  <si>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</si>
  <si>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</si>
  <si>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</si>
  <si>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</si>
  <si>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The facility has defined and established antibiotic policy</t>
  </si>
  <si>
    <t xml:space="preserve">Check for Doctors are aware of Hospital Antibiotic Policy </t>
  </si>
  <si>
    <t>Standard F2</t>
  </si>
  <si>
    <t>The facility has defined and Implemented procedures for ensuring hand hygiene practices and antisepsis</t>
  </si>
  <si>
    <t>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</si>
  <si>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</si>
  <si>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</si>
  <si>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</si>
  <si>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</si>
  <si>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</si>
  <si>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</si>
  <si>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</si>
  <si>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</si>
  <si>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</si>
  <si>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</si>
  <si>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</si>
  <si>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ME F2.2</t>
  </si>
  <si>
    <t xml:space="preserve">The facility staff is trained in hand washing practices and they adhere to standard hand washing practices </t>
  </si>
  <si>
    <t xml:space="preserve">Adherence to 6 steps of Hand washing </t>
  </si>
  <si>
    <t xml:space="preserve">Ask of demonstration </t>
  </si>
  <si>
    <t xml:space="preserve">Staff aware of when to hand wash </t>
  </si>
  <si>
    <t xml:space="preserve">Mothers are aware of importance of washing hands </t>
  </si>
  <si>
    <t xml:space="preserve">Mothers are practicing  wash hand washing  with soap </t>
  </si>
  <si>
    <t>After using the toilet or changing diapers and  before feeding children</t>
  </si>
  <si>
    <t>ME F2.3</t>
  </si>
  <si>
    <t>The facility ensures standard practices and materials for antisepsis</t>
  </si>
  <si>
    <t>Proper cleaning of procedure site  with antisepsis</t>
  </si>
  <si>
    <t>like before giving IM/IV injection, drawing blood, putting Intravenous and urinary catheter</t>
  </si>
  <si>
    <t>Standard F3</t>
  </si>
  <si>
    <t xml:space="preserve">The facility ensures standard practices and materials for Personal protection </t>
  </si>
  <si>
    <t>ME F3.1</t>
  </si>
  <si>
    <t xml:space="preserve">The facility ensures adequate personal protection Equipment as per requirements </t>
  </si>
  <si>
    <t xml:space="preserve">Clean gloves are available at point of use </t>
  </si>
  <si>
    <t>Hand washing b/w each patient &amp; change of gloves</t>
  </si>
  <si>
    <t xml:space="preserve">Availability of Masks </t>
  </si>
  <si>
    <t>ME F3.2</t>
  </si>
  <si>
    <t xml:space="preserve">The facility staff adheres to standard personal protection practices </t>
  </si>
  <si>
    <t xml:space="preserve">No reuse of disposable gloves, Masks, caps and aprons. </t>
  </si>
  <si>
    <t xml:space="preserve">Compliance to correct method of wearing and removing the gloves </t>
  </si>
  <si>
    <t>Standard F4</t>
  </si>
  <si>
    <t xml:space="preserve">The facility has standard procedures for processing of equipment and instruments </t>
  </si>
  <si>
    <t>ME F4.1</t>
  </si>
  <si>
    <t xml:space="preserve">The facility ensures standard practices and materials for decontamination and cleaning of instruments and  procedures areas </t>
  </si>
  <si>
    <t>Decontamination of operating &amp; Procedure surfaces</t>
  </si>
  <si>
    <t>Ask stff about how they decontaminate the procedure surface like Examination table , Patients Beds 
(Wiping with .5% Chlorine solution</t>
  </si>
  <si>
    <t xml:space="preserve">Proper Decontamination of instruments after use </t>
  </si>
  <si>
    <t xml:space="preserve">Check for availability for 0.5 chlorine solution
Ask staff how they decontaminate the instruments after use (Should be at least for 10 minutes </t>
  </si>
  <si>
    <t>Contact time for decontamination  is adequate</t>
  </si>
  <si>
    <t>10 minutes</t>
  </si>
  <si>
    <t>Cleaning of instruments after decontamination</t>
  </si>
  <si>
    <t>Cleaning is done with detergent and running water after decontamination</t>
  </si>
  <si>
    <t>Proper handling of Soiled and infected linen</t>
  </si>
  <si>
    <t xml:space="preserve">No sorting ,Rinsing or sluicing at Point of use/ Patient care area </t>
  </si>
  <si>
    <t>Staff know how to make chlorine solution</t>
  </si>
  <si>
    <t xml:space="preserve">Toys washed regularly, and after each child uses </t>
  </si>
  <si>
    <t xml:space="preserve">Check for decontamination and washing of toys </t>
  </si>
  <si>
    <t>ME F4.2</t>
  </si>
  <si>
    <t xml:space="preserve">The facility ensures standard practices and materials for disinfection and sterilization of instruments and equipment </t>
  </si>
  <si>
    <t>Equipment and instruments are  sterilized after each use as per requirement</t>
  </si>
  <si>
    <t>Autoclaving/HLD/Chemical Sterilization</t>
  </si>
  <si>
    <t>High level Disinfection of instruments/equipments  is done  as per protocol</t>
  </si>
  <si>
    <t>Ask staff about method and time required for boiling</t>
  </si>
  <si>
    <t>Autoclaved dressing material is used</t>
  </si>
  <si>
    <t>Standard F5</t>
  </si>
  <si>
    <t xml:space="preserve">Physical layout and environmental control of the patient care areas ensures infection prevention </t>
  </si>
  <si>
    <t>ME F5.1</t>
  </si>
  <si>
    <t xml:space="preserve">Layout of the department is conducive for the infection control practices </t>
  </si>
  <si>
    <t>ME F5.2</t>
  </si>
  <si>
    <t xml:space="preserve">The 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</si>
  <si>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</si>
  <si>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</si>
  <si>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</si>
  <si>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phenyle, disinfectant detergent solution</t>
  </si>
  <si>
    <t>ME F5.3</t>
  </si>
  <si>
    <t xml:space="preserve">The facility ensures standard practices are followed for the cleaning and disinfection of patient care areas </t>
  </si>
  <si>
    <t xml:space="preserve">Staff is trained for spill management </t>
  </si>
  <si>
    <t>Cleaning of patient care area with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</si>
  <si>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</si>
  <si>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</si>
  <si>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</si>
  <si>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</si>
  <si>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</si>
  <si>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ME F5.4</t>
  </si>
  <si>
    <t xml:space="preserve">The facility ensures segregation infectious patients </t>
  </si>
  <si>
    <t>Isolation and barrier nursing procedure are followed for septic cases</t>
  </si>
  <si>
    <t>F 5.5</t>
  </si>
  <si>
    <t>Standard F6</t>
  </si>
  <si>
    <t xml:space="preserve">Facility has defined and established procedures for segregation, collection, treatment and disposal of Bio Medical and hazardous Waste. </t>
  </si>
  <si>
    <t>ME F6.1</t>
  </si>
  <si>
    <t>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</si>
  <si>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</si>
  <si>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</si>
  <si>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</si>
  <si>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</si>
  <si>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</si>
  <si>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</si>
  <si>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</si>
  <si>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</si>
  <si>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</si>
  <si>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</si>
  <si>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</si>
  <si>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</si>
  <si>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</si>
  <si>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</si>
  <si>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</si>
  <si>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</si>
  <si>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</si>
  <si>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</si>
  <si>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ME F6.3</t>
  </si>
  <si>
    <t xml:space="preserve">Facility ensures transportation and disposal of waste as per guidelines </t>
  </si>
  <si>
    <t>Check bins are not overfilled</t>
  </si>
  <si>
    <t>Transportation of bio medical waste is done in close container/trolley</t>
  </si>
  <si>
    <t xml:space="preserve">Staff aware of mercury spill management </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</si>
  <si>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</si>
  <si>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</si>
  <si>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</si>
  <si>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</si>
  <si>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</si>
  <si>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</si>
  <si>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ME G1.2</t>
  </si>
  <si>
    <t>The facility reviews quality of its services at periodic intervals</t>
  </si>
  <si>
    <t>Standard G2</t>
  </si>
  <si>
    <t>The facility has established system for patient and employee satisfaction</t>
  </si>
  <si>
    <t>ME G2.1</t>
  </si>
  <si>
    <t>Patient satisfaction surveys are conducted at periodic intervals</t>
  </si>
  <si>
    <t xml:space="preserve">Patient  relative satisfaction survey done on monthly basis </t>
  </si>
  <si>
    <t>ME G2.2</t>
  </si>
  <si>
    <t xml:space="preserve">The facility analyses the patient feed back, and root-cause analysis </t>
  </si>
  <si>
    <t>ME G2.3</t>
  </si>
  <si>
    <t xml:space="preserve">The facility prepares the action plans for the areas, contributing to low satisfaction of patients </t>
  </si>
  <si>
    <t>Standard G3</t>
  </si>
  <si>
    <t xml:space="preserve">The facility have established internal and external quality assurance Programmes wherever it is critical to quality. </t>
  </si>
  <si>
    <t>ME G3.1</t>
  </si>
  <si>
    <t xml:space="preserve">The facility has established internal quality assurance programme in key departments </t>
  </si>
  <si>
    <t>There is system daily round by matron/hospital manager/ hospital superintendent/ Hospital Manager/ Matron in charge for monitoring of services</t>
  </si>
  <si>
    <t>ME G3.2</t>
  </si>
  <si>
    <t xml:space="preserve">The facility has established external assurance programmes at relevant departments </t>
  </si>
  <si>
    <t>ME G3.3</t>
  </si>
  <si>
    <t>The 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</si>
  <si>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</si>
  <si>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</si>
  <si>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Standard G4</t>
  </si>
  <si>
    <t xml:space="preserve">The facility has established, documented implemented and maintained Standard Operating Procedures for all key processes and support services. </t>
  </si>
  <si>
    <t>ME G4.1</t>
  </si>
  <si>
    <t xml:space="preserve">Departmental standard operating procedures are available </t>
  </si>
  <si>
    <t>Standard operating procedure for department has been prepared and approved</t>
  </si>
  <si>
    <t>Current version of SOP are available with  process owner</t>
  </si>
  <si>
    <t>ME G4.2</t>
  </si>
  <si>
    <t xml:space="preserve">Standard Operating Procedures adequately describes process and procedures </t>
  </si>
  <si>
    <t>Department has documented procedure for receiving and initial assessment of the patient</t>
  </si>
  <si>
    <t xml:space="preserve">Department has documented procedure for admission, shifting and referral 0f patient </t>
  </si>
  <si>
    <t>Department has documented procedure for requisition of diagnosis and receiving of the reports</t>
  </si>
  <si>
    <t xml:space="preserve">Department has documented procedure for counselling of Mother for feeding, care and Hygiene </t>
  </si>
  <si>
    <t xml:space="preserve">Department have standard procedures for management of medical complications associated with Severe Acute Malnutrition </t>
  </si>
  <si>
    <t xml:space="preserve">Department has documented procedures for feeding of Child with SAM </t>
  </si>
  <si>
    <t xml:space="preserve">Department has documented procedure for management of SAM children less than 6 month of age </t>
  </si>
  <si>
    <t xml:space="preserve">Department has documented procedure for Management of SAM in HIV exposed /HIV infected and TB infected children </t>
  </si>
  <si>
    <t xml:space="preserve">Department has documented procedure for Structures play therapy and loving care </t>
  </si>
  <si>
    <t>Department has documented procedure for environmental cleaning and processing of the equipment</t>
  </si>
  <si>
    <t>Department has documented procedure for sorting,  and distribution of clean linen to patient</t>
  </si>
  <si>
    <t xml:space="preserve">Department has documented procedures for demonstration and practice of energy dense child food </t>
  </si>
  <si>
    <t xml:space="preserve">Department has documented procedure for follow up of children discharge from the NRC </t>
  </si>
  <si>
    <t>ME G4.3</t>
  </si>
  <si>
    <t xml:space="preserve">Staff is trained and aware of the procedures written in SOPs </t>
  </si>
  <si>
    <t xml:space="preserve">Check staff is a aware of relevant part of SOPs </t>
  </si>
  <si>
    <t>ME G4.4</t>
  </si>
  <si>
    <t xml:space="preserve">Work instructions are displayed at Point of use </t>
  </si>
  <si>
    <t>Work instruction/clinical  protocols are displayed</t>
  </si>
  <si>
    <t xml:space="preserve"> Appropriate feeding practices, wall charts for assessment and management of sick children with SAM, Management of medical complications, Triage, 10 steps for management of SAM, Grading and management of hypothermia,  Management of hypoglycaemia, Management of Dehydration, housekeeping protocols, Administration of commonly used drugs, etc</t>
  </si>
  <si>
    <t>Standard G 5</t>
  </si>
  <si>
    <t xml:space="preserve">The facility maps its key processes and seeks to make them more efficient by reducing non value adding activities and wastages </t>
  </si>
  <si>
    <t>ME G5.1</t>
  </si>
  <si>
    <t xml:space="preserve">The facility maps its critical processes </t>
  </si>
  <si>
    <t>Process mapping of critical processes done</t>
  </si>
  <si>
    <t>ME G5.2</t>
  </si>
  <si>
    <t xml:space="preserve">The facility identifies non value adding activities / waste / redundant activities </t>
  </si>
  <si>
    <t xml:space="preserve">Non value adding activities are identified </t>
  </si>
  <si>
    <t>ME G5.3</t>
  </si>
  <si>
    <t xml:space="preserve">The facility takes corrective action to improve the processes </t>
  </si>
  <si>
    <t xml:space="preserve">Processes are rearranged as per requirement </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</si>
  <si>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</si>
  <si>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</si>
  <si>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</si>
  <si>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</si>
  <si>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</si>
  <si>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</si>
  <si>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</si>
  <si>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 xml:space="preserve">There is procedure to conduct Medical Audit </t>
  </si>
  <si>
    <t xml:space="preserve">There is procedure to conduct Prescription audit </t>
  </si>
  <si>
    <t xml:space="preserve">There is procedure to conduct Death audit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</si>
  <si>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</si>
  <si>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</si>
  <si>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</si>
  <si>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</si>
  <si>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</si>
  <si>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 xml:space="preserve">Action plan prepared </t>
  </si>
  <si>
    <t>ME G6.5</t>
  </si>
  <si>
    <t xml:space="preserve">Corrective and preventive actions are taken to address issues, observed in the assessment &amp; audit </t>
  </si>
  <si>
    <t xml:space="preserve">Corrective and preventive  action taken </t>
  </si>
  <si>
    <t>Standard G7</t>
  </si>
  <si>
    <t xml:space="preserve">The facility has defined and established Quality Policy &amp; Quality Objectives </t>
  </si>
  <si>
    <t>ME G7.1</t>
  </si>
  <si>
    <t xml:space="preserve">The facility defines its quality policy </t>
  </si>
  <si>
    <t>ME G7.2</t>
  </si>
  <si>
    <t>The facility periodically defines its quality objectives and key departments have their own objectives</t>
  </si>
  <si>
    <t xml:space="preserve">Quality objective for NRC are defined </t>
  </si>
  <si>
    <t>ME G7.3</t>
  </si>
  <si>
    <t xml:space="preserve">Quality policy and objectives are disseminated and staff is aware of that </t>
  </si>
  <si>
    <t xml:space="preserve">Check of staff is aware of quality policy and objectives </t>
  </si>
  <si>
    <t>ME G7.4</t>
  </si>
  <si>
    <t xml:space="preserve">Progress towards quality objectives is monitored periodically </t>
  </si>
  <si>
    <t>Quality objectives are monitored and reviewed periodically</t>
  </si>
  <si>
    <t>Standard G8</t>
  </si>
  <si>
    <t>The facility seeks continually improvement by practicing Quality method and tools.</t>
  </si>
  <si>
    <t>ME G8.1</t>
  </si>
  <si>
    <t xml:space="preserve">The facility uses method for quality improvement in services </t>
  </si>
  <si>
    <t>PDCA</t>
  </si>
  <si>
    <t>5S</t>
  </si>
  <si>
    <t>Mistake proofing</t>
  </si>
  <si>
    <t>ME G8.2</t>
  </si>
  <si>
    <t xml:space="preserve">The facility uses tools for quality improvement in services </t>
  </si>
  <si>
    <t>Control Charts</t>
  </si>
  <si>
    <t>Area of Concern - H Outcome</t>
  </si>
  <si>
    <t xml:space="preserve">Standard H1 </t>
  </si>
  <si>
    <t xml:space="preserve">The facility measures Productivity Indicators and ensures compliance with State/National benchmarks </t>
  </si>
  <si>
    <t>ME H1.1</t>
  </si>
  <si>
    <t xml:space="preserve">Facility measures productivity Indicators on monthly basis </t>
  </si>
  <si>
    <t>Total admissions</t>
  </si>
  <si>
    <t xml:space="preserve">Bed Occupancy Rate   </t>
  </si>
  <si>
    <t>ME H1.2</t>
  </si>
  <si>
    <t>The Facility measures equity indicators periodically</t>
  </si>
  <si>
    <t>Proportion of admissions by gender</t>
  </si>
  <si>
    <t xml:space="preserve">Proportion of BPL Patients </t>
  </si>
  <si>
    <t>ME H1.3</t>
  </si>
  <si>
    <t xml:space="preserve">Facility ensures compliance of key productivity indicators with national/state benchmarks </t>
  </si>
  <si>
    <t xml:space="preserve">Standard H2 </t>
  </si>
  <si>
    <t>The facility measures Efficiency Indicators and ensure to reach State/National Benchmark</t>
  </si>
  <si>
    <t>ME H2.1</t>
  </si>
  <si>
    <t xml:space="preserve">Facility measures efficiency Indicators on monthly basis </t>
  </si>
  <si>
    <t>Achieved target weight(15% weight gain)</t>
  </si>
  <si>
    <t xml:space="preserve">Down time Critical Equipments </t>
  </si>
  <si>
    <t xml:space="preserve">Bed Turnover Rate </t>
  </si>
  <si>
    <t xml:space="preserve">Referral Rate </t>
  </si>
  <si>
    <t xml:space="preserve">Discharge Rate </t>
  </si>
  <si>
    <t>Defaulter rate</t>
  </si>
  <si>
    <r>
      <t>Acceptable-</t>
    </r>
    <r>
      <rPr>
        <sz val="11"/>
        <color theme="1"/>
        <rFont val="Arial"/>
        <family val="2"/>
      </rPr>
      <t>&lt;15%
Not Acceptable-&gt;25%</t>
    </r>
  </si>
  <si>
    <t>Relapse rate</t>
  </si>
  <si>
    <t>Average waiting time for admission (mins)</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</si>
  <si>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</si>
  <si>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</si>
  <si>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</si>
  <si>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</si>
  <si>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</si>
  <si>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</si>
  <si>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Average length of stay in (weeks)</t>
  </si>
  <si>
    <r>
      <t xml:space="preserve">Acceptable- </t>
    </r>
    <r>
      <rPr>
        <sz val="11"/>
        <color theme="1"/>
        <rFont val="Arial"/>
        <family val="2"/>
      </rPr>
      <t xml:space="preserve">1-4 week
Not Acceptable-&lt;1 and &gt;6 </t>
    </r>
  </si>
  <si>
    <t>Death rate following discharge from NRC</t>
  </si>
  <si>
    <t>Acceptable- &lt;5%  Not Acceptable- &gt;15%</t>
  </si>
  <si>
    <t>Recovery rate</t>
  </si>
  <si>
    <t>Acceptable- &gt;75%                       Not Acceptable- &lt;50%</t>
  </si>
  <si>
    <t xml:space="preserve">Adverse events are reported </t>
  </si>
  <si>
    <t xml:space="preserve"> wrong drug administration, needle stick injury, absconding patients etc</t>
  </si>
  <si>
    <t>ME H3.2</t>
  </si>
  <si>
    <t xml:space="preserve">Facility ensures compliance of key Clinical Care &amp; Safety with national/state benchmarks </t>
  </si>
  <si>
    <t>Standard H4</t>
  </si>
  <si>
    <t xml:space="preserve">The facility measures Service Quality Indicators and endeavours to reach State/National benchmark </t>
  </si>
  <si>
    <t>ME H4.1</t>
  </si>
  <si>
    <t xml:space="preserve">Facility measures Service Quality Indicators on monthly basis </t>
  </si>
  <si>
    <t xml:space="preserve">LAMA Rate </t>
  </si>
  <si>
    <t xml:space="preserve">Attendant Satisfaction Score </t>
  </si>
  <si>
    <t>ME H4.2</t>
  </si>
  <si>
    <t xml:space="preserve">Facility ensures compliance of key Service Quality with national/state benchmarks </t>
  </si>
  <si>
    <t xml:space="preserve">OB/ RR </t>
  </si>
  <si>
    <t>OB/SI</t>
  </si>
  <si>
    <t>OB/PI</t>
  </si>
  <si>
    <t>PI/OB</t>
  </si>
  <si>
    <t>RR/SI/PI</t>
  </si>
  <si>
    <t>RR/SI/OB</t>
  </si>
  <si>
    <t>RR/PI</t>
  </si>
  <si>
    <t xml:space="preserve">Facility has functional referral linkages to higher facilities </t>
  </si>
  <si>
    <t>Reference no.</t>
  </si>
  <si>
    <t>Assessment Method</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</si>
  <si>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</si>
  <si>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</si>
  <si>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</si>
  <si>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</si>
  <si>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</si>
  <si>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</si>
  <si>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</si>
  <si>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</si>
  <si>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</si>
  <si>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</si>
  <si>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</si>
  <si>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</si>
  <si>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</si>
  <si>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</si>
  <si>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</si>
  <si>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</si>
  <si>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</si>
  <si>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NRC Score Card </t>
  </si>
  <si>
    <t>NRC Score</t>
  </si>
  <si>
    <t xml:space="preserve">Obtained </t>
  </si>
  <si>
    <t>Maximum</t>
  </si>
  <si>
    <t>Percent</t>
  </si>
  <si>
    <t xml:space="preserve">H </t>
  </si>
  <si>
    <t xml:space="preserve">Total </t>
  </si>
  <si>
    <t>Measurable Elements</t>
  </si>
</sst>
</file>

<file path=xl/styles.xml><?xml version="1.0" encoding="utf-8"?>
<styleSheet xmlns="http://schemas.openxmlformats.org/spreadsheetml/2006/main">
  <fonts count="2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20"/>
      <color theme="1"/>
      <name val="Calibri"/>
      <family val="2"/>
      <scheme val="minor"/>
    </font>
    <font>
      <b/>
      <sz val="14"/>
      <color theme="1"/>
      <name val="Calibri"/>
      <family val="2"/>
      <scheme val="minor"/>
    </font>
    <font>
      <b/>
      <sz val="14"/>
      <color theme="0"/>
      <name val="Calibri"/>
      <family val="2"/>
      <scheme val="minor"/>
    </font>
    <font>
      <sz val="12"/>
      <color theme="1"/>
      <name val="Calibri"/>
      <family val="2"/>
      <scheme val="minor"/>
    </font>
    <font>
      <sz val="11"/>
      <name val="Calibri"/>
      <family val="2"/>
      <scheme val="minor"/>
    </font>
    <font>
      <sz val="12"/>
      <name val="Calibri"/>
      <family val="2"/>
      <scheme val="minor"/>
    </font>
    <font>
      <b/>
      <sz val="14"/>
      <name val="Calibri"/>
      <family val="2"/>
      <scheme val="minor"/>
    </font>
    <font>
      <sz val="12"/>
      <color rgb="FF000000"/>
      <name val="Calibri"/>
      <family val="2"/>
      <scheme val="minor"/>
    </font>
    <font>
      <b/>
      <sz val="12"/>
      <color theme="1"/>
      <name val="Calibri"/>
      <family val="2"/>
      <scheme val="minor"/>
    </font>
    <font>
      <b/>
      <sz val="12"/>
      <color theme="0"/>
      <name val="Calibri"/>
      <family val="2"/>
      <scheme val="minor"/>
    </font>
    <font>
      <sz val="11"/>
      <color theme="1"/>
      <name val="Arial"/>
      <family val="2"/>
    </font>
    <font>
      <sz val="14"/>
      <color theme="1"/>
      <name val="Calibri"/>
      <family val="2"/>
      <scheme val="minor"/>
    </font>
    <font>
      <sz val="11"/>
      <color rgb="FFFF0000"/>
      <name val="Calibri"/>
      <family val="2"/>
      <scheme val="minor"/>
    </font>
    <font>
      <b/>
      <sz val="11"/>
      <name val="Calibri"/>
      <family val="2"/>
      <scheme val="minor"/>
    </font>
    <font>
      <b/>
      <sz val="36"/>
      <color theme="0"/>
      <name val="Calibri"/>
      <family val="2"/>
      <scheme val="minor"/>
    </font>
    <font>
      <b/>
      <sz val="24"/>
      <color theme="1"/>
      <name val="Calibri"/>
      <family val="2"/>
      <scheme val="minor"/>
    </font>
    <font>
      <b/>
      <sz val="36"/>
      <name val="Calibri"/>
      <family val="2"/>
      <scheme val="minor"/>
    </font>
    <font>
      <sz val="20"/>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169">
    <xf numFmtId="0" fontId="0" fillId="0" borderId="0" xfId="0"/>
    <xf numFmtId="0" fontId="0" fillId="0" borderId="0" xfId="0" applyAlignment="1">
      <alignment horizontal="left" vertical="top"/>
    </xf>
    <xf numFmtId="0" fontId="6" fillId="0" borderId="1" xfId="0" applyFont="1" applyFill="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0" fillId="2" borderId="0" xfId="0" applyFill="1" applyAlignment="1">
      <alignment horizontal="left" vertical="top"/>
    </xf>
    <xf numFmtId="0" fontId="1" fillId="2" borderId="1" xfId="0" applyFont="1" applyFill="1" applyBorder="1" applyAlignment="1">
      <alignment horizontal="left" vertical="top"/>
    </xf>
    <xf numFmtId="0" fontId="1" fillId="5" borderId="1" xfId="0" applyFont="1" applyFill="1" applyBorder="1" applyAlignment="1">
      <alignment horizontal="left" vertical="top"/>
    </xf>
    <xf numFmtId="0" fontId="8"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8"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vertical="top" wrapText="1"/>
    </xf>
    <xf numFmtId="0" fontId="0" fillId="0" borderId="1" xfId="0" applyBorder="1"/>
    <xf numFmtId="0" fontId="0" fillId="0" borderId="0" xfId="0" applyAlignment="1">
      <alignment horizontal="left" vertical="top" wrapText="1"/>
    </xf>
    <xf numFmtId="0" fontId="0" fillId="0" borderId="1" xfId="0" applyBorder="1" applyAlignment="1">
      <alignment vertical="center" wrapText="1"/>
    </xf>
    <xf numFmtId="0" fontId="0" fillId="0" borderId="1" xfId="0" applyFont="1" applyBorder="1" applyAlignment="1">
      <alignment horizontal="left" vertical="top"/>
    </xf>
    <xf numFmtId="0" fontId="9"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 fillId="2" borderId="1" xfId="0" applyFont="1" applyFill="1" applyBorder="1" applyAlignment="1">
      <alignment vertical="top" wrapText="1"/>
    </xf>
    <xf numFmtId="0" fontId="10" fillId="6" borderId="1" xfId="0" applyFont="1" applyFill="1" applyBorder="1" applyAlignment="1">
      <alignment horizontal="left" vertical="top" wrapText="1"/>
    </xf>
    <xf numFmtId="0" fontId="0" fillId="0" borderId="2" xfId="0" applyBorder="1" applyAlignment="1">
      <alignment wrapText="1"/>
    </xf>
    <xf numFmtId="0" fontId="0" fillId="0" borderId="1" xfId="0" applyFill="1" applyBorder="1" applyAlignment="1">
      <alignment wrapText="1"/>
    </xf>
    <xf numFmtId="0" fontId="0" fillId="6" borderId="1" xfId="0" applyFill="1" applyBorder="1" applyAlignment="1">
      <alignment wrapText="1"/>
    </xf>
    <xf numFmtId="0" fontId="0" fillId="0" borderId="1" xfId="0" applyFill="1" applyBorder="1" applyAlignment="1">
      <alignment vertical="center" wrapText="1"/>
    </xf>
    <xf numFmtId="0" fontId="9" fillId="0" borderId="2" xfId="0" applyFont="1" applyBorder="1" applyAlignment="1">
      <alignment horizontal="left" vertical="top" wrapText="1"/>
    </xf>
    <xf numFmtId="0" fontId="1" fillId="2" borderId="1" xfId="0" applyFont="1" applyFill="1" applyBorder="1" applyAlignment="1">
      <alignment horizontal="left" vertical="top" wrapText="1"/>
    </xf>
    <xf numFmtId="0" fontId="8" fillId="0" borderId="1" xfId="0" applyFont="1" applyBorder="1" applyAlignment="1">
      <alignment horizontal="left" vertical="center" wrapText="1"/>
    </xf>
    <xf numFmtId="0" fontId="12" fillId="0" borderId="0" xfId="0" applyFont="1" applyAlignment="1">
      <alignment wrapText="1"/>
    </xf>
    <xf numFmtId="0" fontId="10" fillId="0" borderId="1" xfId="0" applyFont="1" applyBorder="1" applyAlignment="1">
      <alignment horizontal="left" vertical="center" wrapText="1"/>
    </xf>
    <xf numFmtId="0" fontId="12" fillId="0" borderId="0" xfId="0" applyFont="1" applyAlignment="1">
      <alignment vertical="center" wrapText="1"/>
    </xf>
    <xf numFmtId="0" fontId="9" fillId="0" borderId="1" xfId="0" applyFont="1" applyBorder="1" applyAlignment="1">
      <alignment horizontal="left" vertical="top"/>
    </xf>
    <xf numFmtId="0" fontId="0" fillId="0" borderId="1" xfId="0" applyFont="1" applyBorder="1" applyAlignment="1">
      <alignment wrapText="1"/>
    </xf>
    <xf numFmtId="0" fontId="8" fillId="0" borderId="1" xfId="0" applyFont="1" applyBorder="1" applyAlignment="1">
      <alignment vertical="top" wrapText="1"/>
    </xf>
    <xf numFmtId="0" fontId="9" fillId="0" borderId="1" xfId="0" applyFont="1" applyBorder="1" applyAlignment="1">
      <alignment wrapText="1"/>
    </xf>
    <xf numFmtId="0" fontId="8" fillId="6" borderId="1" xfId="0" applyFont="1" applyFill="1" applyBorder="1"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xf>
    <xf numFmtId="0" fontId="0" fillId="0" borderId="1" xfId="0" applyBorder="1" applyAlignment="1">
      <alignment horizontal="left" vertical="center" wrapText="1"/>
    </xf>
    <xf numFmtId="0" fontId="0" fillId="0" borderId="1" xfId="0" applyBorder="1" applyAlignment="1">
      <alignment horizontal="left" wrapText="1"/>
    </xf>
    <xf numFmtId="0" fontId="8" fillId="0" borderId="5" xfId="0" applyFont="1" applyFill="1" applyBorder="1" applyAlignment="1">
      <alignment horizontal="left" vertical="top" wrapText="1"/>
    </xf>
    <xf numFmtId="0" fontId="0" fillId="0" borderId="4" xfId="0" applyBorder="1" applyAlignment="1">
      <alignment horizontal="left" vertical="top"/>
    </xf>
    <xf numFmtId="0" fontId="0" fillId="0" borderId="2" xfId="0" applyBorder="1" applyAlignment="1">
      <alignment vertical="center" wrapText="1"/>
    </xf>
    <xf numFmtId="0" fontId="8" fillId="6" borderId="5" xfId="0" applyFont="1" applyFill="1" applyBorder="1" applyAlignment="1">
      <alignment horizontal="left" vertical="top" wrapText="1"/>
    </xf>
    <xf numFmtId="0" fontId="8" fillId="6" borderId="6" xfId="0" applyFont="1" applyFill="1" applyBorder="1" applyAlignment="1">
      <alignment horizontal="left" vertical="top" wrapText="1"/>
    </xf>
    <xf numFmtId="0" fontId="8" fillId="6" borderId="7" xfId="0" applyFont="1" applyFill="1" applyBorder="1" applyAlignment="1">
      <alignment horizontal="left" vertical="top" wrapText="1"/>
    </xf>
    <xf numFmtId="0" fontId="0" fillId="6" borderId="1" xfId="0" applyFill="1" applyBorder="1" applyAlignment="1">
      <alignment horizontal="left" vertical="top" wrapText="1"/>
    </xf>
    <xf numFmtId="0" fontId="8" fillId="0" borderId="2" xfId="0" applyFont="1" applyBorder="1" applyAlignment="1">
      <alignment horizontal="left" vertical="top" wrapText="1"/>
    </xf>
    <xf numFmtId="0" fontId="0" fillId="0" borderId="3" xfId="0" applyBorder="1" applyAlignment="1">
      <alignment horizontal="left" vertical="top"/>
    </xf>
    <xf numFmtId="0" fontId="10" fillId="0" borderId="1" xfId="0" applyFont="1" applyBorder="1" applyAlignment="1">
      <alignment horizontal="left" vertical="top" wrapText="1"/>
    </xf>
    <xf numFmtId="0" fontId="9" fillId="0" borderId="1" xfId="0" applyFont="1" applyBorder="1"/>
    <xf numFmtId="0" fontId="10" fillId="0" borderId="4" xfId="0" applyFont="1" applyBorder="1" applyAlignment="1">
      <alignment horizontal="left" vertical="top" wrapText="1"/>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5" xfId="0" applyBorder="1" applyAlignment="1">
      <alignment horizontal="left" vertical="top" wrapText="1"/>
    </xf>
    <xf numFmtId="0" fontId="0" fillId="6" borderId="1" xfId="0" applyFill="1" applyBorder="1"/>
    <xf numFmtId="0" fontId="9" fillId="0" borderId="8" xfId="0" applyFont="1" applyFill="1" applyBorder="1" applyAlignment="1">
      <alignment wrapText="1"/>
    </xf>
    <xf numFmtId="0" fontId="0" fillId="0" borderId="2" xfId="0" applyFill="1" applyBorder="1" applyAlignment="1">
      <alignment wrapText="1"/>
    </xf>
    <xf numFmtId="0" fontId="0" fillId="0" borderId="1" xfId="0" applyBorder="1" applyAlignment="1">
      <alignment horizontal="justify" vertical="top" wrapText="1"/>
    </xf>
    <xf numFmtId="0" fontId="1" fillId="2" borderId="1" xfId="0" applyFont="1" applyFill="1" applyBorder="1" applyAlignment="1">
      <alignment horizontal="center" vertical="top" wrapText="1"/>
    </xf>
    <xf numFmtId="0" fontId="0" fillId="0" borderId="1" xfId="0" applyFill="1" applyBorder="1"/>
    <xf numFmtId="0" fontId="0" fillId="0" borderId="1" xfId="0" applyFill="1" applyBorder="1" applyAlignment="1">
      <alignment horizontal="left" vertical="top" wrapText="1"/>
    </xf>
    <xf numFmtId="0" fontId="9" fillId="0" borderId="8" xfId="0" applyFont="1" applyFill="1" applyBorder="1" applyAlignment="1">
      <alignment horizontal="left" vertical="top" wrapText="1"/>
    </xf>
    <xf numFmtId="0" fontId="9" fillId="6" borderId="1" xfId="0" applyFont="1" applyFill="1" applyBorder="1" applyAlignment="1">
      <alignment horizontal="left" vertical="top" wrapText="1"/>
    </xf>
    <xf numFmtId="0" fontId="13" fillId="6" borderId="1" xfId="0" applyFont="1" applyFill="1" applyBorder="1" applyAlignment="1">
      <alignment horizontal="left" vertical="top" wrapText="1"/>
    </xf>
    <xf numFmtId="0" fontId="0" fillId="0" borderId="1" xfId="0" applyFill="1" applyBorder="1" applyAlignment="1">
      <alignment vertical="top" wrapText="1"/>
    </xf>
    <xf numFmtId="0" fontId="0" fillId="0" borderId="7" xfId="0" applyFill="1" applyBorder="1" applyAlignment="1">
      <alignment vertical="top" wrapText="1"/>
    </xf>
    <xf numFmtId="0" fontId="9" fillId="0" borderId="1" xfId="0" applyFont="1" applyFill="1" applyBorder="1" applyAlignment="1">
      <alignment horizontal="left" vertical="top" wrapText="1"/>
    </xf>
    <xf numFmtId="0" fontId="0" fillId="6" borderId="1" xfId="0" applyFill="1" applyBorder="1" applyAlignment="1">
      <alignment vertical="center" wrapText="1"/>
    </xf>
    <xf numFmtId="0" fontId="0" fillId="0" borderId="8" xfId="0" applyFill="1" applyBorder="1" applyAlignment="1">
      <alignment wrapText="1"/>
    </xf>
    <xf numFmtId="0" fontId="3" fillId="2" borderId="1" xfId="0" applyFont="1" applyFill="1" applyBorder="1" applyAlignment="1">
      <alignment horizontal="left" vertical="top"/>
    </xf>
    <xf numFmtId="0" fontId="10" fillId="0" borderId="0" xfId="0" applyFont="1" applyBorder="1" applyAlignment="1">
      <alignment horizontal="left" vertical="top" wrapText="1"/>
    </xf>
    <xf numFmtId="0" fontId="8" fillId="0" borderId="9" xfId="0" applyFont="1" applyBorder="1" applyAlignment="1">
      <alignment horizontal="left" vertical="top" wrapText="1"/>
    </xf>
    <xf numFmtId="0" fontId="0" fillId="0" borderId="10" xfId="0" applyBorder="1" applyAlignment="1">
      <alignment horizontal="left" vertical="top"/>
    </xf>
    <xf numFmtId="0" fontId="9"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14" fillId="2" borderId="1" xfId="0" applyFont="1" applyFill="1" applyBorder="1" applyAlignment="1">
      <alignment horizontal="left" vertical="top"/>
    </xf>
    <xf numFmtId="0" fontId="13" fillId="0" borderId="1" xfId="0" applyFont="1" applyFill="1" applyBorder="1" applyAlignment="1">
      <alignment horizontal="left" vertical="top" wrapText="1"/>
    </xf>
    <xf numFmtId="0" fontId="10" fillId="0" borderId="7" xfId="0" applyFont="1" applyBorder="1" applyAlignment="1">
      <alignment vertical="top" wrapText="1"/>
    </xf>
    <xf numFmtId="0" fontId="9" fillId="0" borderId="5" xfId="0" applyFont="1" applyBorder="1" applyAlignment="1">
      <alignment horizontal="left" vertical="top" wrapText="1"/>
    </xf>
    <xf numFmtId="0" fontId="0" fillId="0" borderId="0" xfId="0" applyAlignment="1">
      <alignment wrapText="1"/>
    </xf>
    <xf numFmtId="0" fontId="0" fillId="6" borderId="0" xfId="0" applyFill="1"/>
    <xf numFmtId="0" fontId="1" fillId="2" borderId="1" xfId="0" applyFont="1" applyFill="1" applyBorder="1" applyAlignment="1">
      <alignment wrapText="1"/>
    </xf>
    <xf numFmtId="0" fontId="1" fillId="5" borderId="1" xfId="0" applyFont="1" applyFill="1" applyBorder="1"/>
    <xf numFmtId="0" fontId="1" fillId="2" borderId="1" xfId="0" applyFont="1" applyFill="1" applyBorder="1"/>
    <xf numFmtId="0" fontId="9" fillId="0" borderId="0" xfId="0" applyFont="1" applyAlignment="1">
      <alignment wrapText="1"/>
    </xf>
    <xf numFmtId="0" fontId="8" fillId="0" borderId="8" xfId="0" applyFont="1" applyFill="1" applyBorder="1" applyAlignment="1">
      <alignment horizontal="left" vertical="top" wrapText="1"/>
    </xf>
    <xf numFmtId="0" fontId="9" fillId="0" borderId="1" xfId="0" applyFont="1" applyBorder="1" applyAlignment="1">
      <alignment vertical="top" wrapText="1"/>
    </xf>
    <xf numFmtId="0" fontId="9" fillId="0" borderId="7" xfId="0" applyFont="1" applyBorder="1" applyAlignment="1">
      <alignment wrapText="1"/>
    </xf>
    <xf numFmtId="0" fontId="9" fillId="0" borderId="7" xfId="0" applyFont="1" applyBorder="1"/>
    <xf numFmtId="0" fontId="9" fillId="0" borderId="7" xfId="0" applyFont="1" applyBorder="1" applyAlignment="1">
      <alignment horizontal="left" vertical="top" wrapText="1"/>
    </xf>
    <xf numFmtId="0" fontId="0" fillId="0" borderId="2" xfId="0" applyBorder="1" applyAlignment="1">
      <alignment vertical="top" wrapText="1"/>
    </xf>
    <xf numFmtId="0" fontId="0" fillId="0" borderId="4" xfId="0" applyBorder="1"/>
    <xf numFmtId="0" fontId="1" fillId="2" borderId="1" xfId="0" applyFont="1" applyFill="1" applyBorder="1" applyAlignment="1">
      <alignment horizontal="center" wrapText="1"/>
    </xf>
    <xf numFmtId="0" fontId="0" fillId="0" borderId="2" xfId="0" applyBorder="1" applyAlignment="1">
      <alignment horizontal="left" vertical="top" wrapText="1"/>
    </xf>
    <xf numFmtId="0" fontId="0" fillId="0" borderId="3" xfId="0" applyBorder="1" applyAlignment="1">
      <alignment wrapText="1"/>
    </xf>
    <xf numFmtId="0" fontId="0" fillId="0" borderId="3" xfId="0" applyBorder="1"/>
    <xf numFmtId="0" fontId="1" fillId="2" borderId="1" xfId="0" applyFont="1" applyFill="1" applyBorder="1" applyAlignment="1">
      <alignment horizontal="left" wrapText="1"/>
    </xf>
    <xf numFmtId="0" fontId="1" fillId="2" borderId="0" xfId="0" applyFont="1" applyFill="1" applyBorder="1"/>
    <xf numFmtId="0" fontId="8" fillId="0" borderId="3" xfId="0" applyFont="1" applyBorder="1" applyAlignment="1">
      <alignment vertical="top" wrapText="1"/>
    </xf>
    <xf numFmtId="0" fontId="10" fillId="0" borderId="1" xfId="0" applyFont="1" applyBorder="1" applyAlignment="1">
      <alignment vertical="top" wrapText="1"/>
    </xf>
    <xf numFmtId="0" fontId="1" fillId="5" borderId="1" xfId="0" applyFont="1" applyFill="1" applyBorder="1" applyAlignment="1">
      <alignment horizontal="left" vertical="top" wrapText="1"/>
    </xf>
    <xf numFmtId="0" fontId="9" fillId="0" borderId="1" xfId="0" applyFont="1" applyFill="1" applyBorder="1" applyAlignment="1">
      <alignment wrapText="1"/>
    </xf>
    <xf numFmtId="0" fontId="9" fillId="0" borderId="0" xfId="0" applyFont="1" applyBorder="1" applyAlignment="1">
      <alignment wrapText="1"/>
    </xf>
    <xf numFmtId="0" fontId="8" fillId="0" borderId="1" xfId="0" applyFont="1" applyFill="1" applyBorder="1" applyAlignment="1">
      <alignment vertical="top" wrapText="1"/>
    </xf>
    <xf numFmtId="0" fontId="0" fillId="0" borderId="1" xfId="0" applyFont="1" applyFill="1" applyBorder="1" applyAlignment="1">
      <alignment wrapText="1"/>
    </xf>
    <xf numFmtId="0" fontId="0" fillId="0" borderId="0" xfId="0" applyFill="1" applyAlignment="1">
      <alignment wrapText="1"/>
    </xf>
    <xf numFmtId="0" fontId="0" fillId="6" borderId="1" xfId="0" applyFill="1" applyBorder="1" applyAlignment="1">
      <alignment vertical="center"/>
    </xf>
    <xf numFmtId="0" fontId="0" fillId="0" borderId="1" xfId="0" applyFont="1" applyFill="1" applyBorder="1" applyAlignment="1">
      <alignment horizontal="left" vertical="top" wrapText="1"/>
    </xf>
    <xf numFmtId="0" fontId="9" fillId="6" borderId="1" xfId="0" applyFont="1" applyFill="1" applyBorder="1" applyAlignment="1">
      <alignment vertical="center" wrapText="1"/>
    </xf>
    <xf numFmtId="0" fontId="0" fillId="6" borderId="1" xfId="0" applyFill="1" applyBorder="1" applyAlignment="1">
      <alignment vertical="top" wrapText="1"/>
    </xf>
    <xf numFmtId="0" fontId="0" fillId="6" borderId="1" xfId="0" applyFont="1" applyFill="1" applyBorder="1" applyAlignment="1">
      <alignment wrapText="1"/>
    </xf>
    <xf numFmtId="0" fontId="0" fillId="6" borderId="1" xfId="0" applyFont="1" applyFill="1" applyBorder="1" applyAlignment="1">
      <alignment horizontal="left" vertical="top" wrapText="1"/>
    </xf>
    <xf numFmtId="0" fontId="3" fillId="0" borderId="0" xfId="0" applyFont="1" applyAlignment="1">
      <alignment horizontal="left" vertical="top"/>
    </xf>
    <xf numFmtId="0" fontId="16" fillId="0" borderId="0" xfId="0" applyFont="1" applyAlignment="1">
      <alignment horizontal="left" vertical="top"/>
    </xf>
    <xf numFmtId="0" fontId="17" fillId="0" borderId="1" xfId="0" applyFont="1" applyBorder="1" applyAlignment="1">
      <alignment horizontal="left" vertical="top"/>
    </xf>
    <xf numFmtId="0" fontId="1" fillId="5" borderId="7" xfId="0" applyFont="1" applyFill="1" applyBorder="1" applyAlignment="1">
      <alignment horizontal="left" vertical="top" wrapText="1"/>
    </xf>
    <xf numFmtId="0" fontId="9" fillId="0" borderId="0" xfId="0" applyFont="1" applyAlignment="1">
      <alignment horizontal="left" vertical="top"/>
    </xf>
    <xf numFmtId="0" fontId="9" fillId="0" borderId="1" xfId="0" applyFont="1" applyBorder="1" applyAlignment="1">
      <alignment horizontal="left"/>
    </xf>
    <xf numFmtId="0" fontId="9" fillId="6" borderId="1" xfId="0" applyFont="1" applyFill="1" applyBorder="1" applyAlignment="1">
      <alignment wrapText="1"/>
    </xf>
    <xf numFmtId="0" fontId="9" fillId="0" borderId="0" xfId="0" applyFont="1"/>
    <xf numFmtId="0" fontId="9" fillId="0" borderId="3" xfId="0" applyFont="1" applyBorder="1"/>
    <xf numFmtId="0" fontId="9" fillId="0" borderId="5" xfId="0" applyFont="1" applyBorder="1"/>
    <xf numFmtId="0" fontId="9" fillId="0" borderId="1" xfId="0" applyFont="1" applyFill="1" applyBorder="1"/>
    <xf numFmtId="0" fontId="9" fillId="6" borderId="1" xfId="0" applyFont="1" applyFill="1" applyBorder="1"/>
    <xf numFmtId="0" fontId="18" fillId="0" borderId="1" xfId="0" applyFont="1" applyBorder="1" applyAlignment="1">
      <alignment horizontal="left" vertical="top" wrapText="1"/>
    </xf>
    <xf numFmtId="0" fontId="9" fillId="6" borderId="1" xfId="0" applyFont="1" applyFill="1" applyBorder="1" applyAlignment="1">
      <alignment horizontal="left" vertical="top"/>
    </xf>
    <xf numFmtId="0" fontId="8" fillId="0" borderId="5" xfId="0" applyFont="1" applyBorder="1" applyAlignment="1">
      <alignment horizontal="left" vertical="top" wrapText="1"/>
    </xf>
    <xf numFmtId="0" fontId="0" fillId="0" borderId="5" xfId="0" applyBorder="1" applyAlignment="1">
      <alignment horizontal="left" vertical="top"/>
    </xf>
    <xf numFmtId="0" fontId="9" fillId="0" borderId="5" xfId="0" applyFont="1" applyBorder="1" applyAlignment="1">
      <alignment horizontal="left" vertical="top"/>
    </xf>
    <xf numFmtId="0" fontId="0" fillId="0" borderId="5" xfId="0" applyBorder="1" applyAlignment="1">
      <alignment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9" fillId="0" borderId="7" xfId="0" applyFont="1" applyBorder="1" applyAlignment="1">
      <alignment horizontal="left" vertical="top"/>
    </xf>
    <xf numFmtId="0" fontId="8" fillId="0" borderId="7" xfId="0" applyFont="1" applyFill="1" applyBorder="1" applyAlignment="1">
      <alignment horizontal="left" vertical="top" wrapText="1"/>
    </xf>
    <xf numFmtId="0" fontId="0" fillId="0" borderId="7" xfId="0" applyBorder="1"/>
    <xf numFmtId="0" fontId="9" fillId="0" borderId="4" xfId="0" applyFont="1" applyBorder="1" applyAlignment="1">
      <alignment horizontal="left" vertical="top"/>
    </xf>
    <xf numFmtId="0" fontId="20" fillId="0" borderId="2" xfId="0" applyFont="1" applyBorder="1" applyAlignment="1">
      <alignment vertical="top" wrapText="1"/>
    </xf>
    <xf numFmtId="0" fontId="21" fillId="4" borderId="1" xfId="0" applyFont="1" applyFill="1" applyBorder="1" applyAlignment="1">
      <alignment horizontal="center" vertical="center" wrapText="1"/>
    </xf>
    <xf numFmtId="0" fontId="23" fillId="0" borderId="1" xfId="0" applyFont="1" applyBorder="1" applyAlignment="1">
      <alignment horizontal="left" vertical="top" wrapText="1"/>
    </xf>
    <xf numFmtId="0" fontId="18" fillId="6" borderId="1" xfId="0" applyFont="1" applyFill="1" applyBorder="1" applyAlignment="1">
      <alignment horizontal="center" vertical="center" wrapText="1"/>
    </xf>
    <xf numFmtId="0" fontId="19" fillId="2" borderId="1" xfId="0" applyFont="1" applyFill="1" applyBorder="1" applyAlignment="1">
      <alignment horizontal="center" vertical="top" wrapText="1"/>
    </xf>
    <xf numFmtId="0" fontId="22" fillId="6" borderId="2" xfId="0" applyFont="1" applyFill="1" applyBorder="1" applyAlignment="1">
      <alignment horizontal="center" vertical="top" wrapText="1"/>
    </xf>
    <xf numFmtId="0" fontId="22" fillId="6" borderId="4" xfId="0" applyFont="1" applyFill="1" applyBorder="1" applyAlignment="1">
      <alignment horizontal="center" vertical="top" wrapText="1"/>
    </xf>
    <xf numFmtId="0" fontId="7" fillId="3" borderId="3" xfId="0" applyFont="1" applyFill="1" applyBorder="1" applyAlignment="1">
      <alignment horizontal="center" vertical="top"/>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2" xfId="0" applyFont="1" applyFill="1" applyBorder="1" applyAlignment="1">
      <alignment horizontal="center" vertical="top" wrapText="1"/>
    </xf>
    <xf numFmtId="0" fontId="6" fillId="4" borderId="3" xfId="0" applyFont="1" applyFill="1" applyBorder="1" applyAlignment="1">
      <alignment horizontal="center" vertical="top" wrapText="1"/>
    </xf>
    <xf numFmtId="0" fontId="6" fillId="4" borderId="4" xfId="0" applyFont="1" applyFill="1" applyBorder="1" applyAlignment="1">
      <alignment horizontal="center" vertical="top" wrapText="1"/>
    </xf>
    <xf numFmtId="0" fontId="11" fillId="4" borderId="2"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4" xfId="0" applyFont="1" applyFill="1" applyBorder="1" applyAlignment="1">
      <alignment horizontal="center" vertical="top" wrapText="1"/>
    </xf>
    <xf numFmtId="0" fontId="9" fillId="4" borderId="3" xfId="0" applyFont="1" applyFill="1" applyBorder="1" applyAlignment="1">
      <alignment horizontal="center" vertical="center" wrapText="1"/>
    </xf>
    <xf numFmtId="0" fontId="4"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4" xfId="0" applyFont="1" applyBorder="1" applyAlignment="1">
      <alignment horizontal="center" vertical="top"/>
    </xf>
    <xf numFmtId="0" fontId="6" fillId="4" borderId="1" xfId="0" applyFont="1" applyFill="1" applyBorder="1" applyAlignment="1">
      <alignment horizontal="center" vertical="top" wrapText="1"/>
    </xf>
    <xf numFmtId="0" fontId="11" fillId="4" borderId="9" xfId="0" applyFont="1" applyFill="1" applyBorder="1" applyAlignment="1">
      <alignment horizontal="center" vertical="top" wrapText="1"/>
    </xf>
    <xf numFmtId="0" fontId="11" fillId="4" borderId="11" xfId="0" applyFont="1" applyFill="1" applyBorder="1" applyAlignment="1">
      <alignment horizontal="center" vertical="top" wrapText="1"/>
    </xf>
    <xf numFmtId="0" fontId="11" fillId="4" borderId="10" xfId="0" applyFont="1" applyFill="1" applyBorder="1" applyAlignment="1">
      <alignment horizontal="center" vertical="top" wrapText="1"/>
    </xf>
    <xf numFmtId="0" fontId="6" fillId="4" borderId="2" xfId="0" applyFont="1" applyFill="1" applyBorder="1" applyAlignment="1">
      <alignment horizontal="center" wrapText="1"/>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2" fillId="4" borderId="3" xfId="0" applyFont="1" applyFill="1" applyBorder="1" applyAlignment="1">
      <alignment horizontal="center" vertical="top" wrapText="1"/>
    </xf>
    <xf numFmtId="0" fontId="2" fillId="4" borderId="4" xfId="0" applyFont="1" applyFill="1" applyBorder="1" applyAlignment="1">
      <alignment horizontal="center" vertical="top" wrapText="1"/>
    </xf>
  </cellXfs>
  <cellStyles count="1">
    <cellStyle name="Normal" xfId="0" builtinId="0"/>
  </cellStyles>
  <dxfs count="1">
    <dxf>
      <fill>
        <patternFill patternType="solid">
          <fgColor rgb="FF0070C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635"/>
  <sheetViews>
    <sheetView tabSelected="1" zoomScale="60" zoomScaleNormal="60" workbookViewId="0">
      <pane xSplit="2" ySplit="4" topLeftCell="C611" activePane="bottomRight" state="frozen"/>
      <selection activeCell="F38" sqref="F38"/>
      <selection pane="topRight" activeCell="F38" sqref="F38"/>
      <selection pane="bottomLeft" activeCell="F38" sqref="F38"/>
      <selection pane="bottomRight" activeCell="G620" sqref="G620"/>
    </sheetView>
  </sheetViews>
  <sheetFormatPr defaultColWidth="9.109375" defaultRowHeight="18"/>
  <cols>
    <col min="1" max="1" width="17.109375" style="114" customWidth="1"/>
    <col min="2" max="2" width="36.6640625" style="115" customWidth="1"/>
    <col min="3" max="3" width="30.33203125" style="1" customWidth="1"/>
    <col min="4" max="4" width="18.5546875" style="1" customWidth="1"/>
    <col min="5" max="5" width="15.109375" style="118" customWidth="1"/>
    <col min="6" max="6" width="19.33203125" style="1" customWidth="1"/>
    <col min="7" max="7" width="18.33203125" style="1" customWidth="1"/>
    <col min="8" max="8" width="14.6640625" style="1" customWidth="1"/>
    <col min="9" max="9" width="14.88671875" style="1" customWidth="1"/>
    <col min="10" max="16384" width="9.109375" style="1"/>
  </cols>
  <sheetData>
    <row r="1" spans="1:9" ht="33.6">
      <c r="A1" s="156" t="s">
        <v>0</v>
      </c>
      <c r="B1" s="156"/>
      <c r="C1" s="156"/>
      <c r="D1" s="156"/>
      <c r="E1" s="156"/>
      <c r="F1" s="156"/>
      <c r="G1" s="156"/>
    </row>
    <row r="2" spans="1:9" ht="25.8">
      <c r="A2" s="157" t="s">
        <v>1</v>
      </c>
      <c r="B2" s="158"/>
      <c r="C2" s="158"/>
      <c r="D2" s="158"/>
      <c r="E2" s="158"/>
      <c r="F2" s="158"/>
      <c r="G2" s="159"/>
    </row>
    <row r="3" spans="1:9" ht="28.8">
      <c r="A3" s="2" t="s">
        <v>1294</v>
      </c>
      <c r="B3" s="2" t="s">
        <v>1320</v>
      </c>
      <c r="C3" s="3" t="s">
        <v>2</v>
      </c>
      <c r="D3" s="4" t="s">
        <v>3</v>
      </c>
      <c r="E3" s="126" t="s">
        <v>1295</v>
      </c>
      <c r="F3" s="3" t="s">
        <v>4</v>
      </c>
      <c r="G3" s="3" t="s">
        <v>5</v>
      </c>
    </row>
    <row r="4" spans="1:9" ht="26.25" customHeight="1">
      <c r="A4" s="5"/>
      <c r="B4" s="145" t="s">
        <v>6</v>
      </c>
      <c r="C4" s="145"/>
      <c r="D4" s="145"/>
      <c r="E4" s="145"/>
      <c r="F4" s="145"/>
      <c r="G4" s="145"/>
      <c r="H4" s="1">
        <f>H5+H24+H39+H55</f>
        <v>14</v>
      </c>
      <c r="I4" s="1">
        <f>I5+I24+I39+I55</f>
        <v>28</v>
      </c>
    </row>
    <row r="5" spans="1:9">
      <c r="A5" s="6" t="s">
        <v>7</v>
      </c>
      <c r="B5" s="149" t="s">
        <v>8</v>
      </c>
      <c r="C5" s="150"/>
      <c r="D5" s="150"/>
      <c r="E5" s="150"/>
      <c r="F5" s="150"/>
      <c r="G5" s="151"/>
      <c r="H5" s="1">
        <f>SUM(D9:D19)</f>
        <v>2</v>
      </c>
      <c r="I5" s="1">
        <f>COUNT(D9:D19)*2</f>
        <v>4</v>
      </c>
    </row>
    <row r="6" spans="1:9" ht="31.2" hidden="1">
      <c r="A6" s="7" t="s">
        <v>9</v>
      </c>
      <c r="B6" s="8" t="s">
        <v>10</v>
      </c>
      <c r="C6" s="9"/>
      <c r="D6" s="9"/>
      <c r="E6" s="32"/>
      <c r="F6" s="9"/>
      <c r="G6" s="9"/>
    </row>
    <row r="7" spans="1:9" ht="31.2" hidden="1">
      <c r="A7" s="7" t="s">
        <v>11</v>
      </c>
      <c r="B7" s="8" t="s">
        <v>12</v>
      </c>
      <c r="C7" s="9"/>
      <c r="D7" s="9"/>
      <c r="E7" s="32"/>
      <c r="F7" s="9"/>
      <c r="G7" s="9"/>
    </row>
    <row r="8" spans="1:9" ht="31.2" hidden="1">
      <c r="A8" s="7" t="s">
        <v>13</v>
      </c>
      <c r="B8" s="128" t="s">
        <v>14</v>
      </c>
      <c r="C8" s="129"/>
      <c r="D8" s="129"/>
      <c r="E8" s="130"/>
      <c r="F8" s="129"/>
      <c r="G8" s="129"/>
    </row>
    <row r="9" spans="1:9" ht="43.2">
      <c r="A9" s="6" t="s">
        <v>15</v>
      </c>
      <c r="B9" s="8" t="s">
        <v>16</v>
      </c>
      <c r="C9" s="9" t="s">
        <v>17</v>
      </c>
      <c r="D9" s="9">
        <v>1</v>
      </c>
      <c r="E9" s="9" t="s">
        <v>18</v>
      </c>
      <c r="F9" s="10" t="s">
        <v>19</v>
      </c>
      <c r="G9" s="9"/>
    </row>
    <row r="10" spans="1:9" ht="31.2" hidden="1">
      <c r="A10" s="7" t="s">
        <v>20</v>
      </c>
      <c r="B10" s="132" t="s">
        <v>21</v>
      </c>
      <c r="C10" s="133"/>
      <c r="E10" s="133"/>
      <c r="F10" s="133"/>
      <c r="G10" s="133"/>
    </row>
    <row r="11" spans="1:9" ht="15.6" hidden="1">
      <c r="A11" s="7" t="s">
        <v>22</v>
      </c>
      <c r="B11" s="8" t="s">
        <v>23</v>
      </c>
      <c r="C11" s="9"/>
      <c r="E11" s="9"/>
      <c r="F11" s="9"/>
      <c r="G11" s="9"/>
    </row>
    <row r="12" spans="1:9" ht="31.2" hidden="1">
      <c r="A12" s="7" t="s">
        <v>24</v>
      </c>
      <c r="B12" s="8" t="s">
        <v>25</v>
      </c>
      <c r="C12" s="9"/>
      <c r="E12" s="9"/>
      <c r="F12" s="9"/>
      <c r="G12" s="9"/>
    </row>
    <row r="13" spans="1:9" ht="31.2" hidden="1">
      <c r="A13" s="7" t="s">
        <v>26</v>
      </c>
      <c r="B13" s="8" t="s">
        <v>27</v>
      </c>
      <c r="C13" s="9"/>
      <c r="E13" s="9"/>
      <c r="F13" s="9"/>
      <c r="G13" s="9"/>
    </row>
    <row r="14" spans="1:9" ht="31.2" hidden="1">
      <c r="A14" s="7" t="s">
        <v>28</v>
      </c>
      <c r="B14" s="8" t="s">
        <v>29</v>
      </c>
      <c r="C14" s="9"/>
      <c r="E14" s="9"/>
      <c r="F14" s="9"/>
      <c r="G14" s="9"/>
    </row>
    <row r="15" spans="1:9" ht="31.2" hidden="1">
      <c r="A15" s="7" t="s">
        <v>30</v>
      </c>
      <c r="B15" s="8" t="s">
        <v>31</v>
      </c>
      <c r="C15" s="9"/>
      <c r="E15" s="9"/>
      <c r="F15" s="9"/>
      <c r="G15" s="9"/>
    </row>
    <row r="16" spans="1:9" ht="15.6" hidden="1">
      <c r="A16" s="7" t="s">
        <v>32</v>
      </c>
      <c r="B16" s="8" t="s">
        <v>33</v>
      </c>
      <c r="C16" s="9"/>
      <c r="E16" s="9"/>
      <c r="F16" s="9"/>
      <c r="G16" s="9"/>
    </row>
    <row r="17" spans="1:9" ht="31.2" hidden="1">
      <c r="A17" s="7" t="s">
        <v>34</v>
      </c>
      <c r="B17" s="8" t="s">
        <v>35</v>
      </c>
      <c r="C17" s="9"/>
      <c r="E17" s="9"/>
      <c r="F17" s="9"/>
      <c r="G17" s="9"/>
    </row>
    <row r="18" spans="1:9" ht="31.2" hidden="1">
      <c r="A18" s="7" t="s">
        <v>36</v>
      </c>
      <c r="B18" s="128" t="s">
        <v>37</v>
      </c>
      <c r="C18" s="129"/>
      <c r="E18" s="129"/>
      <c r="F18" s="129"/>
      <c r="G18" s="129"/>
    </row>
    <row r="19" spans="1:9" ht="31.2">
      <c r="A19" s="6" t="s">
        <v>38</v>
      </c>
      <c r="B19" s="8" t="s">
        <v>39</v>
      </c>
      <c r="C19" s="10" t="s">
        <v>40</v>
      </c>
      <c r="D19" s="9">
        <v>1</v>
      </c>
      <c r="E19" s="9" t="s">
        <v>41</v>
      </c>
      <c r="F19" s="9"/>
      <c r="G19" s="9"/>
    </row>
    <row r="20" spans="1:9" ht="30" hidden="1" customHeight="1">
      <c r="A20" s="7" t="s">
        <v>42</v>
      </c>
      <c r="B20" s="132" t="s">
        <v>43</v>
      </c>
      <c r="C20" s="133"/>
      <c r="D20" s="133"/>
      <c r="E20" s="134"/>
      <c r="F20" s="133"/>
      <c r="G20" s="133"/>
    </row>
    <row r="21" spans="1:9" ht="31.2" hidden="1">
      <c r="A21" s="7" t="s">
        <v>44</v>
      </c>
      <c r="B21" s="8" t="s">
        <v>45</v>
      </c>
      <c r="C21" s="9"/>
      <c r="D21" s="9"/>
      <c r="E21" s="32"/>
      <c r="F21" s="9"/>
      <c r="G21" s="9"/>
    </row>
    <row r="22" spans="1:9" ht="31.2" hidden="1">
      <c r="A22" s="7" t="s">
        <v>46</v>
      </c>
      <c r="B22" s="8" t="s">
        <v>47</v>
      </c>
      <c r="C22" s="9"/>
      <c r="D22" s="9"/>
      <c r="E22" s="32"/>
      <c r="F22" s="9"/>
      <c r="G22" s="9"/>
    </row>
    <row r="23" spans="1:9" ht="31.2" hidden="1">
      <c r="A23" s="7" t="s">
        <v>48</v>
      </c>
      <c r="B23" s="128" t="s">
        <v>49</v>
      </c>
      <c r="C23" s="129"/>
      <c r="D23" s="129"/>
      <c r="E23" s="130"/>
      <c r="F23" s="129"/>
      <c r="G23" s="129"/>
    </row>
    <row r="24" spans="1:9">
      <c r="A24" s="6" t="s">
        <v>50</v>
      </c>
      <c r="B24" s="160" t="s">
        <v>51</v>
      </c>
      <c r="C24" s="160"/>
      <c r="D24" s="160"/>
      <c r="E24" s="160"/>
      <c r="F24" s="160"/>
      <c r="G24" s="160"/>
      <c r="H24" s="1">
        <f>SUM(D28:D37)</f>
        <v>10</v>
      </c>
      <c r="I24" s="1">
        <f>COUNT(D28:D37)*2</f>
        <v>20</v>
      </c>
    </row>
    <row r="25" spans="1:9" ht="31.2" hidden="1">
      <c r="A25" s="7" t="s">
        <v>52</v>
      </c>
      <c r="B25" s="135" t="s">
        <v>53</v>
      </c>
      <c r="C25" s="133"/>
      <c r="D25" s="133"/>
      <c r="E25" s="134"/>
      <c r="F25" s="133"/>
      <c r="G25" s="133"/>
    </row>
    <row r="26" spans="1:9" ht="31.2" hidden="1">
      <c r="A26" s="7" t="s">
        <v>54</v>
      </c>
      <c r="B26" s="11" t="s">
        <v>55</v>
      </c>
      <c r="C26" s="9"/>
      <c r="D26" s="9"/>
      <c r="E26" s="32"/>
      <c r="F26" s="9"/>
      <c r="G26" s="9"/>
    </row>
    <row r="27" spans="1:9" ht="31.2" hidden="1">
      <c r="A27" s="7" t="s">
        <v>56</v>
      </c>
      <c r="B27" s="41" t="s">
        <v>57</v>
      </c>
      <c r="C27" s="131"/>
      <c r="D27" s="129"/>
      <c r="E27" s="130"/>
      <c r="F27" s="129"/>
      <c r="G27" s="129"/>
    </row>
    <row r="28" spans="1:9" ht="31.2">
      <c r="A28" s="6" t="s">
        <v>58</v>
      </c>
      <c r="B28" s="11" t="s">
        <v>59</v>
      </c>
      <c r="C28" s="13" t="s">
        <v>60</v>
      </c>
      <c r="D28" s="9">
        <v>1</v>
      </c>
      <c r="E28" s="14" t="s">
        <v>41</v>
      </c>
      <c r="F28" s="9"/>
      <c r="G28" s="9"/>
    </row>
    <row r="29" spans="1:9" ht="28.8">
      <c r="A29" s="6"/>
      <c r="B29" s="11"/>
      <c r="C29" s="13" t="s">
        <v>61</v>
      </c>
      <c r="D29" s="9">
        <v>1</v>
      </c>
      <c r="E29" s="14" t="s">
        <v>41</v>
      </c>
      <c r="F29" s="9"/>
      <c r="G29" s="9"/>
    </row>
    <row r="30" spans="1:9" ht="43.2">
      <c r="A30" s="6"/>
      <c r="B30" s="11"/>
      <c r="C30" s="13" t="s">
        <v>62</v>
      </c>
      <c r="D30" s="9">
        <v>1</v>
      </c>
      <c r="E30" s="14" t="s">
        <v>41</v>
      </c>
      <c r="F30" s="9"/>
      <c r="G30" s="9"/>
    </row>
    <row r="31" spans="1:9" ht="28.8">
      <c r="A31" s="6"/>
      <c r="B31" s="11"/>
      <c r="C31" s="13" t="s">
        <v>63</v>
      </c>
      <c r="D31" s="9">
        <v>1</v>
      </c>
      <c r="E31" s="14" t="s">
        <v>41</v>
      </c>
      <c r="F31" s="9"/>
      <c r="G31" s="9"/>
    </row>
    <row r="32" spans="1:9" ht="28.8">
      <c r="A32" s="6"/>
      <c r="B32" s="11"/>
      <c r="C32" s="13" t="s">
        <v>64</v>
      </c>
      <c r="D32" s="9">
        <v>1</v>
      </c>
      <c r="E32" s="14" t="s">
        <v>41</v>
      </c>
      <c r="F32" s="9"/>
      <c r="G32" s="9"/>
    </row>
    <row r="33" spans="1:9" ht="28.8">
      <c r="A33" s="6"/>
      <c r="B33" s="11"/>
      <c r="C33" s="10" t="s">
        <v>65</v>
      </c>
      <c r="D33" s="9">
        <v>1</v>
      </c>
      <c r="E33" s="14" t="s">
        <v>41</v>
      </c>
      <c r="F33" s="9"/>
      <c r="G33" s="9"/>
    </row>
    <row r="34" spans="1:9" ht="57.6">
      <c r="A34" s="6"/>
      <c r="B34" s="11"/>
      <c r="C34" s="13" t="s">
        <v>66</v>
      </c>
      <c r="D34" s="9">
        <v>1</v>
      </c>
      <c r="E34" s="14" t="s">
        <v>41</v>
      </c>
      <c r="F34" s="9"/>
      <c r="G34" s="9"/>
    </row>
    <row r="35" spans="1:9" ht="28.8">
      <c r="A35" s="6"/>
      <c r="B35" s="11"/>
      <c r="C35" s="13" t="s">
        <v>67</v>
      </c>
      <c r="D35" s="9">
        <v>1</v>
      </c>
      <c r="E35" s="14" t="s">
        <v>68</v>
      </c>
      <c r="F35" s="9"/>
      <c r="G35" s="9"/>
    </row>
    <row r="36" spans="1:9" ht="28.8">
      <c r="A36" s="6"/>
      <c r="B36" s="11"/>
      <c r="C36" s="10" t="s">
        <v>69</v>
      </c>
      <c r="D36" s="9">
        <v>1</v>
      </c>
      <c r="E36" s="14" t="s">
        <v>68</v>
      </c>
      <c r="F36" s="9"/>
      <c r="G36" s="9"/>
    </row>
    <row r="37" spans="1:9" ht="57.6">
      <c r="A37" s="6"/>
      <c r="B37" s="11"/>
      <c r="C37" s="10" t="s">
        <v>70</v>
      </c>
      <c r="D37" s="9">
        <v>1</v>
      </c>
      <c r="E37" s="14" t="s">
        <v>68</v>
      </c>
      <c r="F37" s="9"/>
      <c r="G37" s="9"/>
    </row>
    <row r="38" spans="1:9" ht="31.2" hidden="1">
      <c r="A38" s="7" t="s">
        <v>71</v>
      </c>
      <c r="B38" s="135" t="s">
        <v>72</v>
      </c>
      <c r="D38" s="136"/>
      <c r="E38" s="134"/>
      <c r="F38" s="133"/>
      <c r="G38" s="133"/>
    </row>
    <row r="39" spans="1:9">
      <c r="A39" s="6" t="s">
        <v>73</v>
      </c>
      <c r="B39" s="149" t="s">
        <v>74</v>
      </c>
      <c r="C39" s="150"/>
      <c r="D39" s="150"/>
      <c r="E39" s="150"/>
      <c r="F39" s="150"/>
      <c r="G39" s="151"/>
      <c r="H39" s="1">
        <f>SUM(D41)</f>
        <v>1</v>
      </c>
      <c r="I39" s="1">
        <f>COUNT(D41)*2</f>
        <v>2</v>
      </c>
    </row>
    <row r="40" spans="1:9" ht="31.2" hidden="1">
      <c r="A40" s="7" t="s">
        <v>75</v>
      </c>
      <c r="B40" s="11" t="s">
        <v>76</v>
      </c>
      <c r="C40" s="12"/>
      <c r="D40" s="12"/>
      <c r="E40" s="51"/>
      <c r="F40" s="12"/>
      <c r="G40" s="9"/>
    </row>
    <row r="41" spans="1:9" ht="201.6">
      <c r="A41" s="6" t="s">
        <v>77</v>
      </c>
      <c r="B41" s="11" t="s">
        <v>78</v>
      </c>
      <c r="C41" s="16" t="s">
        <v>79</v>
      </c>
      <c r="D41" s="1">
        <v>1</v>
      </c>
      <c r="E41" s="12" t="s">
        <v>18</v>
      </c>
      <c r="F41" s="10" t="s">
        <v>80</v>
      </c>
      <c r="G41" s="9"/>
    </row>
    <row r="42" spans="1:9" ht="31.2" hidden="1">
      <c r="A42" s="7" t="s">
        <v>81</v>
      </c>
      <c r="B42" s="11" t="s">
        <v>82</v>
      </c>
      <c r="C42" s="9"/>
      <c r="D42" s="10"/>
      <c r="E42" s="32"/>
      <c r="F42" s="9"/>
      <c r="G42" s="9"/>
    </row>
    <row r="43" spans="1:9" hidden="1">
      <c r="A43" s="7" t="s">
        <v>83</v>
      </c>
      <c r="B43" s="149" t="s">
        <v>84</v>
      </c>
      <c r="C43" s="150"/>
      <c r="D43" s="150"/>
      <c r="E43" s="150"/>
      <c r="F43" s="150"/>
      <c r="G43" s="151"/>
    </row>
    <row r="44" spans="1:9" ht="46.8" hidden="1">
      <c r="A44" s="7" t="s">
        <v>85</v>
      </c>
      <c r="B44" s="8" t="s">
        <v>86</v>
      </c>
      <c r="C44" s="9"/>
      <c r="D44" s="10"/>
      <c r="E44" s="32"/>
      <c r="F44" s="9"/>
      <c r="G44" s="9"/>
    </row>
    <row r="45" spans="1:9" ht="46.8" hidden="1">
      <c r="A45" s="7" t="s">
        <v>87</v>
      </c>
      <c r="B45" s="8" t="s">
        <v>88</v>
      </c>
      <c r="C45" s="9"/>
      <c r="D45" s="10"/>
      <c r="E45" s="32"/>
      <c r="F45" s="9"/>
      <c r="G45" s="9"/>
    </row>
    <row r="46" spans="1:9" ht="46.8" hidden="1">
      <c r="A46" s="7" t="s">
        <v>89</v>
      </c>
      <c r="B46" s="8" t="s">
        <v>90</v>
      </c>
      <c r="C46" s="9"/>
      <c r="D46" s="10"/>
      <c r="E46" s="32"/>
      <c r="F46" s="9"/>
      <c r="G46" s="9"/>
    </row>
    <row r="47" spans="1:9" ht="46.8" hidden="1">
      <c r="A47" s="7" t="s">
        <v>91</v>
      </c>
      <c r="B47" s="8" t="s">
        <v>92</v>
      </c>
      <c r="C47" s="9"/>
      <c r="D47" s="10"/>
      <c r="E47" s="32"/>
      <c r="F47" s="17"/>
      <c r="G47" s="9"/>
    </row>
    <row r="48" spans="1:9" ht="46.8" hidden="1">
      <c r="A48" s="7" t="s">
        <v>93</v>
      </c>
      <c r="B48" s="8" t="s">
        <v>94</v>
      </c>
      <c r="C48" s="9"/>
      <c r="D48" s="10"/>
      <c r="E48" s="32"/>
      <c r="F48" s="17"/>
      <c r="G48" s="9"/>
    </row>
    <row r="49" spans="1:9" ht="46.8" hidden="1">
      <c r="A49" s="7" t="s">
        <v>95</v>
      </c>
      <c r="B49" s="8" t="s">
        <v>96</v>
      </c>
      <c r="C49" s="9"/>
      <c r="D49" s="10"/>
      <c r="E49" s="32"/>
      <c r="F49" s="17"/>
      <c r="G49" s="9"/>
    </row>
    <row r="50" spans="1:9" ht="46.8" hidden="1">
      <c r="A50" s="7" t="s">
        <v>97</v>
      </c>
      <c r="B50" s="8" t="s">
        <v>98</v>
      </c>
      <c r="C50" s="9"/>
      <c r="D50" s="10"/>
      <c r="E50" s="32"/>
      <c r="F50" s="17"/>
      <c r="G50" s="9"/>
    </row>
    <row r="51" spans="1:9" ht="78" hidden="1">
      <c r="A51" s="7" t="s">
        <v>99</v>
      </c>
      <c r="B51" s="8" t="s">
        <v>100</v>
      </c>
      <c r="C51" s="9"/>
      <c r="D51" s="10"/>
      <c r="E51" s="32"/>
      <c r="F51" s="17"/>
      <c r="G51" s="9"/>
    </row>
    <row r="52" spans="1:9" ht="46.8" hidden="1">
      <c r="A52" s="7" t="s">
        <v>101</v>
      </c>
      <c r="B52" s="8" t="s">
        <v>102</v>
      </c>
      <c r="C52" s="9"/>
      <c r="D52" s="10"/>
      <c r="E52" s="32"/>
      <c r="F52" s="17"/>
      <c r="G52" s="9"/>
    </row>
    <row r="53" spans="1:9" ht="46.8" hidden="1">
      <c r="A53" s="7" t="s">
        <v>103</v>
      </c>
      <c r="B53" s="8" t="s">
        <v>104</v>
      </c>
      <c r="C53" s="9"/>
      <c r="D53" s="10"/>
      <c r="E53" s="32"/>
      <c r="F53" s="17"/>
      <c r="G53" s="9"/>
    </row>
    <row r="54" spans="1:9" ht="28.8" hidden="1">
      <c r="A54" s="7" t="s">
        <v>105</v>
      </c>
      <c r="B54" s="18" t="s">
        <v>106</v>
      </c>
      <c r="C54" s="9"/>
      <c r="D54" s="10"/>
      <c r="E54" s="32"/>
      <c r="F54" s="17"/>
      <c r="G54" s="9"/>
    </row>
    <row r="55" spans="1:9">
      <c r="A55" s="6" t="s">
        <v>107</v>
      </c>
      <c r="B55" s="149" t="s">
        <v>108</v>
      </c>
      <c r="C55" s="150"/>
      <c r="D55" s="150"/>
      <c r="E55" s="150"/>
      <c r="F55" s="150"/>
      <c r="G55" s="151"/>
      <c r="H55" s="1">
        <f>SUM(D56)</f>
        <v>1</v>
      </c>
      <c r="I55" s="1">
        <f>COUNT(D56)*2</f>
        <v>2</v>
      </c>
    </row>
    <row r="56" spans="1:9" ht="28.8">
      <c r="A56" s="6" t="s">
        <v>109</v>
      </c>
      <c r="B56" s="11" t="s">
        <v>110</v>
      </c>
      <c r="C56" s="10" t="s">
        <v>111</v>
      </c>
      <c r="D56" s="1">
        <v>1</v>
      </c>
      <c r="E56" s="9" t="s">
        <v>18</v>
      </c>
      <c r="F56" s="9"/>
      <c r="G56" s="9"/>
    </row>
    <row r="57" spans="1:9" ht="15.6" hidden="1">
      <c r="A57" s="7" t="s">
        <v>112</v>
      </c>
      <c r="B57" s="11" t="s">
        <v>113</v>
      </c>
      <c r="C57" s="9"/>
      <c r="D57" s="9"/>
      <c r="E57" s="32"/>
      <c r="F57" s="9"/>
      <c r="G57" s="9"/>
    </row>
    <row r="58" spans="1:9" ht="15.6" hidden="1">
      <c r="A58" s="7" t="s">
        <v>114</v>
      </c>
      <c r="B58" s="11" t="s">
        <v>115</v>
      </c>
      <c r="C58" s="9"/>
      <c r="D58" s="9"/>
      <c r="E58" s="32"/>
      <c r="F58" s="9"/>
      <c r="G58" s="9"/>
    </row>
    <row r="59" spans="1:9" ht="31.2" hidden="1">
      <c r="A59" s="7" t="s">
        <v>116</v>
      </c>
      <c r="B59" s="11" t="s">
        <v>117</v>
      </c>
      <c r="C59" s="9"/>
      <c r="D59" s="9"/>
      <c r="E59" s="32"/>
      <c r="F59" s="9"/>
      <c r="G59" s="9"/>
    </row>
    <row r="60" spans="1:9" ht="31.2" hidden="1">
      <c r="A60" s="7" t="s">
        <v>118</v>
      </c>
      <c r="B60" s="19" t="s">
        <v>119</v>
      </c>
      <c r="C60" s="9"/>
      <c r="D60" s="9"/>
      <c r="E60" s="32"/>
      <c r="F60" s="9"/>
      <c r="G60" s="9"/>
    </row>
    <row r="61" spans="1:9" ht="31.2" hidden="1">
      <c r="A61" s="7" t="s">
        <v>120</v>
      </c>
      <c r="B61" s="11" t="s">
        <v>121</v>
      </c>
      <c r="C61" s="9"/>
      <c r="D61" s="9"/>
      <c r="E61" s="32"/>
      <c r="F61" s="9"/>
      <c r="G61" s="9"/>
    </row>
    <row r="62" spans="1:9" ht="31.2" hidden="1">
      <c r="A62" s="7" t="s">
        <v>122</v>
      </c>
      <c r="B62" s="11" t="s">
        <v>123</v>
      </c>
      <c r="C62" s="9"/>
      <c r="D62" s="9"/>
      <c r="E62" s="32"/>
      <c r="F62" s="9"/>
      <c r="G62" s="9"/>
    </row>
    <row r="63" spans="1:9" hidden="1">
      <c r="A63" s="7" t="s">
        <v>124</v>
      </c>
      <c r="B63" s="152" t="s">
        <v>125</v>
      </c>
      <c r="C63" s="153"/>
      <c r="D63" s="153"/>
      <c r="E63" s="153"/>
      <c r="F63" s="153"/>
      <c r="G63" s="154"/>
    </row>
    <row r="64" spans="1:9" ht="62.4" hidden="1">
      <c r="A64" s="7" t="s">
        <v>126</v>
      </c>
      <c r="B64" s="19" t="s">
        <v>127</v>
      </c>
      <c r="C64" s="9"/>
      <c r="D64" s="9"/>
      <c r="E64" s="32"/>
      <c r="F64" s="9"/>
      <c r="G64" s="9"/>
    </row>
    <row r="65" spans="1:9" ht="62.4" hidden="1">
      <c r="A65" s="7" t="s">
        <v>128</v>
      </c>
      <c r="B65" s="11" t="s">
        <v>129</v>
      </c>
      <c r="C65" s="9"/>
      <c r="D65" s="9"/>
      <c r="E65" s="32"/>
      <c r="F65" s="9"/>
      <c r="G65" s="9"/>
    </row>
    <row r="66" spans="1:9">
      <c r="A66" s="5"/>
      <c r="B66" s="145" t="s">
        <v>130</v>
      </c>
      <c r="C66" s="145"/>
      <c r="D66" s="145"/>
      <c r="E66" s="145"/>
      <c r="F66" s="145"/>
      <c r="G66" s="145"/>
      <c r="H66" s="1">
        <f>H67+H81+H87+H92+H100</f>
        <v>30</v>
      </c>
      <c r="I66" s="1">
        <f>I67+I81+I87+I92+I100</f>
        <v>60</v>
      </c>
    </row>
    <row r="67" spans="1:9">
      <c r="A67" s="20" t="s">
        <v>131</v>
      </c>
      <c r="B67" s="146" t="s">
        <v>132</v>
      </c>
      <c r="C67" s="147"/>
      <c r="D67" s="147"/>
      <c r="E67" s="147"/>
      <c r="F67" s="147"/>
      <c r="G67" s="148"/>
      <c r="H67" s="1">
        <f>SUM(D68:D80)</f>
        <v>10</v>
      </c>
      <c r="I67" s="1">
        <f>COUNT(D68:D80)*2</f>
        <v>20</v>
      </c>
    </row>
    <row r="68" spans="1:9" ht="57.6">
      <c r="A68" s="6" t="s">
        <v>133</v>
      </c>
      <c r="B68" s="21" t="s">
        <v>134</v>
      </c>
      <c r="C68" s="22" t="s">
        <v>135</v>
      </c>
      <c r="D68" s="9">
        <v>1</v>
      </c>
      <c r="E68" s="32" t="s">
        <v>136</v>
      </c>
      <c r="F68" s="12" t="s">
        <v>137</v>
      </c>
      <c r="G68" s="9"/>
    </row>
    <row r="69" spans="1:9" ht="39.75" customHeight="1">
      <c r="A69" s="6"/>
      <c r="B69" s="1"/>
      <c r="C69" s="23" t="s">
        <v>138</v>
      </c>
      <c r="D69" s="9">
        <v>1</v>
      </c>
      <c r="E69" s="32" t="s">
        <v>136</v>
      </c>
      <c r="F69" s="9"/>
      <c r="G69" s="9"/>
    </row>
    <row r="70" spans="1:9" ht="46.8">
      <c r="A70" s="6" t="s">
        <v>139</v>
      </c>
      <c r="B70" s="21" t="s">
        <v>140</v>
      </c>
      <c r="C70" s="24" t="s">
        <v>141</v>
      </c>
      <c r="D70" s="9">
        <v>1</v>
      </c>
      <c r="E70" s="32" t="s">
        <v>136</v>
      </c>
      <c r="F70" s="9"/>
      <c r="G70" s="9"/>
    </row>
    <row r="71" spans="1:9" ht="28.8">
      <c r="A71" s="6"/>
      <c r="B71" s="21"/>
      <c r="C71" s="24" t="s">
        <v>142</v>
      </c>
      <c r="D71" s="9">
        <v>1</v>
      </c>
      <c r="E71" s="32" t="s">
        <v>136</v>
      </c>
      <c r="F71" s="9"/>
      <c r="G71" s="9"/>
    </row>
    <row r="72" spans="1:9" ht="28.8">
      <c r="A72" s="6"/>
      <c r="B72" s="1"/>
      <c r="C72" s="24" t="s">
        <v>143</v>
      </c>
      <c r="D72" s="9">
        <v>1</v>
      </c>
      <c r="E72" s="32" t="s">
        <v>136</v>
      </c>
      <c r="F72" s="9"/>
      <c r="G72" s="9"/>
    </row>
    <row r="73" spans="1:9" ht="28.8">
      <c r="A73" s="6"/>
      <c r="B73" s="9"/>
      <c r="C73" s="24" t="s">
        <v>144</v>
      </c>
      <c r="D73" s="9">
        <v>1</v>
      </c>
      <c r="E73" s="32" t="s">
        <v>136</v>
      </c>
      <c r="F73" s="9"/>
      <c r="G73" s="9"/>
    </row>
    <row r="74" spans="1:9" ht="31.2" hidden="1">
      <c r="A74" s="7" t="s">
        <v>145</v>
      </c>
      <c r="B74" s="21" t="s">
        <v>146</v>
      </c>
      <c r="C74" s="9"/>
      <c r="D74" s="9"/>
      <c r="E74" s="32"/>
      <c r="F74" s="9"/>
      <c r="G74" s="9"/>
    </row>
    <row r="75" spans="1:9" ht="31.2" hidden="1">
      <c r="A75" s="7" t="s">
        <v>147</v>
      </c>
      <c r="B75" s="21" t="s">
        <v>148</v>
      </c>
      <c r="C75" s="9"/>
      <c r="D75" s="9"/>
      <c r="E75" s="32"/>
      <c r="F75" s="9"/>
      <c r="G75" s="9"/>
    </row>
    <row r="76" spans="1:9" ht="86.4">
      <c r="A76" s="6" t="s">
        <v>149</v>
      </c>
      <c r="B76" s="21" t="s">
        <v>150</v>
      </c>
      <c r="C76" s="25" t="s">
        <v>151</v>
      </c>
      <c r="D76" s="9">
        <v>1</v>
      </c>
      <c r="E76" s="51" t="s">
        <v>136</v>
      </c>
      <c r="F76" s="16" t="s">
        <v>152</v>
      </c>
      <c r="G76" s="9"/>
    </row>
    <row r="77" spans="1:9" ht="43.2">
      <c r="A77" s="6"/>
      <c r="B77" s="21"/>
      <c r="C77" s="25" t="s">
        <v>153</v>
      </c>
      <c r="D77" s="9">
        <v>1</v>
      </c>
      <c r="E77" s="51" t="s">
        <v>136</v>
      </c>
      <c r="F77" s="16"/>
      <c r="G77" s="9"/>
    </row>
    <row r="78" spans="1:9" ht="31.2">
      <c r="A78" s="6" t="s">
        <v>154</v>
      </c>
      <c r="B78" s="21" t="s">
        <v>155</v>
      </c>
      <c r="C78" s="26" t="s">
        <v>156</v>
      </c>
      <c r="D78" s="9">
        <v>1</v>
      </c>
      <c r="E78" s="51" t="s">
        <v>136</v>
      </c>
      <c r="F78" s="9"/>
      <c r="G78" s="9"/>
    </row>
    <row r="79" spans="1:9" ht="46.8" hidden="1">
      <c r="A79" s="7" t="s">
        <v>157</v>
      </c>
      <c r="B79" s="21" t="s">
        <v>158</v>
      </c>
      <c r="D79" s="9"/>
      <c r="E79" s="32"/>
      <c r="F79" s="9"/>
      <c r="G79" s="9"/>
    </row>
    <row r="80" spans="1:9" ht="46.8">
      <c r="A80" s="6" t="s">
        <v>159</v>
      </c>
      <c r="B80" s="21" t="s">
        <v>160</v>
      </c>
      <c r="C80" s="10" t="s">
        <v>161</v>
      </c>
      <c r="D80" s="9">
        <v>1</v>
      </c>
      <c r="E80" s="32" t="s">
        <v>162</v>
      </c>
      <c r="F80" s="9"/>
      <c r="G80" s="9"/>
    </row>
    <row r="81" spans="1:9">
      <c r="A81" s="27" t="s">
        <v>163</v>
      </c>
      <c r="B81" s="146" t="s">
        <v>164</v>
      </c>
      <c r="C81" s="147"/>
      <c r="D81" s="147"/>
      <c r="E81" s="147"/>
      <c r="F81" s="147"/>
      <c r="G81" s="148"/>
      <c r="H81" s="1">
        <f>SUM(D82)</f>
        <v>1</v>
      </c>
      <c r="I81" s="1">
        <f>COUNT(D82)*2</f>
        <v>2</v>
      </c>
    </row>
    <row r="82" spans="1:9" ht="31.2">
      <c r="A82" s="6" t="s">
        <v>165</v>
      </c>
      <c r="B82" s="28" t="s">
        <v>166</v>
      </c>
      <c r="C82" s="10" t="s">
        <v>167</v>
      </c>
      <c r="D82" s="9">
        <v>1</v>
      </c>
      <c r="E82" s="118" t="s">
        <v>168</v>
      </c>
      <c r="F82" s="9"/>
      <c r="G82" s="9"/>
    </row>
    <row r="83" spans="1:9" ht="62.4" hidden="1">
      <c r="A83" s="7" t="s">
        <v>169</v>
      </c>
      <c r="B83" s="28" t="s">
        <v>170</v>
      </c>
      <c r="C83" s="9"/>
      <c r="D83" s="9"/>
      <c r="E83" s="32"/>
      <c r="F83" s="9"/>
      <c r="G83" s="9"/>
    </row>
    <row r="84" spans="1:9" ht="46.8" hidden="1">
      <c r="A84" s="7" t="s">
        <v>171</v>
      </c>
      <c r="B84" s="29" t="s">
        <v>172</v>
      </c>
      <c r="C84" s="9"/>
      <c r="D84" s="9"/>
      <c r="E84" s="32"/>
      <c r="F84" s="9"/>
      <c r="G84" s="9"/>
    </row>
    <row r="85" spans="1:9" ht="46.8" hidden="1">
      <c r="A85" s="7" t="s">
        <v>173</v>
      </c>
      <c r="B85" s="30" t="s">
        <v>174</v>
      </c>
      <c r="C85" s="12"/>
      <c r="D85" s="9"/>
      <c r="E85" s="32"/>
      <c r="F85" s="9"/>
      <c r="G85" s="9"/>
    </row>
    <row r="86" spans="1:9" ht="46.8" hidden="1">
      <c r="A86" s="7" t="s">
        <v>175</v>
      </c>
      <c r="B86" s="31" t="s">
        <v>176</v>
      </c>
      <c r="C86" s="9"/>
      <c r="D86" s="9"/>
      <c r="E86" s="32"/>
      <c r="F86" s="9"/>
      <c r="G86" s="9"/>
    </row>
    <row r="87" spans="1:9">
      <c r="A87" s="27" t="s">
        <v>177</v>
      </c>
      <c r="B87" s="146" t="s">
        <v>178</v>
      </c>
      <c r="C87" s="147"/>
      <c r="D87" s="147"/>
      <c r="E87" s="147"/>
      <c r="F87" s="147"/>
      <c r="G87" s="148"/>
      <c r="H87" s="1">
        <f>SUM(D88:D90)</f>
        <v>3</v>
      </c>
      <c r="I87" s="1">
        <f>COUNT(D88:D90)*2</f>
        <v>6</v>
      </c>
    </row>
    <row r="88" spans="1:9" ht="31.2">
      <c r="A88" s="6" t="s">
        <v>179</v>
      </c>
      <c r="B88" s="28" t="s">
        <v>180</v>
      </c>
      <c r="C88" s="10" t="s">
        <v>181</v>
      </c>
      <c r="D88" s="9">
        <v>1</v>
      </c>
      <c r="E88" s="32" t="s">
        <v>136</v>
      </c>
      <c r="F88" s="9"/>
      <c r="G88" s="9"/>
    </row>
    <row r="89" spans="1:9" ht="46.8">
      <c r="A89" s="6" t="s">
        <v>182</v>
      </c>
      <c r="B89" s="28" t="s">
        <v>183</v>
      </c>
      <c r="C89" s="12" t="s">
        <v>184</v>
      </c>
      <c r="D89" s="9">
        <v>1</v>
      </c>
      <c r="E89" s="32" t="s">
        <v>185</v>
      </c>
      <c r="F89" s="9"/>
      <c r="G89" s="9"/>
    </row>
    <row r="90" spans="1:9" ht="46.8">
      <c r="A90" s="6" t="s">
        <v>186</v>
      </c>
      <c r="B90" s="28" t="s">
        <v>187</v>
      </c>
      <c r="C90" s="18" t="s">
        <v>188</v>
      </c>
      <c r="D90" s="9">
        <v>1</v>
      </c>
      <c r="E90" s="32" t="s">
        <v>189</v>
      </c>
      <c r="F90" s="9"/>
      <c r="G90" s="9"/>
    </row>
    <row r="91" spans="1:9" ht="78" hidden="1">
      <c r="A91" s="7" t="s">
        <v>190</v>
      </c>
      <c r="B91" s="30" t="s">
        <v>191</v>
      </c>
      <c r="C91" s="9"/>
      <c r="D91" s="9"/>
      <c r="E91" s="32"/>
      <c r="F91" s="9"/>
      <c r="G91" s="9"/>
    </row>
    <row r="92" spans="1:9">
      <c r="A92" s="27" t="s">
        <v>192</v>
      </c>
      <c r="B92" s="146" t="s">
        <v>193</v>
      </c>
      <c r="C92" s="147"/>
      <c r="D92" s="147"/>
      <c r="E92" s="147"/>
      <c r="F92" s="147"/>
      <c r="G92" s="148"/>
      <c r="H92" s="1">
        <f>SUM(D93:D98)</f>
        <v>4</v>
      </c>
      <c r="I92" s="1">
        <f>COUNT(D93:D98)*2</f>
        <v>8</v>
      </c>
    </row>
    <row r="93" spans="1:9" ht="46.8">
      <c r="A93" s="6" t="s">
        <v>194</v>
      </c>
      <c r="B93" s="28" t="s">
        <v>195</v>
      </c>
      <c r="C93" s="12" t="s">
        <v>196</v>
      </c>
      <c r="D93" s="9">
        <v>1</v>
      </c>
      <c r="E93" s="32" t="s">
        <v>41</v>
      </c>
      <c r="F93" s="9"/>
      <c r="G93" s="9"/>
    </row>
    <row r="94" spans="1:9" ht="31.2" hidden="1">
      <c r="A94" s="7" t="s">
        <v>197</v>
      </c>
      <c r="B94" s="28" t="s">
        <v>198</v>
      </c>
      <c r="C94" s="12"/>
      <c r="D94" s="9"/>
      <c r="E94" s="32"/>
      <c r="F94" s="9"/>
      <c r="G94" s="9"/>
    </row>
    <row r="95" spans="1:9" ht="31.2" hidden="1">
      <c r="A95" s="7" t="s">
        <v>199</v>
      </c>
      <c r="B95" s="28" t="s">
        <v>200</v>
      </c>
      <c r="C95" s="33"/>
      <c r="D95" s="9"/>
      <c r="E95" s="32"/>
      <c r="F95" s="9"/>
      <c r="G95" s="9"/>
    </row>
    <row r="96" spans="1:9" ht="46.8">
      <c r="A96" s="6" t="s">
        <v>201</v>
      </c>
      <c r="B96" s="28" t="s">
        <v>202</v>
      </c>
      <c r="C96" s="12" t="s">
        <v>203</v>
      </c>
      <c r="D96" s="9">
        <v>1</v>
      </c>
      <c r="E96" s="32" t="s">
        <v>204</v>
      </c>
      <c r="F96" s="9"/>
      <c r="G96" s="9"/>
    </row>
    <row r="97" spans="1:9" ht="57.6">
      <c r="A97" s="6"/>
      <c r="B97" s="8"/>
      <c r="C97" s="23" t="s">
        <v>205</v>
      </c>
      <c r="D97" s="9">
        <v>1</v>
      </c>
      <c r="E97" s="32" t="s">
        <v>206</v>
      </c>
      <c r="F97" s="9"/>
      <c r="G97" s="9"/>
    </row>
    <row r="98" spans="1:9" ht="57.6">
      <c r="A98" s="6" t="s">
        <v>207</v>
      </c>
      <c r="B98" s="34" t="s">
        <v>208</v>
      </c>
      <c r="C98" s="35" t="s">
        <v>209</v>
      </c>
      <c r="D98" s="9">
        <v>1</v>
      </c>
      <c r="E98" s="32" t="s">
        <v>136</v>
      </c>
      <c r="F98" s="9"/>
      <c r="G98" s="9"/>
    </row>
    <row r="99" spans="1:9" ht="15.6">
      <c r="A99" s="6"/>
      <c r="B99" s="34"/>
      <c r="C99" s="12"/>
      <c r="D99" s="9"/>
      <c r="E99" s="32"/>
      <c r="F99" s="9"/>
      <c r="G99" s="9"/>
    </row>
    <row r="100" spans="1:9">
      <c r="A100" s="27" t="s">
        <v>210</v>
      </c>
      <c r="B100" s="146" t="s">
        <v>211</v>
      </c>
      <c r="C100" s="155"/>
      <c r="D100" s="147"/>
      <c r="E100" s="147"/>
      <c r="F100" s="147"/>
      <c r="G100" s="148"/>
      <c r="H100" s="1">
        <f>SUM(D101:D113)</f>
        <v>12</v>
      </c>
      <c r="I100" s="1">
        <f>COUNT(D101:D113)*2</f>
        <v>24</v>
      </c>
    </row>
    <row r="101" spans="1:9" ht="62.4">
      <c r="A101" s="6" t="s">
        <v>212</v>
      </c>
      <c r="B101" s="28" t="s">
        <v>213</v>
      </c>
      <c r="C101" s="23" t="s">
        <v>214</v>
      </c>
      <c r="D101" s="9">
        <v>1</v>
      </c>
      <c r="E101" s="32" t="s">
        <v>206</v>
      </c>
      <c r="F101" s="9"/>
      <c r="G101" s="9"/>
    </row>
    <row r="102" spans="1:9" ht="15.6">
      <c r="A102" s="6"/>
      <c r="B102" s="28"/>
      <c r="C102" s="12" t="s">
        <v>215</v>
      </c>
      <c r="D102" s="9">
        <v>1</v>
      </c>
      <c r="E102" s="32" t="s">
        <v>206</v>
      </c>
      <c r="F102" s="9"/>
      <c r="G102" s="9"/>
    </row>
    <row r="103" spans="1:9" ht="15.6">
      <c r="A103" s="6"/>
      <c r="B103" s="28"/>
      <c r="C103" s="12" t="s">
        <v>216</v>
      </c>
      <c r="D103" s="9">
        <v>1</v>
      </c>
      <c r="E103" s="32" t="s">
        <v>206</v>
      </c>
      <c r="F103" s="9"/>
      <c r="G103" s="9"/>
    </row>
    <row r="104" spans="1:9" ht="15.6">
      <c r="A104" s="6"/>
      <c r="B104" s="28"/>
      <c r="C104" s="23" t="s">
        <v>217</v>
      </c>
      <c r="D104" s="9">
        <v>1</v>
      </c>
      <c r="E104" s="32" t="s">
        <v>206</v>
      </c>
      <c r="F104" s="9"/>
      <c r="G104" s="9"/>
    </row>
    <row r="105" spans="1:9" ht="15.6">
      <c r="A105" s="6"/>
      <c r="B105" s="28"/>
      <c r="C105" s="23" t="s">
        <v>218</v>
      </c>
      <c r="D105" s="9">
        <v>1</v>
      </c>
      <c r="E105" s="32" t="s">
        <v>206</v>
      </c>
      <c r="F105" s="9"/>
      <c r="G105" s="9"/>
    </row>
    <row r="106" spans="1:9" ht="15.6">
      <c r="A106" s="6"/>
      <c r="B106" s="28"/>
      <c r="C106" s="23" t="s">
        <v>219</v>
      </c>
      <c r="D106" s="9">
        <v>1</v>
      </c>
      <c r="E106" s="32" t="s">
        <v>206</v>
      </c>
      <c r="F106" s="9"/>
      <c r="G106" s="9"/>
    </row>
    <row r="107" spans="1:9" ht="15.6">
      <c r="A107" s="6"/>
      <c r="B107" s="28"/>
      <c r="C107" s="23" t="s">
        <v>220</v>
      </c>
      <c r="D107" s="9">
        <v>1</v>
      </c>
      <c r="E107" s="32" t="s">
        <v>206</v>
      </c>
      <c r="F107" s="9"/>
      <c r="G107" s="9"/>
    </row>
    <row r="108" spans="1:9" ht="15.6">
      <c r="A108" s="6"/>
      <c r="B108" s="28"/>
      <c r="C108" s="23" t="s">
        <v>221</v>
      </c>
      <c r="D108" s="9">
        <v>1</v>
      </c>
      <c r="E108" s="32" t="s">
        <v>206</v>
      </c>
      <c r="F108" s="9"/>
      <c r="G108" s="9"/>
    </row>
    <row r="109" spans="1:9" ht="46.8">
      <c r="A109" s="6" t="s">
        <v>222</v>
      </c>
      <c r="B109" s="28" t="s">
        <v>223</v>
      </c>
      <c r="C109" s="18" t="s">
        <v>224</v>
      </c>
      <c r="D109" s="9">
        <v>1</v>
      </c>
      <c r="E109" s="32" t="s">
        <v>206</v>
      </c>
      <c r="F109" s="9"/>
      <c r="G109" s="9"/>
    </row>
    <row r="110" spans="1:9" ht="46.8">
      <c r="A110" s="6" t="s">
        <v>225</v>
      </c>
      <c r="B110" s="30" t="s">
        <v>226</v>
      </c>
      <c r="C110" s="18" t="s">
        <v>227</v>
      </c>
      <c r="D110" s="9">
        <v>1</v>
      </c>
      <c r="E110" s="32" t="s">
        <v>206</v>
      </c>
      <c r="F110" s="9"/>
      <c r="G110" s="9"/>
    </row>
    <row r="111" spans="1:9" ht="62.4" hidden="1">
      <c r="A111" s="7" t="s">
        <v>228</v>
      </c>
      <c r="B111" s="28" t="s">
        <v>229</v>
      </c>
      <c r="C111" s="10"/>
      <c r="D111" s="9"/>
      <c r="E111" s="32"/>
      <c r="F111" s="9"/>
      <c r="G111" s="9"/>
    </row>
    <row r="112" spans="1:9" ht="62.4">
      <c r="A112" s="6" t="s">
        <v>230</v>
      </c>
      <c r="B112" s="28" t="s">
        <v>231</v>
      </c>
      <c r="C112" s="12" t="s">
        <v>232</v>
      </c>
      <c r="D112" s="9">
        <v>1</v>
      </c>
      <c r="E112" s="32" t="s">
        <v>233</v>
      </c>
      <c r="F112" s="9"/>
      <c r="G112" s="9"/>
    </row>
    <row r="113" spans="1:9" ht="72">
      <c r="A113" s="6"/>
      <c r="B113" s="28"/>
      <c r="C113" s="12" t="s">
        <v>234</v>
      </c>
      <c r="D113" s="9">
        <v>1</v>
      </c>
      <c r="E113" s="32" t="s">
        <v>233</v>
      </c>
      <c r="F113" s="9"/>
      <c r="G113" s="9"/>
    </row>
    <row r="114" spans="1:9" ht="46.8" hidden="1">
      <c r="A114" s="7" t="s">
        <v>235</v>
      </c>
      <c r="B114" s="36" t="s">
        <v>236</v>
      </c>
      <c r="C114" s="9"/>
      <c r="D114" s="9"/>
      <c r="E114" s="32"/>
      <c r="F114" s="9"/>
      <c r="G114" s="9"/>
    </row>
    <row r="115" spans="1:9">
      <c r="A115" s="5"/>
      <c r="B115" s="145" t="s">
        <v>237</v>
      </c>
      <c r="C115" s="145"/>
      <c r="D115" s="145"/>
      <c r="E115" s="145"/>
      <c r="F115" s="145"/>
      <c r="G115" s="145"/>
      <c r="H115" s="1">
        <f>H116+H138+H144+H150+H166+H177</f>
        <v>65</v>
      </c>
      <c r="I115" s="1">
        <f>I116+I138+I144+I150+I166+I177</f>
        <v>130</v>
      </c>
    </row>
    <row r="116" spans="1:9">
      <c r="A116" s="6" t="s">
        <v>238</v>
      </c>
      <c r="B116" s="152" t="s">
        <v>239</v>
      </c>
      <c r="C116" s="153"/>
      <c r="D116" s="153"/>
      <c r="E116" s="153"/>
      <c r="F116" s="153"/>
      <c r="G116" s="154"/>
      <c r="H116" s="1">
        <f>SUM(D117:D137)</f>
        <v>21</v>
      </c>
      <c r="I116" s="1">
        <f>COUNT(D117:D137)*2</f>
        <v>42</v>
      </c>
    </row>
    <row r="117" spans="1:9" ht="57.6">
      <c r="A117" s="6" t="s">
        <v>240</v>
      </c>
      <c r="B117" s="28" t="s">
        <v>241</v>
      </c>
      <c r="C117" s="37" t="s">
        <v>242</v>
      </c>
      <c r="D117" s="38">
        <v>1</v>
      </c>
      <c r="E117" s="119" t="s">
        <v>136</v>
      </c>
      <c r="F117" s="39" t="s">
        <v>243</v>
      </c>
      <c r="G117" s="9"/>
    </row>
    <row r="118" spans="1:9" ht="31.2">
      <c r="A118" s="6" t="s">
        <v>244</v>
      </c>
      <c r="B118" s="36" t="s">
        <v>245</v>
      </c>
      <c r="C118" s="12" t="s">
        <v>246</v>
      </c>
      <c r="D118" s="38">
        <v>1</v>
      </c>
      <c r="E118" s="119" t="s">
        <v>136</v>
      </c>
      <c r="F118" s="12"/>
      <c r="G118" s="9"/>
    </row>
    <row r="119" spans="1:9" ht="15.6">
      <c r="A119" s="6"/>
      <c r="B119" s="36"/>
      <c r="C119" s="12" t="s">
        <v>247</v>
      </c>
      <c r="D119" s="38">
        <v>1</v>
      </c>
      <c r="E119" s="119" t="s">
        <v>136</v>
      </c>
      <c r="F119" s="24"/>
      <c r="G119" s="9"/>
    </row>
    <row r="120" spans="1:9" ht="28.8">
      <c r="A120" s="6"/>
      <c r="B120" s="36"/>
      <c r="C120" s="12" t="s">
        <v>248</v>
      </c>
      <c r="D120" s="38">
        <v>1</v>
      </c>
      <c r="E120" s="119" t="s">
        <v>136</v>
      </c>
      <c r="F120" s="14"/>
      <c r="G120" s="9"/>
    </row>
    <row r="121" spans="1:9" ht="28.8">
      <c r="A121" s="6"/>
      <c r="B121" s="36"/>
      <c r="C121" s="12" t="s">
        <v>249</v>
      </c>
      <c r="D121" s="38">
        <v>1</v>
      </c>
      <c r="E121" s="119" t="s">
        <v>136</v>
      </c>
      <c r="F121" s="14"/>
      <c r="G121" s="9"/>
    </row>
    <row r="122" spans="1:9" ht="31.2">
      <c r="A122" s="6" t="s">
        <v>250</v>
      </c>
      <c r="B122" s="8" t="s">
        <v>251</v>
      </c>
      <c r="C122" s="23" t="s">
        <v>252</v>
      </c>
      <c r="D122" s="38">
        <v>1</v>
      </c>
      <c r="E122" s="119" t="s">
        <v>136</v>
      </c>
      <c r="F122" s="12"/>
      <c r="G122" s="9"/>
    </row>
    <row r="123" spans="1:9" ht="28.8">
      <c r="A123" s="6"/>
      <c r="B123" s="8"/>
      <c r="C123" s="12" t="s">
        <v>253</v>
      </c>
      <c r="D123" s="38">
        <v>1</v>
      </c>
      <c r="E123" s="119" t="s">
        <v>136</v>
      </c>
      <c r="F123" s="9"/>
      <c r="G123" s="9"/>
    </row>
    <row r="124" spans="1:9" ht="43.2">
      <c r="A124" s="6"/>
      <c r="B124" s="8"/>
      <c r="C124" s="40" t="s">
        <v>254</v>
      </c>
      <c r="D124" s="38">
        <v>1</v>
      </c>
      <c r="E124" s="119" t="s">
        <v>136</v>
      </c>
      <c r="F124" s="9"/>
      <c r="G124" s="9"/>
    </row>
    <row r="125" spans="1:9" ht="15.6">
      <c r="A125" s="6"/>
      <c r="B125" s="8"/>
      <c r="C125" s="40" t="s">
        <v>255</v>
      </c>
      <c r="D125" s="38">
        <v>1</v>
      </c>
      <c r="E125" s="119" t="s">
        <v>136</v>
      </c>
      <c r="G125" s="9"/>
    </row>
    <row r="126" spans="1:9" ht="15.6">
      <c r="A126" s="6"/>
      <c r="B126" s="8"/>
      <c r="C126" s="12" t="s">
        <v>256</v>
      </c>
      <c r="D126" s="38">
        <v>1</v>
      </c>
      <c r="E126" s="119" t="s">
        <v>136</v>
      </c>
      <c r="F126" s="14"/>
      <c r="G126" s="9"/>
    </row>
    <row r="127" spans="1:9" ht="43.2">
      <c r="A127" s="6"/>
      <c r="B127" s="8"/>
      <c r="C127" s="15" t="s">
        <v>257</v>
      </c>
      <c r="D127" s="38">
        <v>1</v>
      </c>
      <c r="E127" s="119" t="s">
        <v>136</v>
      </c>
      <c r="F127" s="12"/>
      <c r="G127" s="9"/>
    </row>
    <row r="128" spans="1:9" ht="15.6">
      <c r="A128" s="6"/>
      <c r="B128" s="8"/>
      <c r="C128" s="12" t="s">
        <v>258</v>
      </c>
      <c r="D128" s="38">
        <v>1</v>
      </c>
      <c r="E128" s="119" t="s">
        <v>136</v>
      </c>
      <c r="F128" s="14"/>
      <c r="G128" s="9"/>
    </row>
    <row r="129" spans="1:9" ht="43.2">
      <c r="A129" s="6"/>
      <c r="B129" s="12"/>
      <c r="C129" s="12" t="s">
        <v>259</v>
      </c>
      <c r="D129" s="38">
        <v>1</v>
      </c>
      <c r="E129" s="119" t="s">
        <v>136</v>
      </c>
      <c r="F129" s="14"/>
      <c r="G129" s="9"/>
    </row>
    <row r="130" spans="1:9" ht="28.8">
      <c r="A130" s="6"/>
      <c r="B130" s="8"/>
      <c r="C130" s="12" t="s">
        <v>260</v>
      </c>
      <c r="D130" s="38">
        <v>1</v>
      </c>
      <c r="E130" s="119" t="s">
        <v>136</v>
      </c>
      <c r="G130" s="9"/>
    </row>
    <row r="131" spans="1:9" ht="15.6">
      <c r="A131" s="6"/>
      <c r="B131" s="8"/>
      <c r="C131" s="12" t="s">
        <v>261</v>
      </c>
      <c r="D131" s="38">
        <v>1</v>
      </c>
      <c r="E131" s="119" t="s">
        <v>136</v>
      </c>
      <c r="F131" s="14"/>
      <c r="G131" s="9"/>
    </row>
    <row r="132" spans="1:9" ht="129.6">
      <c r="A132" s="6" t="s">
        <v>262</v>
      </c>
      <c r="B132" s="8" t="s">
        <v>263</v>
      </c>
      <c r="C132" s="23" t="s">
        <v>264</v>
      </c>
      <c r="D132" s="38">
        <v>1</v>
      </c>
      <c r="E132" s="119" t="s">
        <v>136</v>
      </c>
      <c r="F132" s="23" t="s">
        <v>265</v>
      </c>
      <c r="G132" s="9"/>
    </row>
    <row r="133" spans="1:9" ht="43.2">
      <c r="A133" s="6"/>
      <c r="B133" s="8"/>
      <c r="C133" s="23" t="s">
        <v>266</v>
      </c>
      <c r="D133" s="38">
        <v>1</v>
      </c>
      <c r="E133" s="119" t="s">
        <v>136</v>
      </c>
      <c r="F133" s="12" t="s">
        <v>267</v>
      </c>
      <c r="G133" s="9"/>
    </row>
    <row r="134" spans="1:9" ht="46.8">
      <c r="A134" s="6" t="s">
        <v>268</v>
      </c>
      <c r="B134" s="8" t="s">
        <v>269</v>
      </c>
      <c r="C134" s="12" t="s">
        <v>270</v>
      </c>
      <c r="D134" s="38">
        <v>1</v>
      </c>
      <c r="E134" s="119" t="s">
        <v>136</v>
      </c>
      <c r="F134" s="9"/>
      <c r="G134" s="9"/>
    </row>
    <row r="135" spans="1:9" ht="31.2">
      <c r="A135" s="6" t="s">
        <v>271</v>
      </c>
      <c r="B135" s="8" t="s">
        <v>272</v>
      </c>
      <c r="C135" s="12" t="s">
        <v>273</v>
      </c>
      <c r="D135" s="38">
        <v>1</v>
      </c>
      <c r="E135" s="119" t="s">
        <v>136</v>
      </c>
      <c r="F135" s="12"/>
      <c r="G135" s="9"/>
    </row>
    <row r="136" spans="1:9" ht="78">
      <c r="A136" s="6" t="s">
        <v>274</v>
      </c>
      <c r="B136" s="41" t="s">
        <v>275</v>
      </c>
      <c r="C136" s="37" t="s">
        <v>276</v>
      </c>
      <c r="D136" s="38">
        <v>1</v>
      </c>
      <c r="E136" s="119" t="s">
        <v>136</v>
      </c>
      <c r="G136" s="9"/>
    </row>
    <row r="137" spans="1:9" ht="47.25" customHeight="1">
      <c r="A137" s="6"/>
      <c r="B137" s="11"/>
      <c r="C137" s="23" t="s">
        <v>277</v>
      </c>
      <c r="D137" s="38">
        <v>1</v>
      </c>
      <c r="E137" s="119" t="s">
        <v>136</v>
      </c>
      <c r="F137" s="39"/>
      <c r="G137" s="42"/>
    </row>
    <row r="138" spans="1:9">
      <c r="A138" s="6" t="s">
        <v>278</v>
      </c>
      <c r="B138" s="149" t="s">
        <v>279</v>
      </c>
      <c r="C138" s="150"/>
      <c r="D138" s="150"/>
      <c r="E138" s="150"/>
      <c r="F138" s="150"/>
      <c r="G138" s="151"/>
      <c r="H138" s="1">
        <f>SUM(D139:D143)</f>
        <v>4</v>
      </c>
      <c r="I138" s="1">
        <f>COUNT(D139:D143)*2</f>
        <v>8</v>
      </c>
    </row>
    <row r="139" spans="1:9" ht="100.8">
      <c r="A139" s="6" t="s">
        <v>280</v>
      </c>
      <c r="B139" s="36" t="s">
        <v>281</v>
      </c>
      <c r="C139" s="18" t="s">
        <v>282</v>
      </c>
      <c r="D139" s="32">
        <v>1</v>
      </c>
      <c r="E139" s="32" t="s">
        <v>136</v>
      </c>
      <c r="F139" s="18" t="s">
        <v>283</v>
      </c>
      <c r="G139" s="9"/>
    </row>
    <row r="140" spans="1:9" ht="46.8" hidden="1">
      <c r="A140" s="7" t="s">
        <v>284</v>
      </c>
      <c r="B140" s="21" t="s">
        <v>285</v>
      </c>
      <c r="C140" s="9"/>
      <c r="D140" s="9"/>
      <c r="E140" s="32"/>
      <c r="F140" s="9"/>
      <c r="G140" s="9"/>
    </row>
    <row r="141" spans="1:9" ht="43.2">
      <c r="A141" s="6" t="s">
        <v>286</v>
      </c>
      <c r="B141" s="21" t="s">
        <v>287</v>
      </c>
      <c r="C141" s="43" t="s">
        <v>288</v>
      </c>
      <c r="D141" s="32">
        <v>1</v>
      </c>
      <c r="E141" s="32" t="s">
        <v>136</v>
      </c>
      <c r="F141" s="12" t="s">
        <v>289</v>
      </c>
      <c r="G141" s="9"/>
    </row>
    <row r="142" spans="1:9" ht="31.2">
      <c r="A142" s="6" t="s">
        <v>290</v>
      </c>
      <c r="B142" s="44" t="s">
        <v>291</v>
      </c>
      <c r="C142" s="24" t="s">
        <v>292</v>
      </c>
      <c r="D142" s="32">
        <v>1</v>
      </c>
      <c r="E142" s="32" t="s">
        <v>136</v>
      </c>
      <c r="F142" s="24"/>
      <c r="G142" s="9"/>
    </row>
    <row r="143" spans="1:9" ht="28.8">
      <c r="A143" s="6"/>
      <c r="B143" s="45"/>
      <c r="C143" s="10" t="s">
        <v>293</v>
      </c>
      <c r="D143" s="32">
        <v>1</v>
      </c>
      <c r="E143" s="32" t="s">
        <v>136</v>
      </c>
      <c r="F143" s="14"/>
      <c r="G143" s="9"/>
    </row>
    <row r="144" spans="1:9">
      <c r="A144" s="6" t="s">
        <v>294</v>
      </c>
      <c r="B144" s="149" t="s">
        <v>295</v>
      </c>
      <c r="C144" s="150"/>
      <c r="D144" s="150"/>
      <c r="E144" s="150"/>
      <c r="F144" s="150"/>
      <c r="G144" s="151"/>
      <c r="H144" s="1">
        <f>SUM(D145:D149)</f>
        <v>5</v>
      </c>
      <c r="I144" s="1">
        <f>COUNT(D145:D149)*2</f>
        <v>10</v>
      </c>
    </row>
    <row r="145" spans="1:9" ht="43.2">
      <c r="A145" s="6" t="s">
        <v>296</v>
      </c>
      <c r="B145" s="36" t="s">
        <v>297</v>
      </c>
      <c r="C145" s="25" t="s">
        <v>298</v>
      </c>
      <c r="D145" s="9">
        <v>1</v>
      </c>
      <c r="E145" s="32" t="s">
        <v>299</v>
      </c>
      <c r="F145" s="9"/>
      <c r="G145" s="9"/>
    </row>
    <row r="146" spans="1:9" ht="43.2">
      <c r="A146" s="6"/>
      <c r="B146" s="46"/>
      <c r="C146" s="25" t="s">
        <v>300</v>
      </c>
      <c r="D146" s="9">
        <v>1</v>
      </c>
      <c r="E146" s="32" t="s">
        <v>136</v>
      </c>
      <c r="F146" s="9"/>
      <c r="G146" s="9"/>
    </row>
    <row r="147" spans="1:9" ht="43.2">
      <c r="A147" s="6" t="s">
        <v>301</v>
      </c>
      <c r="B147" s="46" t="s">
        <v>302</v>
      </c>
      <c r="C147" s="25" t="s">
        <v>303</v>
      </c>
      <c r="D147" s="9">
        <v>1</v>
      </c>
      <c r="E147" s="32" t="s">
        <v>136</v>
      </c>
      <c r="F147" s="9"/>
      <c r="G147" s="9"/>
    </row>
    <row r="148" spans="1:9" ht="57.6">
      <c r="A148" s="6"/>
      <c r="B148" s="46"/>
      <c r="C148" s="16" t="s">
        <v>304</v>
      </c>
      <c r="D148" s="9">
        <v>1</v>
      </c>
      <c r="E148" s="32" t="s">
        <v>305</v>
      </c>
      <c r="F148" s="9"/>
      <c r="G148" s="9"/>
    </row>
    <row r="149" spans="1:9" ht="62.4">
      <c r="A149" s="6" t="s">
        <v>306</v>
      </c>
      <c r="B149" s="36" t="s">
        <v>307</v>
      </c>
      <c r="C149" s="18" t="s">
        <v>308</v>
      </c>
      <c r="D149" s="9">
        <v>1</v>
      </c>
      <c r="E149" s="32" t="s">
        <v>309</v>
      </c>
      <c r="F149" s="9"/>
      <c r="G149" s="9"/>
    </row>
    <row r="150" spans="1:9">
      <c r="A150" s="6" t="s">
        <v>310</v>
      </c>
      <c r="B150" s="149" t="s">
        <v>311</v>
      </c>
      <c r="C150" s="150"/>
      <c r="D150" s="150"/>
      <c r="E150" s="150"/>
      <c r="F150" s="150"/>
      <c r="G150" s="151"/>
      <c r="H150" s="1">
        <f>SUM(D152:D165)</f>
        <v>13</v>
      </c>
      <c r="I150" s="1">
        <f>COUNT(D152:D165)*2</f>
        <v>26</v>
      </c>
    </row>
    <row r="151" spans="1:9" ht="31.2" hidden="1">
      <c r="A151" s="7" t="s">
        <v>312</v>
      </c>
      <c r="B151" s="8" t="s">
        <v>313</v>
      </c>
      <c r="D151" s="9"/>
      <c r="E151" s="32"/>
      <c r="F151" s="9"/>
      <c r="G151" s="9"/>
    </row>
    <row r="152" spans="1:9" ht="46.8">
      <c r="A152" s="6" t="s">
        <v>314</v>
      </c>
      <c r="B152" s="8" t="s">
        <v>315</v>
      </c>
      <c r="C152" s="9" t="s">
        <v>316</v>
      </c>
      <c r="D152" s="9">
        <v>1</v>
      </c>
      <c r="E152" s="32" t="s">
        <v>305</v>
      </c>
      <c r="F152" s="12" t="s">
        <v>317</v>
      </c>
      <c r="G152" s="9"/>
    </row>
    <row r="153" spans="1:9" ht="46.8">
      <c r="A153" s="6" t="s">
        <v>318</v>
      </c>
      <c r="B153" s="8" t="s">
        <v>319</v>
      </c>
      <c r="C153" s="1" t="s">
        <v>320</v>
      </c>
      <c r="D153" s="9">
        <v>1</v>
      </c>
      <c r="E153" s="32" t="s">
        <v>321</v>
      </c>
      <c r="F153" s="12" t="s">
        <v>322</v>
      </c>
      <c r="G153" s="9"/>
    </row>
    <row r="154" spans="1:9" ht="46.8" hidden="1">
      <c r="A154" s="7" t="s">
        <v>323</v>
      </c>
      <c r="B154" s="8" t="s">
        <v>324</v>
      </c>
      <c r="C154" s="10"/>
      <c r="D154" s="9"/>
      <c r="E154" s="32"/>
      <c r="F154" s="9"/>
      <c r="G154" s="9"/>
    </row>
    <row r="155" spans="1:9" ht="43.2">
      <c r="A155" s="6" t="s">
        <v>325</v>
      </c>
      <c r="B155" s="8" t="s">
        <v>326</v>
      </c>
      <c r="C155" s="10" t="s">
        <v>327</v>
      </c>
      <c r="D155" s="9">
        <v>1</v>
      </c>
      <c r="E155" s="32" t="s">
        <v>309</v>
      </c>
      <c r="F155" s="10" t="s">
        <v>328</v>
      </c>
      <c r="G155" s="9"/>
    </row>
    <row r="156" spans="1:9" ht="28.8">
      <c r="A156" s="6"/>
      <c r="B156" s="8"/>
      <c r="C156" s="10" t="s">
        <v>329</v>
      </c>
      <c r="D156" s="9">
        <v>1</v>
      </c>
      <c r="E156" s="32" t="s">
        <v>309</v>
      </c>
      <c r="F156" s="10" t="s">
        <v>330</v>
      </c>
      <c r="G156" s="9"/>
    </row>
    <row r="157" spans="1:9" ht="28.8">
      <c r="A157" s="6"/>
      <c r="B157" s="8"/>
      <c r="C157" s="10" t="s">
        <v>331</v>
      </c>
      <c r="D157" s="9">
        <v>1</v>
      </c>
      <c r="E157" s="32" t="s">
        <v>309</v>
      </c>
      <c r="F157" s="10" t="s">
        <v>332</v>
      </c>
      <c r="G157" s="9"/>
    </row>
    <row r="158" spans="1:9" ht="43.2">
      <c r="A158" s="6"/>
      <c r="B158" s="8"/>
      <c r="C158" s="10" t="s">
        <v>333</v>
      </c>
      <c r="D158" s="9">
        <v>1</v>
      </c>
      <c r="E158" s="32" t="s">
        <v>309</v>
      </c>
      <c r="F158" s="10" t="s">
        <v>334</v>
      </c>
      <c r="G158" s="9"/>
    </row>
    <row r="159" spans="1:9" ht="28.8">
      <c r="A159" s="6"/>
      <c r="B159" s="8"/>
      <c r="C159" s="10" t="s">
        <v>335</v>
      </c>
      <c r="D159" s="9">
        <v>1</v>
      </c>
      <c r="E159" s="32" t="s">
        <v>309</v>
      </c>
      <c r="F159" s="10" t="s">
        <v>336</v>
      </c>
      <c r="G159" s="9"/>
    </row>
    <row r="160" spans="1:9" ht="31.2">
      <c r="A160" s="6" t="s">
        <v>337</v>
      </c>
      <c r="B160" s="8" t="s">
        <v>338</v>
      </c>
      <c r="C160" s="12" t="s">
        <v>339</v>
      </c>
      <c r="D160" s="9">
        <v>1</v>
      </c>
      <c r="E160" s="32" t="s">
        <v>309</v>
      </c>
      <c r="F160" s="12"/>
      <c r="G160" s="9"/>
    </row>
    <row r="161" spans="1:9" ht="15.6">
      <c r="A161" s="6"/>
      <c r="B161" s="8"/>
      <c r="C161" s="24" t="s">
        <v>340</v>
      </c>
      <c r="D161" s="9">
        <v>1</v>
      </c>
      <c r="E161" s="32" t="s">
        <v>309</v>
      </c>
      <c r="F161" s="14"/>
      <c r="G161" s="9"/>
    </row>
    <row r="162" spans="1:9" ht="15.6">
      <c r="A162" s="6"/>
      <c r="B162" s="8"/>
      <c r="C162" s="47" t="s">
        <v>341</v>
      </c>
      <c r="D162" s="9">
        <v>1</v>
      </c>
      <c r="E162" s="32" t="s">
        <v>309</v>
      </c>
      <c r="F162" s="14"/>
      <c r="G162" s="9"/>
    </row>
    <row r="163" spans="1:9" ht="15.6">
      <c r="A163" s="6"/>
      <c r="B163" s="8"/>
      <c r="C163" s="47" t="s">
        <v>342</v>
      </c>
      <c r="D163" s="9">
        <v>1</v>
      </c>
      <c r="E163" s="32" t="s">
        <v>309</v>
      </c>
      <c r="F163" s="14"/>
      <c r="G163" s="9"/>
    </row>
    <row r="164" spans="1:9" ht="31.2">
      <c r="A164" s="6" t="s">
        <v>343</v>
      </c>
      <c r="B164" s="8" t="s">
        <v>344</v>
      </c>
      <c r="C164" s="23" t="s">
        <v>345</v>
      </c>
      <c r="D164" s="9">
        <v>1</v>
      </c>
      <c r="E164" s="32" t="s">
        <v>309</v>
      </c>
      <c r="F164" s="9"/>
      <c r="G164" s="9"/>
    </row>
    <row r="165" spans="1:9" ht="28.8">
      <c r="A165" s="6"/>
      <c r="B165" s="48"/>
      <c r="C165" s="23" t="s">
        <v>346</v>
      </c>
      <c r="D165" s="9">
        <v>1</v>
      </c>
      <c r="E165" s="32" t="s">
        <v>309</v>
      </c>
      <c r="F165" s="9"/>
      <c r="G165" s="42"/>
    </row>
    <row r="166" spans="1:9">
      <c r="A166" s="6" t="s">
        <v>347</v>
      </c>
      <c r="B166" s="149" t="s">
        <v>348</v>
      </c>
      <c r="C166" s="150"/>
      <c r="D166" s="150"/>
      <c r="E166" s="150"/>
      <c r="F166" s="150"/>
      <c r="G166" s="151"/>
      <c r="H166" s="1">
        <f>SUM(D167:D176)</f>
        <v>10</v>
      </c>
      <c r="I166" s="1">
        <f>COUNT(D167:D176)*2</f>
        <v>20</v>
      </c>
    </row>
    <row r="167" spans="1:9" ht="72">
      <c r="A167" s="6" t="s">
        <v>349</v>
      </c>
      <c r="B167" s="8" t="s">
        <v>350</v>
      </c>
      <c r="C167" s="16" t="s">
        <v>351</v>
      </c>
      <c r="D167" s="14">
        <v>1</v>
      </c>
      <c r="E167" s="32" t="s">
        <v>352</v>
      </c>
      <c r="F167" s="12" t="s">
        <v>353</v>
      </c>
      <c r="G167" s="9"/>
    </row>
    <row r="168" spans="1:9" ht="28.8">
      <c r="A168" s="6"/>
      <c r="B168" s="8"/>
      <c r="C168" s="12" t="s">
        <v>354</v>
      </c>
      <c r="D168" s="14">
        <v>1</v>
      </c>
      <c r="E168" s="32" t="s">
        <v>352</v>
      </c>
      <c r="F168" s="12" t="s">
        <v>355</v>
      </c>
      <c r="G168" s="9"/>
    </row>
    <row r="169" spans="1:9" ht="100.8">
      <c r="A169" s="6"/>
      <c r="B169" s="8"/>
      <c r="C169" s="16" t="s">
        <v>356</v>
      </c>
      <c r="D169" s="14">
        <v>1</v>
      </c>
      <c r="E169" s="32" t="s">
        <v>352</v>
      </c>
      <c r="F169" s="12" t="s">
        <v>357</v>
      </c>
      <c r="G169" s="9"/>
    </row>
    <row r="170" spans="1:9" ht="72">
      <c r="A170" s="6"/>
      <c r="B170" s="8"/>
      <c r="C170" s="16" t="s">
        <v>358</v>
      </c>
      <c r="D170" s="14">
        <v>1</v>
      </c>
      <c r="E170" s="32" t="s">
        <v>352</v>
      </c>
      <c r="F170" s="12" t="s">
        <v>359</v>
      </c>
      <c r="G170" s="9"/>
    </row>
    <row r="171" spans="1:9" ht="144">
      <c r="A171" s="6"/>
      <c r="B171" s="8"/>
      <c r="C171" s="69" t="s">
        <v>360</v>
      </c>
      <c r="D171" s="14">
        <v>1</v>
      </c>
      <c r="E171" s="127" t="s">
        <v>352</v>
      </c>
      <c r="F171" s="24" t="s">
        <v>361</v>
      </c>
      <c r="G171" s="9"/>
    </row>
    <row r="172" spans="1:9" ht="43.2">
      <c r="A172" s="6"/>
      <c r="B172" s="8"/>
      <c r="C172" s="16" t="s">
        <v>362</v>
      </c>
      <c r="D172" s="14">
        <v>1</v>
      </c>
      <c r="E172" s="32" t="s">
        <v>352</v>
      </c>
      <c r="F172" s="12" t="s">
        <v>363</v>
      </c>
      <c r="G172" s="9"/>
    </row>
    <row r="173" spans="1:9" ht="31.2">
      <c r="A173" s="6" t="s">
        <v>364</v>
      </c>
      <c r="B173" s="8" t="s">
        <v>365</v>
      </c>
      <c r="C173" s="16" t="s">
        <v>366</v>
      </c>
      <c r="D173" s="14">
        <v>1</v>
      </c>
      <c r="E173" s="32" t="s">
        <v>352</v>
      </c>
      <c r="F173" s="12" t="s">
        <v>367</v>
      </c>
      <c r="G173" s="9"/>
    </row>
    <row r="174" spans="1:9" ht="43.2">
      <c r="A174" s="6"/>
      <c r="B174" s="8"/>
      <c r="C174" s="16" t="s">
        <v>368</v>
      </c>
      <c r="D174" s="14">
        <v>1</v>
      </c>
      <c r="E174" s="32" t="s">
        <v>352</v>
      </c>
      <c r="F174" s="12" t="s">
        <v>369</v>
      </c>
      <c r="G174" s="9"/>
    </row>
    <row r="175" spans="1:9" ht="15.6">
      <c r="A175" s="6"/>
      <c r="B175" s="8"/>
      <c r="C175" s="12" t="s">
        <v>370</v>
      </c>
      <c r="D175" s="14">
        <v>1</v>
      </c>
      <c r="E175" s="32" t="s">
        <v>352</v>
      </c>
      <c r="F175" s="14" t="s">
        <v>371</v>
      </c>
      <c r="G175" s="9"/>
    </row>
    <row r="176" spans="1:9" ht="46.8">
      <c r="A176" s="6" t="s">
        <v>372</v>
      </c>
      <c r="B176" s="21" t="s">
        <v>373</v>
      </c>
      <c r="C176" s="10" t="s">
        <v>374</v>
      </c>
      <c r="D176" s="14">
        <v>1</v>
      </c>
      <c r="E176" s="32" t="s">
        <v>352</v>
      </c>
      <c r="F176" s="9"/>
      <c r="G176" s="9"/>
    </row>
    <row r="177" spans="1:9">
      <c r="A177" s="6" t="s">
        <v>375</v>
      </c>
      <c r="B177" s="149" t="s">
        <v>376</v>
      </c>
      <c r="C177" s="150"/>
      <c r="D177" s="150"/>
      <c r="E177" s="150"/>
      <c r="F177" s="150"/>
      <c r="G177" s="151"/>
      <c r="H177" s="1">
        <f>SUM(D178:D190)</f>
        <v>12</v>
      </c>
      <c r="I177" s="1">
        <f>COUNT(D178:D190)*2</f>
        <v>24</v>
      </c>
    </row>
    <row r="178" spans="1:9" ht="57.6">
      <c r="A178" s="6" t="s">
        <v>377</v>
      </c>
      <c r="B178" s="8" t="s">
        <v>378</v>
      </c>
      <c r="C178" s="50" t="s">
        <v>379</v>
      </c>
      <c r="D178" s="14">
        <v>1</v>
      </c>
      <c r="E178" s="51" t="s">
        <v>136</v>
      </c>
      <c r="F178" s="12" t="s">
        <v>380</v>
      </c>
      <c r="G178" s="9"/>
    </row>
    <row r="179" spans="1:9" ht="62.4" hidden="1">
      <c r="A179" s="7" t="s">
        <v>381</v>
      </c>
      <c r="B179" s="8" t="s">
        <v>382</v>
      </c>
      <c r="C179" s="9"/>
      <c r="D179" s="9" t="s">
        <v>383</v>
      </c>
      <c r="E179" s="32"/>
      <c r="F179" s="9"/>
      <c r="G179" s="9"/>
    </row>
    <row r="180" spans="1:9" ht="62.4">
      <c r="A180" s="6" t="s">
        <v>384</v>
      </c>
      <c r="B180" s="8" t="s">
        <v>385</v>
      </c>
      <c r="C180" s="52" t="s">
        <v>386</v>
      </c>
      <c r="D180" s="14">
        <v>1</v>
      </c>
      <c r="E180" s="51" t="s">
        <v>136</v>
      </c>
      <c r="F180" s="12" t="s">
        <v>387</v>
      </c>
      <c r="G180" s="9"/>
    </row>
    <row r="181" spans="1:9" ht="62.4">
      <c r="A181" s="6" t="s">
        <v>388</v>
      </c>
      <c r="B181" s="11" t="s">
        <v>389</v>
      </c>
      <c r="C181" s="19" t="s">
        <v>390</v>
      </c>
      <c r="D181" s="14">
        <v>1</v>
      </c>
      <c r="E181" s="51" t="s">
        <v>136</v>
      </c>
      <c r="F181" s="12"/>
      <c r="G181" s="9"/>
    </row>
    <row r="182" spans="1:9" ht="57.6">
      <c r="A182" s="6" t="s">
        <v>391</v>
      </c>
      <c r="B182" s="8" t="s">
        <v>392</v>
      </c>
      <c r="C182" s="19" t="s">
        <v>393</v>
      </c>
      <c r="D182" s="14">
        <v>1</v>
      </c>
      <c r="E182" s="32" t="s">
        <v>168</v>
      </c>
      <c r="F182" s="18" t="s">
        <v>394</v>
      </c>
      <c r="G182" s="9"/>
    </row>
    <row r="183" spans="1:9" ht="158.4">
      <c r="A183" s="6" t="s">
        <v>395</v>
      </c>
      <c r="B183" s="11" t="s">
        <v>396</v>
      </c>
      <c r="C183" s="10" t="s">
        <v>397</v>
      </c>
      <c r="D183" s="14">
        <v>1</v>
      </c>
      <c r="E183" s="32" t="s">
        <v>168</v>
      </c>
      <c r="F183" s="10" t="s">
        <v>398</v>
      </c>
      <c r="G183" s="9"/>
    </row>
    <row r="184" spans="1:9" ht="43.2">
      <c r="A184" s="6"/>
      <c r="B184" s="11"/>
      <c r="C184" s="19" t="s">
        <v>399</v>
      </c>
      <c r="D184" s="14">
        <v>1</v>
      </c>
      <c r="E184" s="32" t="s">
        <v>168</v>
      </c>
      <c r="F184" s="18" t="s">
        <v>400</v>
      </c>
      <c r="G184" s="9"/>
    </row>
    <row r="185" spans="1:9" ht="31.2">
      <c r="A185" s="6"/>
      <c r="B185" s="11"/>
      <c r="C185" s="19" t="s">
        <v>401</v>
      </c>
      <c r="D185" s="14">
        <v>1</v>
      </c>
      <c r="E185" s="32" t="s">
        <v>168</v>
      </c>
      <c r="F185" s="18" t="s">
        <v>402</v>
      </c>
      <c r="G185" s="9"/>
    </row>
    <row r="186" spans="1:9" ht="46.8">
      <c r="A186" s="6" t="s">
        <v>403</v>
      </c>
      <c r="B186" s="8" t="s">
        <v>404</v>
      </c>
      <c r="C186" s="10" t="s">
        <v>405</v>
      </c>
      <c r="D186" s="14">
        <v>1</v>
      </c>
      <c r="E186" s="32" t="s">
        <v>168</v>
      </c>
      <c r="F186" s="12"/>
      <c r="G186" s="9"/>
    </row>
    <row r="187" spans="1:9" ht="57.6">
      <c r="A187" s="53"/>
      <c r="B187" s="9"/>
      <c r="C187" s="35" t="s">
        <v>406</v>
      </c>
      <c r="D187" s="14">
        <v>1</v>
      </c>
      <c r="E187" s="32" t="s">
        <v>168</v>
      </c>
      <c r="F187" s="12" t="s">
        <v>407</v>
      </c>
      <c r="G187" s="9"/>
    </row>
    <row r="188" spans="1:9" ht="57.6">
      <c r="A188" s="54"/>
      <c r="B188" s="49"/>
      <c r="C188" s="9" t="s">
        <v>408</v>
      </c>
      <c r="D188" s="14">
        <v>1</v>
      </c>
      <c r="E188" s="32" t="s">
        <v>168</v>
      </c>
      <c r="F188" s="55" t="s">
        <v>409</v>
      </c>
      <c r="G188" s="9"/>
    </row>
    <row r="189" spans="1:9" ht="57.6">
      <c r="A189" s="54"/>
      <c r="B189" s="49"/>
      <c r="C189" s="23" t="s">
        <v>410</v>
      </c>
      <c r="D189" s="14">
        <v>1</v>
      </c>
      <c r="E189" s="32" t="s">
        <v>168</v>
      </c>
      <c r="F189" s="12" t="s">
        <v>411</v>
      </c>
      <c r="G189" s="9"/>
    </row>
    <row r="190" spans="1:9" ht="14.4">
      <c r="A190" s="54"/>
      <c r="B190" s="49"/>
      <c r="C190" s="23" t="s">
        <v>412</v>
      </c>
      <c r="D190" s="14">
        <v>1</v>
      </c>
      <c r="E190" s="32" t="s">
        <v>168</v>
      </c>
      <c r="F190" s="12" t="s">
        <v>413</v>
      </c>
      <c r="G190" s="49"/>
    </row>
    <row r="191" spans="1:9">
      <c r="A191" s="5"/>
      <c r="B191" s="145" t="s">
        <v>414</v>
      </c>
      <c r="C191" s="145"/>
      <c r="D191" s="145"/>
      <c r="E191" s="145"/>
      <c r="F191" s="145"/>
      <c r="G191" s="145"/>
      <c r="H191" s="1">
        <f>H192+H197+H213+H226+H240+H245+H258+H273+H278</f>
        <v>64</v>
      </c>
      <c r="I191" s="1">
        <f>I192+I197+I213+I226+I240+I245+I258+I273+I278</f>
        <v>128</v>
      </c>
    </row>
    <row r="192" spans="1:9">
      <c r="A192" s="27" t="s">
        <v>415</v>
      </c>
      <c r="B192" s="149" t="s">
        <v>416</v>
      </c>
      <c r="C192" s="150"/>
      <c r="D192" s="150"/>
      <c r="E192" s="150"/>
      <c r="F192" s="150"/>
      <c r="G192" s="151"/>
      <c r="H192" s="1">
        <f>SUM(D193:D195)</f>
        <v>3</v>
      </c>
      <c r="I192" s="1">
        <f>COUNT(D193:D195)*2</f>
        <v>6</v>
      </c>
    </row>
    <row r="193" spans="1:9" ht="46.8">
      <c r="A193" s="6" t="s">
        <v>417</v>
      </c>
      <c r="B193" s="36" t="s">
        <v>418</v>
      </c>
      <c r="C193" s="18" t="s">
        <v>419</v>
      </c>
      <c r="D193" s="14">
        <v>1</v>
      </c>
      <c r="E193" s="32" t="s">
        <v>41</v>
      </c>
      <c r="F193" s="16" t="s">
        <v>420</v>
      </c>
      <c r="G193" s="9"/>
    </row>
    <row r="194" spans="1:9" ht="43.2">
      <c r="A194" s="6"/>
      <c r="B194" s="36"/>
      <c r="C194" s="35" t="s">
        <v>421</v>
      </c>
      <c r="D194" s="14">
        <v>1</v>
      </c>
      <c r="E194" s="32" t="s">
        <v>41</v>
      </c>
      <c r="F194" s="56"/>
      <c r="G194" s="9"/>
    </row>
    <row r="195" spans="1:9" ht="46.8">
      <c r="A195" s="6" t="s">
        <v>422</v>
      </c>
      <c r="B195" s="8" t="s">
        <v>423</v>
      </c>
      <c r="C195" s="18" t="s">
        <v>424</v>
      </c>
      <c r="D195" s="14">
        <v>1</v>
      </c>
      <c r="E195" s="32" t="s">
        <v>1286</v>
      </c>
      <c r="F195" s="12"/>
      <c r="G195" s="9"/>
    </row>
    <row r="196" spans="1:9" ht="46.8" hidden="1">
      <c r="A196" s="7" t="s">
        <v>425</v>
      </c>
      <c r="B196" s="8" t="s">
        <v>426</v>
      </c>
      <c r="C196" s="12"/>
      <c r="D196" s="9"/>
      <c r="E196" s="32"/>
      <c r="F196" s="9"/>
      <c r="G196" s="9"/>
    </row>
    <row r="197" spans="1:9">
      <c r="A197" s="27" t="s">
        <v>427</v>
      </c>
      <c r="B197" s="149" t="s">
        <v>428</v>
      </c>
      <c r="C197" s="150"/>
      <c r="D197" s="150"/>
      <c r="E197" s="150"/>
      <c r="F197" s="150"/>
      <c r="G197" s="151"/>
      <c r="H197" s="1">
        <f>SUM(D198:D211)</f>
        <v>13</v>
      </c>
      <c r="I197" s="1">
        <f>COUNT(D198:D211)*2</f>
        <v>26</v>
      </c>
    </row>
    <row r="198" spans="1:9" ht="72">
      <c r="A198" s="6" t="s">
        <v>429</v>
      </c>
      <c r="B198" s="8" t="s">
        <v>430</v>
      </c>
      <c r="C198" s="12" t="s">
        <v>431</v>
      </c>
      <c r="D198" s="32">
        <v>1</v>
      </c>
      <c r="E198" s="32" t="s">
        <v>41</v>
      </c>
      <c r="F198" s="12" t="s">
        <v>432</v>
      </c>
      <c r="G198" s="9"/>
    </row>
    <row r="199" spans="1:9" ht="28.8">
      <c r="A199" s="6"/>
      <c r="B199" s="8"/>
      <c r="C199" s="12" t="s">
        <v>433</v>
      </c>
      <c r="D199" s="32">
        <v>1</v>
      </c>
      <c r="E199" s="32" t="s">
        <v>321</v>
      </c>
      <c r="F199" s="18"/>
      <c r="G199" s="9"/>
    </row>
    <row r="200" spans="1:9" ht="31.2" hidden="1">
      <c r="A200" s="7" t="s">
        <v>434</v>
      </c>
      <c r="B200" s="36" t="s">
        <v>435</v>
      </c>
      <c r="C200" s="9"/>
      <c r="D200" s="9"/>
      <c r="E200" s="32"/>
      <c r="F200" s="9"/>
      <c r="G200" s="9"/>
    </row>
    <row r="201" spans="1:9" ht="43.2">
      <c r="A201" s="6" t="s">
        <v>436</v>
      </c>
      <c r="B201" s="8" t="s">
        <v>437</v>
      </c>
      <c r="C201" s="12" t="s">
        <v>438</v>
      </c>
      <c r="D201" s="32">
        <v>1</v>
      </c>
      <c r="E201" s="32" t="s">
        <v>136</v>
      </c>
      <c r="F201" s="9"/>
      <c r="G201" s="9"/>
    </row>
    <row r="202" spans="1:9" ht="28.8">
      <c r="A202" s="6"/>
      <c r="B202" s="8"/>
      <c r="C202" s="12" t="s">
        <v>439</v>
      </c>
      <c r="D202" s="32">
        <v>1</v>
      </c>
      <c r="E202" s="32" t="s">
        <v>136</v>
      </c>
      <c r="F202" s="9"/>
      <c r="G202" s="9"/>
    </row>
    <row r="203" spans="1:9" ht="28.8">
      <c r="A203" s="6"/>
      <c r="B203" s="8"/>
      <c r="C203" s="12" t="s">
        <v>440</v>
      </c>
      <c r="D203" s="32">
        <v>1</v>
      </c>
      <c r="E203" s="32" t="s">
        <v>305</v>
      </c>
      <c r="F203" s="9"/>
      <c r="G203" s="9"/>
    </row>
    <row r="204" spans="1:9" ht="31.2">
      <c r="A204" s="6" t="s">
        <v>441</v>
      </c>
      <c r="B204" s="8" t="s">
        <v>442</v>
      </c>
      <c r="C204" s="18" t="s">
        <v>443</v>
      </c>
      <c r="D204" s="32">
        <v>1</v>
      </c>
      <c r="E204" s="32" t="s">
        <v>305</v>
      </c>
      <c r="F204" s="9"/>
      <c r="G204" s="9"/>
    </row>
    <row r="205" spans="1:9" ht="15.6">
      <c r="A205" s="6"/>
      <c r="B205" s="8"/>
      <c r="C205" s="51" t="s">
        <v>444</v>
      </c>
      <c r="D205" s="32">
        <v>1</v>
      </c>
      <c r="E205" s="51" t="s">
        <v>305</v>
      </c>
      <c r="F205" s="9"/>
      <c r="G205" s="9"/>
    </row>
    <row r="206" spans="1:9" ht="43.2">
      <c r="A206" s="6"/>
      <c r="B206" s="8"/>
      <c r="C206" s="57" t="s">
        <v>445</v>
      </c>
      <c r="D206" s="32">
        <v>1</v>
      </c>
      <c r="E206" s="51" t="s">
        <v>614</v>
      </c>
      <c r="F206" s="9"/>
      <c r="G206" s="9"/>
    </row>
    <row r="207" spans="1:9" ht="46.8">
      <c r="A207" s="6" t="s">
        <v>446</v>
      </c>
      <c r="B207" s="36" t="s">
        <v>447</v>
      </c>
      <c r="C207" s="10" t="s">
        <v>448</v>
      </c>
      <c r="D207" s="32">
        <v>1</v>
      </c>
      <c r="E207" s="118" t="s">
        <v>41</v>
      </c>
      <c r="F207" s="9"/>
      <c r="G207" s="9"/>
    </row>
    <row r="208" spans="1:9" ht="43.2">
      <c r="A208" s="6"/>
      <c r="B208" s="36"/>
      <c r="C208" s="10" t="s">
        <v>449</v>
      </c>
      <c r="D208" s="32">
        <v>1</v>
      </c>
      <c r="E208" s="32" t="s">
        <v>593</v>
      </c>
      <c r="F208" s="9"/>
      <c r="G208" s="9"/>
    </row>
    <row r="209" spans="1:9" ht="28.8">
      <c r="A209" s="6" t="s">
        <v>450</v>
      </c>
      <c r="B209" s="10" t="s">
        <v>451</v>
      </c>
      <c r="C209" s="18" t="s">
        <v>452</v>
      </c>
      <c r="D209" s="32">
        <v>1</v>
      </c>
      <c r="E209" s="32" t="s">
        <v>41</v>
      </c>
      <c r="F209" s="9"/>
      <c r="G209" s="9"/>
    </row>
    <row r="210" spans="1:9" ht="14.4">
      <c r="A210" s="6"/>
      <c r="B210" s="10"/>
      <c r="C210" s="18" t="s">
        <v>453</v>
      </c>
      <c r="D210" s="32">
        <v>1</v>
      </c>
      <c r="E210" s="32" t="s">
        <v>1287</v>
      </c>
      <c r="F210" s="9"/>
      <c r="G210" s="9"/>
    </row>
    <row r="211" spans="1:9" ht="57.6">
      <c r="A211" s="6" t="s">
        <v>454</v>
      </c>
      <c r="B211" s="8" t="s">
        <v>455</v>
      </c>
      <c r="C211" s="35" t="s">
        <v>456</v>
      </c>
      <c r="D211" s="32">
        <v>1</v>
      </c>
      <c r="E211" s="32" t="s">
        <v>305</v>
      </c>
      <c r="F211" s="18" t="s">
        <v>457</v>
      </c>
      <c r="G211" s="9"/>
    </row>
    <row r="212" spans="1:9" ht="46.8" hidden="1">
      <c r="A212" s="7" t="s">
        <v>458</v>
      </c>
      <c r="B212" s="8" t="s">
        <v>459</v>
      </c>
      <c r="C212" s="12"/>
      <c r="D212" s="9"/>
      <c r="E212" s="32"/>
      <c r="F212" s="9"/>
      <c r="G212" s="9"/>
    </row>
    <row r="213" spans="1:9">
      <c r="A213" s="27" t="s">
        <v>460</v>
      </c>
      <c r="B213" s="149" t="s">
        <v>461</v>
      </c>
      <c r="C213" s="150"/>
      <c r="D213" s="150"/>
      <c r="E213" s="150"/>
      <c r="F213" s="150"/>
      <c r="G213" s="151"/>
      <c r="H213" s="1">
        <f>SUM(D214:D225)</f>
        <v>12</v>
      </c>
      <c r="I213" s="1">
        <f>COUNT(D214:D225)*2</f>
        <v>24</v>
      </c>
    </row>
    <row r="214" spans="1:9" ht="46.8">
      <c r="A214" s="6" t="s">
        <v>462</v>
      </c>
      <c r="B214" s="11" t="s">
        <v>463</v>
      </c>
      <c r="C214" s="58" t="s">
        <v>464</v>
      </c>
      <c r="D214" s="14">
        <v>1</v>
      </c>
      <c r="E214" s="32" t="s">
        <v>136</v>
      </c>
      <c r="F214" s="12"/>
      <c r="G214" s="9"/>
    </row>
    <row r="215" spans="1:9" ht="28.8">
      <c r="A215" s="6"/>
      <c r="B215" s="11"/>
      <c r="C215" s="58" t="s">
        <v>465</v>
      </c>
      <c r="D215" s="14">
        <v>1</v>
      </c>
      <c r="E215" s="32" t="s">
        <v>136</v>
      </c>
      <c r="F215" s="12"/>
      <c r="G215" s="9"/>
    </row>
    <row r="216" spans="1:9" ht="31.2">
      <c r="A216" s="6" t="s">
        <v>466</v>
      </c>
      <c r="B216" s="11" t="s">
        <v>467</v>
      </c>
      <c r="C216" s="23" t="s">
        <v>468</v>
      </c>
      <c r="D216" s="14">
        <v>1</v>
      </c>
      <c r="E216" s="32" t="s">
        <v>1288</v>
      </c>
      <c r="F216" s="14"/>
      <c r="G216" s="9"/>
    </row>
    <row r="217" spans="1:9" ht="28.8">
      <c r="A217" s="6"/>
      <c r="B217" s="11"/>
      <c r="C217" s="23" t="s">
        <v>469</v>
      </c>
      <c r="D217" s="14">
        <v>1</v>
      </c>
      <c r="E217" s="32" t="s">
        <v>136</v>
      </c>
      <c r="F217" s="14"/>
      <c r="G217" s="9"/>
    </row>
    <row r="218" spans="1:9" ht="28.8">
      <c r="A218" s="6"/>
      <c r="B218" s="11"/>
      <c r="C218" s="12" t="s">
        <v>470</v>
      </c>
      <c r="D218" s="14">
        <v>1</v>
      </c>
      <c r="E218" s="32" t="s">
        <v>299</v>
      </c>
      <c r="F218" s="14"/>
      <c r="G218" s="9"/>
    </row>
    <row r="219" spans="1:9" ht="129.6">
      <c r="A219" s="6" t="s">
        <v>471</v>
      </c>
      <c r="B219" s="11" t="s">
        <v>472</v>
      </c>
      <c r="C219" s="18" t="s">
        <v>473</v>
      </c>
      <c r="D219" s="14">
        <v>1</v>
      </c>
      <c r="E219" s="32" t="s">
        <v>1289</v>
      </c>
      <c r="F219" s="59" t="s">
        <v>474</v>
      </c>
      <c r="G219" s="9"/>
    </row>
    <row r="220" spans="1:9" ht="43.2">
      <c r="A220" s="6"/>
      <c r="B220" s="11"/>
      <c r="C220" s="10" t="s">
        <v>475</v>
      </c>
      <c r="D220" s="14">
        <v>1</v>
      </c>
      <c r="E220" s="32" t="s">
        <v>18</v>
      </c>
      <c r="F220" s="13" t="s">
        <v>476</v>
      </c>
      <c r="G220" s="9"/>
    </row>
    <row r="221" spans="1:9" ht="86.4">
      <c r="A221" s="6"/>
      <c r="B221" s="11"/>
      <c r="C221" s="18" t="s">
        <v>477</v>
      </c>
      <c r="D221" s="14">
        <v>1</v>
      </c>
      <c r="E221" s="32" t="s">
        <v>18</v>
      </c>
      <c r="F221" s="18" t="s">
        <v>478</v>
      </c>
      <c r="G221" s="9"/>
    </row>
    <row r="222" spans="1:9" ht="28.8">
      <c r="A222" s="6"/>
      <c r="B222" s="11"/>
      <c r="C222" s="10" t="s">
        <v>479</v>
      </c>
      <c r="D222" s="14">
        <v>1</v>
      </c>
      <c r="E222" s="32" t="s">
        <v>136</v>
      </c>
      <c r="F222" s="9"/>
      <c r="G222" s="9"/>
    </row>
    <row r="223" spans="1:9" ht="43.2">
      <c r="A223" s="6" t="s">
        <v>480</v>
      </c>
      <c r="B223" s="11" t="s">
        <v>481</v>
      </c>
      <c r="C223" s="15" t="s">
        <v>482</v>
      </c>
      <c r="D223" s="14">
        <v>1</v>
      </c>
      <c r="E223" s="32" t="s">
        <v>136</v>
      </c>
      <c r="F223" s="9"/>
      <c r="G223" s="9"/>
    </row>
    <row r="224" spans="1:9" ht="15.6">
      <c r="A224" s="6"/>
      <c r="B224" s="11"/>
      <c r="C224" s="35" t="s">
        <v>483</v>
      </c>
      <c r="D224" s="14">
        <v>1</v>
      </c>
      <c r="E224" s="118" t="s">
        <v>1287</v>
      </c>
      <c r="F224" s="9"/>
      <c r="G224" s="9"/>
    </row>
    <row r="225" spans="1:9" ht="28.8">
      <c r="A225" s="6" t="s">
        <v>484</v>
      </c>
      <c r="B225" s="47" t="s">
        <v>485</v>
      </c>
      <c r="C225" s="18" t="s">
        <v>486</v>
      </c>
      <c r="D225" s="14">
        <v>1</v>
      </c>
      <c r="E225" s="32" t="s">
        <v>596</v>
      </c>
      <c r="F225" s="9"/>
      <c r="G225" s="9"/>
    </row>
    <row r="226" spans="1:9">
      <c r="A226" s="60" t="s">
        <v>487</v>
      </c>
      <c r="B226" s="149" t="s">
        <v>488</v>
      </c>
      <c r="C226" s="150"/>
      <c r="D226" s="150"/>
      <c r="E226" s="150"/>
      <c r="F226" s="150"/>
      <c r="G226" s="151"/>
      <c r="H226" s="1">
        <f>SUM(D227:D239)</f>
        <v>12</v>
      </c>
      <c r="I226" s="1">
        <f>COUNT(D227:D239)*2</f>
        <v>24</v>
      </c>
    </row>
    <row r="227" spans="1:9" ht="31.2">
      <c r="A227" s="6" t="s">
        <v>489</v>
      </c>
      <c r="B227" s="21" t="s">
        <v>490</v>
      </c>
      <c r="C227" s="23" t="s">
        <v>491</v>
      </c>
      <c r="D227" s="9">
        <v>1</v>
      </c>
      <c r="E227" s="32" t="s">
        <v>136</v>
      </c>
      <c r="F227" s="9"/>
      <c r="G227" s="9"/>
    </row>
    <row r="228" spans="1:9" ht="28.8">
      <c r="A228" s="6"/>
      <c r="B228" s="21"/>
      <c r="C228" s="23" t="s">
        <v>492</v>
      </c>
      <c r="D228" s="9">
        <v>1</v>
      </c>
      <c r="E228" s="32" t="s">
        <v>136</v>
      </c>
      <c r="F228" s="9"/>
      <c r="G228" s="9"/>
    </row>
    <row r="229" spans="1:9" ht="28.8">
      <c r="A229" s="6"/>
      <c r="B229" s="21"/>
      <c r="C229" s="12" t="s">
        <v>493</v>
      </c>
      <c r="D229" s="9">
        <v>1</v>
      </c>
      <c r="E229" s="32" t="s">
        <v>136</v>
      </c>
      <c r="F229" s="9"/>
      <c r="G229" s="9"/>
    </row>
    <row r="230" spans="1:9" ht="57.6">
      <c r="A230" s="6" t="s">
        <v>494</v>
      </c>
      <c r="B230" s="36" t="s">
        <v>495</v>
      </c>
      <c r="C230" s="23" t="s">
        <v>496</v>
      </c>
      <c r="D230" s="9">
        <v>1</v>
      </c>
      <c r="E230" s="32" t="s">
        <v>136</v>
      </c>
      <c r="F230" s="23" t="s">
        <v>497</v>
      </c>
      <c r="G230" s="9"/>
    </row>
    <row r="231" spans="1:9" ht="28.8">
      <c r="A231" s="6"/>
      <c r="B231" s="36"/>
      <c r="C231" s="18" t="s">
        <v>498</v>
      </c>
      <c r="D231" s="9">
        <v>1</v>
      </c>
      <c r="E231" s="32" t="s">
        <v>136</v>
      </c>
      <c r="F231" s="18"/>
      <c r="G231" s="9"/>
    </row>
    <row r="232" spans="1:9" ht="28.8">
      <c r="A232" s="6"/>
      <c r="B232" s="36"/>
      <c r="C232" s="62" t="s">
        <v>499</v>
      </c>
      <c r="D232" s="9">
        <v>1</v>
      </c>
      <c r="E232" s="32" t="s">
        <v>136</v>
      </c>
      <c r="F232" s="18"/>
      <c r="G232" s="9"/>
    </row>
    <row r="233" spans="1:9" ht="31.2">
      <c r="A233" s="6" t="s">
        <v>500</v>
      </c>
      <c r="B233" s="8" t="s">
        <v>501</v>
      </c>
      <c r="C233" s="63" t="s">
        <v>502</v>
      </c>
      <c r="D233" s="9">
        <v>1</v>
      </c>
      <c r="E233" s="32" t="s">
        <v>136</v>
      </c>
      <c r="F233" s="9"/>
      <c r="G233" s="9"/>
    </row>
    <row r="234" spans="1:9" ht="28.8">
      <c r="A234" s="6"/>
      <c r="B234" s="8"/>
      <c r="C234" s="23" t="s">
        <v>503</v>
      </c>
      <c r="D234" s="9">
        <v>1</v>
      </c>
      <c r="E234" s="32" t="s">
        <v>136</v>
      </c>
      <c r="F234" s="9"/>
      <c r="G234" s="9"/>
    </row>
    <row r="235" spans="1:9" ht="28.8">
      <c r="A235" s="6"/>
      <c r="B235" s="8"/>
      <c r="C235" s="23" t="s">
        <v>504</v>
      </c>
      <c r="D235" s="9">
        <v>1</v>
      </c>
      <c r="E235" s="32" t="s">
        <v>136</v>
      </c>
      <c r="F235" s="9"/>
      <c r="G235" s="9"/>
    </row>
    <row r="236" spans="1:9" ht="15.6">
      <c r="A236" s="6"/>
      <c r="B236" s="8"/>
      <c r="C236" s="23" t="s">
        <v>505</v>
      </c>
      <c r="D236" s="9">
        <v>1</v>
      </c>
      <c r="E236" s="32" t="s">
        <v>136</v>
      </c>
      <c r="F236" s="9"/>
      <c r="G236" s="9"/>
    </row>
    <row r="237" spans="1:9" ht="31.2" hidden="1">
      <c r="A237" s="7" t="s">
        <v>506</v>
      </c>
      <c r="B237" s="8" t="s">
        <v>507</v>
      </c>
      <c r="C237" s="10"/>
      <c r="D237" s="9"/>
      <c r="E237" s="32" t="s">
        <v>136</v>
      </c>
      <c r="F237" s="9"/>
      <c r="G237" s="9"/>
    </row>
    <row r="238" spans="1:9" ht="31.2">
      <c r="A238" s="6" t="s">
        <v>508</v>
      </c>
      <c r="B238" s="8" t="s">
        <v>509</v>
      </c>
      <c r="C238" s="12" t="s">
        <v>510</v>
      </c>
      <c r="D238" s="9">
        <v>1</v>
      </c>
      <c r="E238" s="32" t="s">
        <v>136</v>
      </c>
      <c r="F238" s="9"/>
      <c r="G238" s="9"/>
    </row>
    <row r="239" spans="1:9" ht="46.8">
      <c r="A239" s="6" t="s">
        <v>511</v>
      </c>
      <c r="B239" s="8" t="s">
        <v>512</v>
      </c>
      <c r="C239" s="35" t="s">
        <v>513</v>
      </c>
      <c r="D239" s="9">
        <v>1</v>
      </c>
      <c r="E239" s="32" t="s">
        <v>136</v>
      </c>
      <c r="F239" s="10"/>
      <c r="G239" s="9"/>
    </row>
    <row r="240" spans="1:9">
      <c r="A240" s="27" t="s">
        <v>514</v>
      </c>
      <c r="B240" s="152" t="s">
        <v>515</v>
      </c>
      <c r="C240" s="153"/>
      <c r="D240" s="153"/>
      <c r="E240" s="153"/>
      <c r="F240" s="153"/>
      <c r="G240" s="154"/>
      <c r="H240" s="1">
        <f>SUM(D241:D243)</f>
        <v>3</v>
      </c>
      <c r="I240" s="1">
        <f>COUNT(D241:D243)*2</f>
        <v>6</v>
      </c>
    </row>
    <row r="241" spans="1:9" ht="46.8">
      <c r="A241" s="6" t="s">
        <v>516</v>
      </c>
      <c r="B241" s="8" t="s">
        <v>517</v>
      </c>
      <c r="C241" s="18" t="s">
        <v>518</v>
      </c>
      <c r="D241" s="9">
        <v>1</v>
      </c>
      <c r="E241" s="32" t="s">
        <v>299</v>
      </c>
      <c r="F241" s="9"/>
      <c r="G241" s="9"/>
    </row>
    <row r="242" spans="1:9" ht="46.8">
      <c r="A242" s="6" t="s">
        <v>519</v>
      </c>
      <c r="B242" s="8" t="s">
        <v>520</v>
      </c>
      <c r="C242" s="23" t="s">
        <v>521</v>
      </c>
      <c r="D242" s="9">
        <v>1</v>
      </c>
      <c r="E242" s="32" t="s">
        <v>299</v>
      </c>
      <c r="F242" s="9"/>
      <c r="G242" s="9"/>
    </row>
    <row r="243" spans="1:9" ht="15.6">
      <c r="A243" s="6"/>
      <c r="B243" s="8"/>
      <c r="C243" s="23" t="s">
        <v>522</v>
      </c>
      <c r="D243" s="9">
        <v>1</v>
      </c>
      <c r="E243" s="32" t="s">
        <v>299</v>
      </c>
      <c r="F243" s="9"/>
      <c r="G243" s="9"/>
    </row>
    <row r="244" spans="1:9" ht="43.2" hidden="1">
      <c r="A244" s="7" t="s">
        <v>523</v>
      </c>
      <c r="B244" s="64" t="s">
        <v>524</v>
      </c>
      <c r="C244" s="9"/>
      <c r="D244" s="9"/>
      <c r="E244" s="32"/>
      <c r="F244" s="9"/>
      <c r="G244" s="9"/>
    </row>
    <row r="245" spans="1:9">
      <c r="A245" s="27" t="s">
        <v>525</v>
      </c>
      <c r="B245" s="149" t="s">
        <v>526</v>
      </c>
      <c r="C245" s="150"/>
      <c r="D245" s="150"/>
      <c r="E245" s="150"/>
      <c r="F245" s="150"/>
      <c r="G245" s="151"/>
      <c r="H245" s="1">
        <f>SUM(D246:D257)</f>
        <v>12</v>
      </c>
      <c r="I245" s="1">
        <f>COUNT(D246:D257)*2</f>
        <v>24</v>
      </c>
    </row>
    <row r="246" spans="1:9" ht="57.6">
      <c r="A246" s="27" t="s">
        <v>527</v>
      </c>
      <c r="B246" s="8" t="s">
        <v>528</v>
      </c>
      <c r="C246" s="10" t="s">
        <v>529</v>
      </c>
      <c r="D246" s="9">
        <v>1</v>
      </c>
      <c r="E246" s="32" t="s">
        <v>1290</v>
      </c>
      <c r="F246" s="10" t="s">
        <v>530</v>
      </c>
      <c r="G246" s="9"/>
    </row>
    <row r="247" spans="1:9" ht="43.2">
      <c r="A247" s="27"/>
      <c r="B247" s="65"/>
      <c r="C247" s="10" t="s">
        <v>531</v>
      </c>
      <c r="D247" s="9">
        <v>1</v>
      </c>
      <c r="E247" s="32" t="s">
        <v>1290</v>
      </c>
      <c r="F247" s="10" t="s">
        <v>532</v>
      </c>
      <c r="G247" s="9"/>
    </row>
    <row r="248" spans="1:9" ht="57.6">
      <c r="A248" s="27"/>
      <c r="B248" s="65"/>
      <c r="C248" s="10" t="s">
        <v>533</v>
      </c>
      <c r="D248" s="9">
        <v>1</v>
      </c>
      <c r="E248" s="32" t="s">
        <v>593</v>
      </c>
      <c r="F248" s="10" t="s">
        <v>534</v>
      </c>
      <c r="G248" s="9"/>
    </row>
    <row r="249" spans="1:9" ht="86.4">
      <c r="A249" s="27" t="s">
        <v>535</v>
      </c>
      <c r="B249" s="8" t="s">
        <v>536</v>
      </c>
      <c r="C249" s="10" t="s">
        <v>537</v>
      </c>
      <c r="D249" s="9">
        <v>1</v>
      </c>
      <c r="E249" s="32" t="s">
        <v>1291</v>
      </c>
      <c r="F249" s="10" t="s">
        <v>538</v>
      </c>
      <c r="G249" s="9"/>
    </row>
    <row r="250" spans="1:9" ht="72">
      <c r="A250" s="27"/>
      <c r="B250" s="8"/>
      <c r="C250" s="62" t="s">
        <v>539</v>
      </c>
      <c r="D250" s="9">
        <v>1</v>
      </c>
      <c r="E250" s="32" t="s">
        <v>1291</v>
      </c>
      <c r="F250" s="66" t="s">
        <v>540</v>
      </c>
      <c r="G250" s="9"/>
    </row>
    <row r="251" spans="1:9" ht="144">
      <c r="A251" s="27"/>
      <c r="B251" s="8"/>
      <c r="C251" s="66" t="s">
        <v>541</v>
      </c>
      <c r="D251" s="9">
        <v>1</v>
      </c>
      <c r="E251" s="32" t="s">
        <v>1291</v>
      </c>
      <c r="F251" s="67" t="s">
        <v>542</v>
      </c>
      <c r="G251" s="9"/>
    </row>
    <row r="252" spans="1:9" ht="158.4">
      <c r="A252" s="27" t="s">
        <v>543</v>
      </c>
      <c r="B252" s="18" t="s">
        <v>544</v>
      </c>
      <c r="C252" s="13" t="s">
        <v>545</v>
      </c>
      <c r="D252" s="9">
        <v>1</v>
      </c>
      <c r="E252" s="32" t="s">
        <v>596</v>
      </c>
      <c r="F252" s="59" t="s">
        <v>546</v>
      </c>
      <c r="G252" s="9"/>
    </row>
    <row r="253" spans="1:9" ht="43.2">
      <c r="A253" s="27"/>
      <c r="B253" s="18"/>
      <c r="C253" s="59" t="s">
        <v>547</v>
      </c>
      <c r="D253" s="9">
        <v>1</v>
      </c>
      <c r="E253" s="32" t="s">
        <v>596</v>
      </c>
      <c r="F253" s="9"/>
      <c r="G253" s="9"/>
    </row>
    <row r="254" spans="1:9" ht="28.8">
      <c r="A254" s="27"/>
      <c r="B254" s="18"/>
      <c r="C254" s="59" t="s">
        <v>548</v>
      </c>
      <c r="D254" s="9">
        <v>1</v>
      </c>
      <c r="E254" s="32" t="s">
        <v>136</v>
      </c>
      <c r="G254" s="9"/>
    </row>
    <row r="255" spans="1:9" ht="28.8">
      <c r="A255" s="27"/>
      <c r="B255" s="18"/>
      <c r="C255" s="10" t="s">
        <v>549</v>
      </c>
      <c r="D255" s="9">
        <v>1</v>
      </c>
      <c r="E255" s="32" t="s">
        <v>136</v>
      </c>
      <c r="F255" s="9"/>
      <c r="G255" s="9"/>
    </row>
    <row r="256" spans="1:9" ht="43.2">
      <c r="A256" s="27"/>
      <c r="B256" s="18"/>
      <c r="C256" s="59" t="s">
        <v>550</v>
      </c>
      <c r="D256" s="9">
        <v>1</v>
      </c>
      <c r="E256" s="32" t="s">
        <v>614</v>
      </c>
      <c r="F256" s="9"/>
      <c r="G256" s="9"/>
    </row>
    <row r="257" spans="1:9" ht="43.2">
      <c r="A257" s="27"/>
      <c r="B257" s="18"/>
      <c r="C257" s="10" t="s">
        <v>551</v>
      </c>
      <c r="D257" s="9">
        <v>1</v>
      </c>
      <c r="E257" s="32" t="s">
        <v>614</v>
      </c>
      <c r="F257" s="10" t="s">
        <v>552</v>
      </c>
      <c r="G257" s="9"/>
    </row>
    <row r="258" spans="1:9">
      <c r="A258" s="27" t="s">
        <v>553</v>
      </c>
      <c r="B258" s="149" t="s">
        <v>554</v>
      </c>
      <c r="C258" s="150"/>
      <c r="D258" s="150"/>
      <c r="E258" s="150"/>
      <c r="F258" s="150"/>
      <c r="G258" s="151"/>
      <c r="H258" s="1">
        <f>SUM(D259:D262)</f>
        <v>4</v>
      </c>
      <c r="I258" s="1">
        <f>COUNT(D259:D262)*2</f>
        <v>8</v>
      </c>
    </row>
    <row r="259" spans="1:9" ht="31.2">
      <c r="A259" s="6" t="s">
        <v>555</v>
      </c>
      <c r="B259" s="8" t="s">
        <v>556</v>
      </c>
      <c r="C259" s="12" t="s">
        <v>557</v>
      </c>
      <c r="D259" s="9">
        <v>1</v>
      </c>
      <c r="E259" s="32" t="s">
        <v>305</v>
      </c>
      <c r="F259" s="9"/>
      <c r="G259" s="9"/>
    </row>
    <row r="260" spans="1:9" ht="43.2">
      <c r="A260" s="6"/>
      <c r="B260" s="8"/>
      <c r="C260" s="23" t="s">
        <v>558</v>
      </c>
      <c r="D260" s="9">
        <v>1</v>
      </c>
      <c r="E260" s="32" t="s">
        <v>305</v>
      </c>
      <c r="F260" s="9"/>
      <c r="G260" s="9"/>
    </row>
    <row r="261" spans="1:9" ht="46.8">
      <c r="A261" s="6" t="s">
        <v>559</v>
      </c>
      <c r="B261" s="8" t="s">
        <v>560</v>
      </c>
      <c r="C261" s="23" t="s">
        <v>561</v>
      </c>
      <c r="D261" s="9">
        <v>1</v>
      </c>
      <c r="E261" s="32" t="s">
        <v>305</v>
      </c>
      <c r="F261" s="9"/>
      <c r="G261" s="9"/>
    </row>
    <row r="262" spans="1:9" ht="43.2">
      <c r="A262" s="6" t="s">
        <v>562</v>
      </c>
      <c r="B262" s="18" t="s">
        <v>563</v>
      </c>
      <c r="C262" s="12" t="s">
        <v>564</v>
      </c>
      <c r="D262" s="9">
        <v>1</v>
      </c>
      <c r="E262" s="32" t="s">
        <v>41</v>
      </c>
      <c r="F262" s="9"/>
      <c r="G262" s="9"/>
    </row>
    <row r="263" spans="1:9" hidden="1">
      <c r="A263" s="102" t="s">
        <v>565</v>
      </c>
      <c r="B263" s="149" t="s">
        <v>566</v>
      </c>
      <c r="C263" s="150"/>
      <c r="D263" s="150"/>
      <c r="E263" s="150"/>
      <c r="F263" s="150"/>
      <c r="G263" s="151"/>
    </row>
    <row r="264" spans="1:9" ht="46.8" hidden="1">
      <c r="A264" s="7" t="s">
        <v>567</v>
      </c>
      <c r="B264" s="8" t="s">
        <v>568</v>
      </c>
      <c r="C264" s="9"/>
      <c r="D264" s="9"/>
      <c r="E264" s="32"/>
      <c r="F264" s="9"/>
      <c r="G264" s="9"/>
    </row>
    <row r="265" spans="1:9" ht="46.8" hidden="1">
      <c r="A265" s="7" t="s">
        <v>569</v>
      </c>
      <c r="B265" s="50" t="s">
        <v>570</v>
      </c>
      <c r="C265" s="9"/>
      <c r="D265" s="9"/>
      <c r="E265" s="32"/>
      <c r="F265" s="9"/>
      <c r="G265" s="9"/>
    </row>
    <row r="266" spans="1:9" hidden="1">
      <c r="A266" s="117" t="s">
        <v>571</v>
      </c>
      <c r="B266" s="149" t="s">
        <v>572</v>
      </c>
      <c r="C266" s="150"/>
      <c r="D266" s="150"/>
      <c r="E266" s="150"/>
      <c r="F266" s="150"/>
      <c r="G266" s="151"/>
    </row>
    <row r="267" spans="1:9" ht="31.2" hidden="1">
      <c r="A267" s="7" t="s">
        <v>573</v>
      </c>
      <c r="B267" s="8" t="s">
        <v>574</v>
      </c>
      <c r="C267" s="9"/>
      <c r="D267" s="9"/>
      <c r="E267" s="32"/>
      <c r="F267" s="9"/>
      <c r="G267" s="9"/>
    </row>
    <row r="268" spans="1:9" ht="46.8" hidden="1">
      <c r="A268" s="7" t="s">
        <v>575</v>
      </c>
      <c r="B268" s="8" t="s">
        <v>576</v>
      </c>
      <c r="C268" s="9"/>
      <c r="D268" s="9"/>
      <c r="E268" s="32"/>
      <c r="F268" s="9"/>
      <c r="G268" s="9"/>
    </row>
    <row r="269" spans="1:9" hidden="1">
      <c r="A269" s="102" t="s">
        <v>577</v>
      </c>
      <c r="B269" s="149" t="s">
        <v>578</v>
      </c>
      <c r="C269" s="150"/>
      <c r="D269" s="150"/>
      <c r="E269" s="150"/>
      <c r="F269" s="150"/>
      <c r="G269" s="151"/>
    </row>
    <row r="270" spans="1:9" ht="46.8" hidden="1">
      <c r="A270" s="7" t="s">
        <v>579</v>
      </c>
      <c r="B270" s="8" t="s">
        <v>580</v>
      </c>
      <c r="C270" s="23"/>
      <c r="D270" s="9"/>
      <c r="E270" s="32"/>
      <c r="F270" s="9"/>
      <c r="G270" s="9"/>
    </row>
    <row r="271" spans="1:9" ht="46.8" hidden="1">
      <c r="A271" s="7" t="s">
        <v>581</v>
      </c>
      <c r="B271" s="8" t="s">
        <v>582</v>
      </c>
      <c r="C271" s="9"/>
      <c r="D271" s="9"/>
      <c r="E271" s="32"/>
      <c r="F271" s="9"/>
      <c r="G271" s="9"/>
    </row>
    <row r="272" spans="1:9" ht="46.8" hidden="1">
      <c r="A272" s="7" t="s">
        <v>583</v>
      </c>
      <c r="B272" s="36" t="s">
        <v>584</v>
      </c>
      <c r="C272" s="9"/>
      <c r="D272" s="9"/>
      <c r="E272" s="32"/>
      <c r="F272" s="9"/>
      <c r="G272" s="9"/>
    </row>
    <row r="273" spans="1:9">
      <c r="A273" s="27" t="s">
        <v>585</v>
      </c>
      <c r="B273" s="149" t="s">
        <v>586</v>
      </c>
      <c r="C273" s="150"/>
      <c r="D273" s="150"/>
      <c r="E273" s="150"/>
      <c r="F273" s="150"/>
      <c r="G273" s="151"/>
      <c r="H273" s="1">
        <f>SUM(D274:D277)</f>
        <v>4</v>
      </c>
      <c r="I273" s="1">
        <f>COUNT(D274:D277)*2</f>
        <v>8</v>
      </c>
    </row>
    <row r="274" spans="1:9" ht="31.2">
      <c r="A274" s="6" t="s">
        <v>587</v>
      </c>
      <c r="B274" s="11" t="s">
        <v>588</v>
      </c>
      <c r="C274" s="11" t="s">
        <v>589</v>
      </c>
      <c r="D274" s="9">
        <v>1</v>
      </c>
      <c r="E274" s="32" t="s">
        <v>596</v>
      </c>
      <c r="F274" s="9"/>
      <c r="G274" s="9"/>
    </row>
    <row r="275" spans="1:9" ht="72">
      <c r="A275" s="6" t="s">
        <v>590</v>
      </c>
      <c r="B275" s="11" t="s">
        <v>591</v>
      </c>
      <c r="C275" s="18" t="s">
        <v>592</v>
      </c>
      <c r="D275" s="9">
        <v>1</v>
      </c>
      <c r="E275" s="32" t="s">
        <v>593</v>
      </c>
      <c r="F275" s="18" t="s">
        <v>594</v>
      </c>
      <c r="G275" s="9"/>
    </row>
    <row r="276" spans="1:9" ht="28.8">
      <c r="A276" s="6"/>
      <c r="B276" s="11"/>
      <c r="C276" s="68" t="s">
        <v>595</v>
      </c>
      <c r="D276" s="9">
        <v>1</v>
      </c>
      <c r="E276" s="32" t="s">
        <v>596</v>
      </c>
      <c r="F276" s="32"/>
      <c r="G276" s="9"/>
    </row>
    <row r="277" spans="1:9" ht="62.4">
      <c r="A277" s="6" t="s">
        <v>597</v>
      </c>
      <c r="B277" s="11" t="s">
        <v>598</v>
      </c>
      <c r="C277" s="23" t="s">
        <v>599</v>
      </c>
      <c r="D277" s="9">
        <v>1</v>
      </c>
      <c r="E277" s="32" t="s">
        <v>136</v>
      </c>
      <c r="F277" s="9"/>
      <c r="G277" s="9"/>
    </row>
    <row r="278" spans="1:9">
      <c r="A278" s="27" t="s">
        <v>600</v>
      </c>
      <c r="B278" s="164" t="s">
        <v>601</v>
      </c>
      <c r="C278" s="165"/>
      <c r="D278" s="165"/>
      <c r="E278" s="165"/>
      <c r="F278" s="165"/>
      <c r="G278" s="166"/>
      <c r="H278" s="1">
        <f>SUM(D279)</f>
        <v>1</v>
      </c>
      <c r="I278" s="1">
        <f>COUNT(D279)*2</f>
        <v>2</v>
      </c>
    </row>
    <row r="279" spans="1:9" ht="115.2">
      <c r="A279" s="6" t="s">
        <v>602</v>
      </c>
      <c r="B279" s="10" t="s">
        <v>603</v>
      </c>
      <c r="C279" s="23" t="s">
        <v>604</v>
      </c>
      <c r="D279" s="9">
        <v>1</v>
      </c>
      <c r="E279" s="32" t="s">
        <v>41</v>
      </c>
      <c r="F279" s="10" t="s">
        <v>605</v>
      </c>
      <c r="G279" s="9"/>
    </row>
    <row r="280" spans="1:9" ht="14.4">
      <c r="A280" s="6"/>
      <c r="B280" s="13"/>
      <c r="C280" s="24"/>
      <c r="D280" s="14"/>
      <c r="E280" s="51"/>
      <c r="F280" s="56"/>
      <c r="G280" s="9"/>
    </row>
    <row r="281" spans="1:9" ht="28.8" hidden="1">
      <c r="A281" s="7" t="s">
        <v>606</v>
      </c>
      <c r="B281" s="10" t="s">
        <v>607</v>
      </c>
      <c r="C281" s="9"/>
      <c r="D281" s="9"/>
      <c r="E281" s="32"/>
      <c r="F281" s="9"/>
      <c r="G281" s="9"/>
    </row>
    <row r="282" spans="1:9">
      <c r="A282" s="5"/>
      <c r="B282" s="145" t="s">
        <v>608</v>
      </c>
      <c r="C282" s="145"/>
      <c r="D282" s="145"/>
      <c r="E282" s="145"/>
      <c r="F282" s="145"/>
      <c r="G282" s="145"/>
      <c r="H282" s="1">
        <f>H283+H294+H302+H313+H323+H326+H332+H346+H355+H371+H378+H382+H413+H431</f>
        <v>99</v>
      </c>
      <c r="I282" s="1">
        <f>I283+I294+I302+I313+I323+I326+I332+I346+I355+I371+I378+I382+I413+I431</f>
        <v>198</v>
      </c>
    </row>
    <row r="283" spans="1:9">
      <c r="A283" s="27" t="s">
        <v>609</v>
      </c>
      <c r="B283" s="149" t="s">
        <v>610</v>
      </c>
      <c r="C283" s="150"/>
      <c r="D283" s="150"/>
      <c r="E283" s="150"/>
      <c r="F283" s="150"/>
      <c r="G283" s="151"/>
      <c r="H283" s="1">
        <f>SUM(D284:D293)</f>
        <v>10</v>
      </c>
      <c r="I283" s="1">
        <f>COUNT(D284:D293)*2</f>
        <v>20</v>
      </c>
    </row>
    <row r="284" spans="1:9" ht="43.2">
      <c r="A284" s="6" t="s">
        <v>611</v>
      </c>
      <c r="B284" s="8" t="s">
        <v>612</v>
      </c>
      <c r="C284" s="18" t="s">
        <v>613</v>
      </c>
      <c r="D284" s="9">
        <v>1</v>
      </c>
      <c r="E284" s="137" t="s">
        <v>614</v>
      </c>
      <c r="G284" s="9"/>
    </row>
    <row r="285" spans="1:9" ht="57.6">
      <c r="A285" s="6"/>
      <c r="B285" s="8"/>
      <c r="C285" s="18" t="s">
        <v>615</v>
      </c>
      <c r="D285" s="9">
        <v>1</v>
      </c>
      <c r="E285" s="137" t="s">
        <v>614</v>
      </c>
      <c r="F285" s="18" t="s">
        <v>616</v>
      </c>
      <c r="G285" s="9"/>
    </row>
    <row r="286" spans="1:9" ht="46.8">
      <c r="A286" s="6" t="s">
        <v>617</v>
      </c>
      <c r="B286" s="8" t="s">
        <v>618</v>
      </c>
      <c r="C286" s="8" t="s">
        <v>619</v>
      </c>
      <c r="D286" s="9">
        <v>1</v>
      </c>
      <c r="E286" s="137"/>
      <c r="F286" s="9"/>
      <c r="G286" s="9"/>
    </row>
    <row r="287" spans="1:9" ht="31.2">
      <c r="A287" s="6" t="s">
        <v>620</v>
      </c>
      <c r="B287" s="8" t="s">
        <v>621</v>
      </c>
      <c r="C287" s="12" t="s">
        <v>622</v>
      </c>
      <c r="D287" s="9">
        <v>1</v>
      </c>
      <c r="E287" s="137"/>
      <c r="F287" s="9"/>
      <c r="G287" s="9"/>
    </row>
    <row r="288" spans="1:9" ht="86.4">
      <c r="A288" s="6"/>
      <c r="B288" s="8"/>
      <c r="C288" s="12" t="s">
        <v>623</v>
      </c>
      <c r="D288" s="9">
        <v>1</v>
      </c>
      <c r="E288" s="137" t="s">
        <v>41</v>
      </c>
      <c r="F288" s="10" t="s">
        <v>624</v>
      </c>
      <c r="G288" s="9"/>
    </row>
    <row r="289" spans="1:9" ht="72">
      <c r="A289" s="6"/>
      <c r="B289" s="8"/>
      <c r="C289" s="12" t="s">
        <v>625</v>
      </c>
      <c r="D289" s="9">
        <v>1</v>
      </c>
      <c r="E289" s="137" t="s">
        <v>41</v>
      </c>
      <c r="F289" s="10" t="s">
        <v>626</v>
      </c>
      <c r="G289" s="9"/>
    </row>
    <row r="290" spans="1:9" ht="86.4">
      <c r="A290" s="6"/>
      <c r="B290" s="8"/>
      <c r="C290" s="12" t="s">
        <v>627</v>
      </c>
      <c r="D290" s="9">
        <v>1</v>
      </c>
      <c r="E290" s="137" t="s">
        <v>41</v>
      </c>
      <c r="F290" s="10" t="s">
        <v>628</v>
      </c>
      <c r="G290" s="9"/>
    </row>
    <row r="291" spans="1:9" ht="28.8">
      <c r="A291" s="6"/>
      <c r="B291" s="8"/>
      <c r="C291" s="18" t="s">
        <v>629</v>
      </c>
      <c r="D291" s="9">
        <v>1</v>
      </c>
      <c r="E291" s="137" t="s">
        <v>68</v>
      </c>
      <c r="F291" s="10"/>
      <c r="G291" s="9"/>
    </row>
    <row r="292" spans="1:9" ht="28.8">
      <c r="A292" s="6"/>
      <c r="B292" s="8"/>
      <c r="C292" s="18" t="s">
        <v>630</v>
      </c>
      <c r="D292" s="9">
        <v>1</v>
      </c>
      <c r="E292" s="118" t="s">
        <v>614</v>
      </c>
      <c r="F292" s="10"/>
      <c r="G292" s="9"/>
    </row>
    <row r="293" spans="1:9" ht="46.8">
      <c r="A293" s="6" t="s">
        <v>631</v>
      </c>
      <c r="B293" s="50" t="s">
        <v>632</v>
      </c>
      <c r="C293" s="69" t="s">
        <v>633</v>
      </c>
      <c r="D293" s="9">
        <v>1</v>
      </c>
      <c r="E293" s="137" t="s">
        <v>299</v>
      </c>
      <c r="F293" s="24"/>
      <c r="G293" s="9"/>
    </row>
    <row r="294" spans="1:9">
      <c r="A294" s="27" t="s">
        <v>634</v>
      </c>
      <c r="B294" s="149" t="s">
        <v>635</v>
      </c>
      <c r="C294" s="150"/>
      <c r="D294" s="150"/>
      <c r="E294" s="150"/>
      <c r="F294" s="150"/>
      <c r="G294" s="151"/>
      <c r="H294" s="1">
        <f>SUM(D295:D301)</f>
        <v>7</v>
      </c>
      <c r="I294" s="1">
        <f>COUNT(D295:D301)*2</f>
        <v>14</v>
      </c>
    </row>
    <row r="295" spans="1:9" ht="72">
      <c r="A295" s="6" t="s">
        <v>636</v>
      </c>
      <c r="B295" s="8" t="s">
        <v>637</v>
      </c>
      <c r="C295" s="23" t="s">
        <v>638</v>
      </c>
      <c r="D295" s="14">
        <v>1</v>
      </c>
      <c r="E295" s="120" t="s">
        <v>593</v>
      </c>
      <c r="F295" s="13"/>
      <c r="G295" s="9"/>
    </row>
    <row r="296" spans="1:9" ht="28.8">
      <c r="A296" s="6"/>
      <c r="B296" s="8"/>
      <c r="C296" s="23" t="s">
        <v>639</v>
      </c>
      <c r="D296" s="14">
        <v>1</v>
      </c>
      <c r="E296" s="32" t="s">
        <v>614</v>
      </c>
      <c r="F296" s="13"/>
      <c r="G296" s="9"/>
    </row>
    <row r="297" spans="1:9" ht="28.8">
      <c r="A297" s="6"/>
      <c r="B297" s="8"/>
      <c r="C297" s="23" t="s">
        <v>640</v>
      </c>
      <c r="D297" s="14">
        <v>1</v>
      </c>
      <c r="E297" s="32" t="s">
        <v>614</v>
      </c>
      <c r="F297" s="13"/>
      <c r="G297" s="9"/>
    </row>
    <row r="298" spans="1:9" ht="15.6">
      <c r="A298" s="6"/>
      <c r="B298" s="8"/>
      <c r="C298" s="70" t="s">
        <v>641</v>
      </c>
      <c r="D298" s="14">
        <v>1</v>
      </c>
      <c r="E298" s="32" t="s">
        <v>614</v>
      </c>
      <c r="F298" s="13"/>
      <c r="G298" s="9"/>
    </row>
    <row r="299" spans="1:9" ht="43.2">
      <c r="A299" s="6"/>
      <c r="B299" s="8"/>
      <c r="C299" s="35" t="s">
        <v>642</v>
      </c>
      <c r="D299" s="14">
        <v>1</v>
      </c>
      <c r="E299" s="121" t="s">
        <v>593</v>
      </c>
      <c r="F299" s="13"/>
      <c r="G299" s="9"/>
    </row>
    <row r="300" spans="1:9" ht="28.8">
      <c r="A300" s="6"/>
      <c r="B300" s="8"/>
      <c r="C300" s="35" t="s">
        <v>643</v>
      </c>
      <c r="D300" s="14">
        <v>1</v>
      </c>
      <c r="E300" s="51" t="s">
        <v>614</v>
      </c>
      <c r="F300" s="13"/>
      <c r="G300" s="9"/>
    </row>
    <row r="301" spans="1:9" ht="43.2">
      <c r="A301" s="6" t="s">
        <v>644</v>
      </c>
      <c r="B301" s="8" t="s">
        <v>645</v>
      </c>
      <c r="C301" s="12" t="s">
        <v>646</v>
      </c>
      <c r="D301" s="14">
        <v>1</v>
      </c>
      <c r="E301" s="121" t="s">
        <v>693</v>
      </c>
      <c r="F301" s="14"/>
      <c r="G301" s="9"/>
    </row>
    <row r="302" spans="1:9">
      <c r="A302" s="27" t="s">
        <v>647</v>
      </c>
      <c r="B302" s="149" t="s">
        <v>648</v>
      </c>
      <c r="C302" s="150"/>
      <c r="D302" s="150"/>
      <c r="E302" s="150"/>
      <c r="F302" s="150"/>
      <c r="G302" s="151"/>
      <c r="H302" s="1">
        <f>SUM(D303:D311)</f>
        <v>9</v>
      </c>
      <c r="I302" s="1">
        <f>COUNT(D303:D311)*2</f>
        <v>18</v>
      </c>
    </row>
    <row r="303" spans="1:9" ht="62.4">
      <c r="A303" s="6" t="s">
        <v>649</v>
      </c>
      <c r="B303" s="8" t="s">
        <v>650</v>
      </c>
      <c r="C303" s="50" t="s">
        <v>651</v>
      </c>
      <c r="D303" s="9">
        <v>1</v>
      </c>
      <c r="E303" s="35" t="s">
        <v>593</v>
      </c>
      <c r="F303" s="8"/>
      <c r="G303" s="9"/>
    </row>
    <row r="304" spans="1:9" ht="57.6">
      <c r="A304" s="6" t="s">
        <v>652</v>
      </c>
      <c r="B304" s="10" t="s">
        <v>653</v>
      </c>
      <c r="C304" s="12" t="s">
        <v>654</v>
      </c>
      <c r="D304" s="9">
        <v>1</v>
      </c>
      <c r="E304" s="35" t="s">
        <v>593</v>
      </c>
      <c r="F304" s="9"/>
      <c r="G304" s="9"/>
    </row>
    <row r="305" spans="1:9" ht="28.8">
      <c r="A305" s="6"/>
      <c r="B305" s="10"/>
      <c r="C305" s="12" t="s">
        <v>655</v>
      </c>
      <c r="D305" s="9">
        <v>1</v>
      </c>
      <c r="E305" s="35" t="s">
        <v>593</v>
      </c>
      <c r="F305" s="9"/>
      <c r="G305" s="9"/>
    </row>
    <row r="306" spans="1:9" ht="57.6">
      <c r="A306" s="6"/>
      <c r="B306" s="10"/>
      <c r="C306" s="12" t="s">
        <v>656</v>
      </c>
      <c r="D306" s="9">
        <v>1</v>
      </c>
      <c r="E306" s="35" t="s">
        <v>41</v>
      </c>
      <c r="F306" s="10" t="s">
        <v>657</v>
      </c>
      <c r="G306" s="9"/>
    </row>
    <row r="307" spans="1:9" ht="28.8">
      <c r="A307" s="71"/>
      <c r="B307" s="8"/>
      <c r="C307" s="12" t="s">
        <v>658</v>
      </c>
      <c r="D307" s="9">
        <v>1</v>
      </c>
      <c r="E307" s="35" t="s">
        <v>614</v>
      </c>
      <c r="F307" s="9"/>
      <c r="G307" s="9"/>
    </row>
    <row r="308" spans="1:9" ht="31.2">
      <c r="A308" s="71"/>
      <c r="B308" s="8"/>
      <c r="C308" s="28" t="s">
        <v>659</v>
      </c>
      <c r="D308" s="9">
        <v>1</v>
      </c>
      <c r="E308" s="35"/>
      <c r="F308" s="9"/>
      <c r="G308" s="9"/>
    </row>
    <row r="309" spans="1:9" ht="43.2">
      <c r="A309" s="71"/>
      <c r="B309" s="8"/>
      <c r="C309" s="28" t="s">
        <v>1293</v>
      </c>
      <c r="D309" s="9">
        <v>1</v>
      </c>
      <c r="E309" s="30" t="s">
        <v>41</v>
      </c>
      <c r="F309" s="10" t="s">
        <v>660</v>
      </c>
      <c r="G309" s="9"/>
    </row>
    <row r="310" spans="1:9" ht="31.2">
      <c r="A310" s="71"/>
      <c r="B310" s="8"/>
      <c r="C310" s="28" t="s">
        <v>661</v>
      </c>
      <c r="D310" s="9">
        <v>1</v>
      </c>
      <c r="E310" s="118" t="s">
        <v>614</v>
      </c>
      <c r="F310" s="10"/>
      <c r="G310" s="9"/>
    </row>
    <row r="311" spans="1:9" ht="31.2">
      <c r="A311" s="6" t="s">
        <v>662</v>
      </c>
      <c r="B311" s="8" t="s">
        <v>663</v>
      </c>
      <c r="C311" s="12" t="s">
        <v>664</v>
      </c>
      <c r="D311" s="9">
        <v>1</v>
      </c>
      <c r="E311" s="32" t="s">
        <v>593</v>
      </c>
      <c r="F311" s="9"/>
      <c r="G311" s="9"/>
    </row>
    <row r="312" spans="1:9" ht="46.8" hidden="1">
      <c r="A312" s="7" t="s">
        <v>665</v>
      </c>
      <c r="B312" s="50" t="s">
        <v>666</v>
      </c>
      <c r="C312" s="9"/>
      <c r="D312" s="9"/>
      <c r="E312" s="32"/>
      <c r="F312" s="9"/>
      <c r="G312" s="9"/>
    </row>
    <row r="313" spans="1:9">
      <c r="A313" s="27" t="s">
        <v>667</v>
      </c>
      <c r="B313" s="149" t="s">
        <v>668</v>
      </c>
      <c r="C313" s="150"/>
      <c r="D313" s="150"/>
      <c r="E313" s="150"/>
      <c r="F313" s="150"/>
      <c r="G313" s="151"/>
      <c r="H313" s="1">
        <f>SUM(D314:D322)</f>
        <v>9</v>
      </c>
      <c r="I313" s="1">
        <f>COUNT(D314:D322)*2</f>
        <v>18</v>
      </c>
    </row>
    <row r="314" spans="1:9" ht="43.2">
      <c r="A314" s="6" t="s">
        <v>669</v>
      </c>
      <c r="B314" s="50" t="s">
        <v>670</v>
      </c>
      <c r="C314" s="18" t="s">
        <v>671</v>
      </c>
      <c r="D314" s="9">
        <v>1</v>
      </c>
      <c r="E314" s="32" t="s">
        <v>299</v>
      </c>
      <c r="F314" s="12" t="s">
        <v>672</v>
      </c>
      <c r="G314" s="9"/>
    </row>
    <row r="315" spans="1:9" ht="129.6">
      <c r="A315" s="6" t="s">
        <v>673</v>
      </c>
      <c r="B315" s="18" t="s">
        <v>674</v>
      </c>
      <c r="C315" s="50" t="s">
        <v>675</v>
      </c>
      <c r="D315" s="9">
        <v>1</v>
      </c>
      <c r="E315" s="32" t="s">
        <v>614</v>
      </c>
      <c r="F315" s="18" t="s">
        <v>676</v>
      </c>
      <c r="G315" s="9"/>
    </row>
    <row r="316" spans="1:9" ht="46.8">
      <c r="A316" s="6"/>
      <c r="B316" s="18"/>
      <c r="C316" s="50" t="s">
        <v>677</v>
      </c>
      <c r="D316" s="9">
        <v>1</v>
      </c>
      <c r="E316" s="32" t="s">
        <v>41</v>
      </c>
      <c r="F316" s="18" t="s">
        <v>678</v>
      </c>
      <c r="G316" s="9"/>
    </row>
    <row r="317" spans="1:9" ht="46.8">
      <c r="A317" s="6" t="s">
        <v>679</v>
      </c>
      <c r="B317" s="50" t="s">
        <v>680</v>
      </c>
      <c r="C317" s="18" t="s">
        <v>681</v>
      </c>
      <c r="D317" s="9">
        <v>1</v>
      </c>
      <c r="E317" s="32" t="s">
        <v>41</v>
      </c>
      <c r="F317" s="9"/>
      <c r="G317" s="9"/>
    </row>
    <row r="318" spans="1:9" ht="28.8">
      <c r="A318" s="6"/>
      <c r="B318" s="8"/>
      <c r="C318" s="18" t="s">
        <v>682</v>
      </c>
      <c r="D318" s="9">
        <v>1</v>
      </c>
      <c r="E318" s="32" t="s">
        <v>614</v>
      </c>
      <c r="F318" s="14"/>
      <c r="G318" s="9"/>
    </row>
    <row r="319" spans="1:9" ht="15.6">
      <c r="A319" s="6"/>
      <c r="B319" s="8"/>
      <c r="C319" s="18" t="s">
        <v>683</v>
      </c>
      <c r="D319" s="9">
        <v>1</v>
      </c>
      <c r="E319" s="32" t="s">
        <v>41</v>
      </c>
      <c r="F319" s="14"/>
      <c r="G319" s="9"/>
    </row>
    <row r="320" spans="1:9" ht="57.6">
      <c r="A320" s="6" t="s">
        <v>684</v>
      </c>
      <c r="B320" s="8" t="s">
        <v>685</v>
      </c>
      <c r="C320" s="18" t="s">
        <v>686</v>
      </c>
      <c r="D320" s="9">
        <v>1</v>
      </c>
      <c r="E320" s="32" t="s">
        <v>593</v>
      </c>
      <c r="F320" s="18" t="s">
        <v>687</v>
      </c>
      <c r="G320" s="9"/>
    </row>
    <row r="321" spans="1:9" ht="57.6">
      <c r="A321" s="6" t="s">
        <v>688</v>
      </c>
      <c r="B321" s="8" t="s">
        <v>689</v>
      </c>
      <c r="C321" s="72" t="s">
        <v>690</v>
      </c>
      <c r="D321" s="9">
        <v>1</v>
      </c>
      <c r="E321" s="32" t="s">
        <v>593</v>
      </c>
      <c r="F321" s="18" t="s">
        <v>691</v>
      </c>
      <c r="G321" s="9"/>
    </row>
    <row r="322" spans="1:9" ht="31.2">
      <c r="A322" s="6"/>
      <c r="B322" s="73"/>
      <c r="C322" s="50" t="s">
        <v>692</v>
      </c>
      <c r="D322" s="9">
        <v>1</v>
      </c>
      <c r="E322" s="32" t="s">
        <v>593</v>
      </c>
      <c r="F322" s="18"/>
      <c r="G322" s="74"/>
    </row>
    <row r="323" spans="1:9">
      <c r="A323" s="27" t="s">
        <v>694</v>
      </c>
      <c r="B323" s="161" t="s">
        <v>695</v>
      </c>
      <c r="C323" s="162"/>
      <c r="D323" s="162"/>
      <c r="E323" s="162"/>
      <c r="F323" s="162"/>
      <c r="G323" s="163"/>
      <c r="H323" s="1">
        <f>SUM(D324:D325)</f>
        <v>2</v>
      </c>
      <c r="I323" s="1">
        <f>COUNT(D324:D325)*2</f>
        <v>4</v>
      </c>
    </row>
    <row r="324" spans="1:9" ht="57.6">
      <c r="A324" s="6" t="s">
        <v>696</v>
      </c>
      <c r="B324" s="10" t="s">
        <v>697</v>
      </c>
      <c r="C324" s="75" t="s">
        <v>698</v>
      </c>
      <c r="D324" s="9">
        <v>1</v>
      </c>
      <c r="E324" s="32" t="s">
        <v>299</v>
      </c>
      <c r="F324" s="10" t="s">
        <v>699</v>
      </c>
      <c r="G324" s="9"/>
    </row>
    <row r="325" spans="1:9" ht="28.8">
      <c r="A325" s="6" t="s">
        <v>700</v>
      </c>
      <c r="B325" s="18" t="s">
        <v>701</v>
      </c>
      <c r="C325" s="18" t="s">
        <v>702</v>
      </c>
      <c r="D325" s="9">
        <v>1</v>
      </c>
      <c r="E325" s="32" t="s">
        <v>299</v>
      </c>
      <c r="F325" s="9"/>
      <c r="G325" s="9"/>
    </row>
    <row r="326" spans="1:9">
      <c r="A326" s="27" t="s">
        <v>703</v>
      </c>
      <c r="B326" s="149" t="s">
        <v>704</v>
      </c>
      <c r="C326" s="150"/>
      <c r="D326" s="150"/>
      <c r="E326" s="150"/>
      <c r="F326" s="150"/>
      <c r="G326" s="151"/>
      <c r="H326" s="1">
        <f>SUM(D327:D331)</f>
        <v>5</v>
      </c>
      <c r="I326" s="1">
        <f>COUNT(D327:D331)*2</f>
        <v>10</v>
      </c>
    </row>
    <row r="327" spans="1:9" ht="28.8">
      <c r="A327" s="6" t="s">
        <v>705</v>
      </c>
      <c r="B327" s="76" t="s">
        <v>706</v>
      </c>
      <c r="C327" s="12" t="s">
        <v>707</v>
      </c>
      <c r="D327" s="9">
        <v>1</v>
      </c>
      <c r="E327" s="32" t="s">
        <v>614</v>
      </c>
      <c r="F327" s="9"/>
      <c r="G327" s="9"/>
    </row>
    <row r="328" spans="1:9" ht="43.2">
      <c r="A328" s="6" t="s">
        <v>708</v>
      </c>
      <c r="B328" s="76" t="s">
        <v>709</v>
      </c>
      <c r="C328" s="10" t="s">
        <v>710</v>
      </c>
      <c r="D328" s="9">
        <v>1</v>
      </c>
      <c r="E328" s="32" t="s">
        <v>614</v>
      </c>
      <c r="F328" s="12"/>
      <c r="G328" s="9"/>
    </row>
    <row r="329" spans="1:9" ht="28.8">
      <c r="A329" s="6"/>
      <c r="B329" s="76"/>
      <c r="C329" s="18" t="s">
        <v>711</v>
      </c>
      <c r="D329" s="9">
        <v>1</v>
      </c>
      <c r="E329" s="32" t="s">
        <v>41</v>
      </c>
      <c r="F329" s="12"/>
      <c r="G329" s="9"/>
    </row>
    <row r="330" spans="1:9" ht="28.8">
      <c r="A330" s="6"/>
      <c r="B330" s="76"/>
      <c r="C330" s="18" t="s">
        <v>712</v>
      </c>
      <c r="D330" s="9">
        <v>1</v>
      </c>
      <c r="E330" s="32" t="s">
        <v>614</v>
      </c>
      <c r="F330" s="12"/>
      <c r="G330" s="9"/>
    </row>
    <row r="331" spans="1:9" ht="14.4">
      <c r="A331" s="6"/>
      <c r="B331" s="76"/>
      <c r="C331" s="18" t="s">
        <v>713</v>
      </c>
      <c r="D331" s="9">
        <v>1</v>
      </c>
      <c r="E331" s="32" t="s">
        <v>18</v>
      </c>
      <c r="F331" s="12"/>
      <c r="G331" s="9"/>
    </row>
    <row r="332" spans="1:9">
      <c r="A332" s="27" t="s">
        <v>714</v>
      </c>
      <c r="B332" s="152" t="s">
        <v>715</v>
      </c>
      <c r="C332" s="153"/>
      <c r="D332" s="153"/>
      <c r="E332" s="153"/>
      <c r="F332" s="153"/>
      <c r="G332" s="154"/>
      <c r="H332" s="1">
        <f>SUM(D333:D345)</f>
        <v>13</v>
      </c>
      <c r="I332" s="1">
        <f>COUNT(D333:D345)*2</f>
        <v>26</v>
      </c>
    </row>
    <row r="333" spans="1:9" ht="144">
      <c r="A333" s="77" t="s">
        <v>716</v>
      </c>
      <c r="B333" s="11" t="s">
        <v>717</v>
      </c>
      <c r="C333" s="68" t="s">
        <v>718</v>
      </c>
      <c r="D333" s="9">
        <v>1</v>
      </c>
      <c r="E333" s="137" t="s">
        <v>18</v>
      </c>
      <c r="F333" s="18" t="s">
        <v>719</v>
      </c>
      <c r="G333" s="9"/>
    </row>
    <row r="334" spans="1:9" ht="86.4">
      <c r="A334" s="77"/>
      <c r="B334" s="78"/>
      <c r="C334" s="68" t="s">
        <v>720</v>
      </c>
      <c r="D334" s="9">
        <v>1</v>
      </c>
      <c r="E334" s="137" t="s">
        <v>41</v>
      </c>
      <c r="F334" s="18" t="s">
        <v>721</v>
      </c>
      <c r="G334" s="9"/>
    </row>
    <row r="335" spans="1:9" ht="100.8">
      <c r="A335" s="77"/>
      <c r="B335" s="78"/>
      <c r="C335" s="68" t="s">
        <v>722</v>
      </c>
      <c r="D335" s="9">
        <v>1</v>
      </c>
      <c r="E335" s="137" t="s">
        <v>41</v>
      </c>
      <c r="F335" s="18" t="s">
        <v>723</v>
      </c>
      <c r="G335" s="9"/>
    </row>
    <row r="336" spans="1:9" ht="46.8">
      <c r="A336" s="6" t="s">
        <v>724</v>
      </c>
      <c r="B336" s="8" t="s">
        <v>725</v>
      </c>
      <c r="C336" s="50" t="s">
        <v>726</v>
      </c>
      <c r="D336" s="9">
        <v>1</v>
      </c>
      <c r="E336" s="137" t="s">
        <v>614</v>
      </c>
      <c r="F336" s="9"/>
      <c r="G336" s="9"/>
    </row>
    <row r="337" spans="1:9" ht="28.8">
      <c r="A337" s="6"/>
      <c r="B337" s="8"/>
      <c r="C337" s="18" t="s">
        <v>727</v>
      </c>
      <c r="D337" s="9">
        <v>1</v>
      </c>
      <c r="E337" s="137" t="s">
        <v>593</v>
      </c>
      <c r="F337" s="9"/>
      <c r="G337" s="9"/>
    </row>
    <row r="338" spans="1:9" ht="46.8">
      <c r="A338" s="6" t="s">
        <v>728</v>
      </c>
      <c r="B338" s="8" t="s">
        <v>729</v>
      </c>
      <c r="C338" s="79" t="s">
        <v>730</v>
      </c>
      <c r="D338" s="9">
        <v>1</v>
      </c>
      <c r="E338" s="137" t="s">
        <v>299</v>
      </c>
      <c r="F338" s="18"/>
      <c r="G338" s="9"/>
    </row>
    <row r="339" spans="1:9" ht="72">
      <c r="A339" s="6"/>
      <c r="B339" s="1"/>
      <c r="C339" s="18" t="s">
        <v>731</v>
      </c>
      <c r="D339" s="9">
        <v>1</v>
      </c>
      <c r="E339" s="137" t="s">
        <v>136</v>
      </c>
      <c r="F339" s="18" t="s">
        <v>732</v>
      </c>
      <c r="G339" s="9"/>
    </row>
    <row r="340" spans="1:9" ht="57.6">
      <c r="A340" s="6"/>
      <c r="B340" s="8"/>
      <c r="C340" s="18" t="s">
        <v>733</v>
      </c>
      <c r="D340" s="9">
        <v>1</v>
      </c>
      <c r="E340" s="137" t="s">
        <v>136</v>
      </c>
      <c r="F340" s="10" t="s">
        <v>734</v>
      </c>
      <c r="G340" s="9"/>
    </row>
    <row r="341" spans="1:9" ht="28.8">
      <c r="A341" s="6"/>
      <c r="B341" s="8"/>
      <c r="C341" s="18" t="s">
        <v>735</v>
      </c>
      <c r="D341" s="9">
        <v>1</v>
      </c>
      <c r="E341" s="137" t="s">
        <v>593</v>
      </c>
      <c r="F341" s="18"/>
      <c r="G341" s="9"/>
    </row>
    <row r="342" spans="1:9" ht="43.2">
      <c r="A342" s="6" t="s">
        <v>736</v>
      </c>
      <c r="B342" s="8" t="s">
        <v>737</v>
      </c>
      <c r="C342" s="10" t="s">
        <v>738</v>
      </c>
      <c r="D342" s="9">
        <v>1</v>
      </c>
      <c r="E342" s="137" t="s">
        <v>41</v>
      </c>
      <c r="F342" s="10" t="s">
        <v>739</v>
      </c>
      <c r="G342" s="9"/>
    </row>
    <row r="343" spans="1:9" ht="57.6">
      <c r="A343" s="6"/>
      <c r="B343" s="8"/>
      <c r="C343" s="10" t="s">
        <v>740</v>
      </c>
      <c r="D343" s="9">
        <v>1</v>
      </c>
      <c r="E343" s="137" t="s">
        <v>41</v>
      </c>
      <c r="F343" s="10" t="s">
        <v>741</v>
      </c>
      <c r="G343" s="9"/>
    </row>
    <row r="344" spans="1:9" ht="43.2">
      <c r="A344" s="6"/>
      <c r="B344" s="8"/>
      <c r="C344" s="23" t="s">
        <v>742</v>
      </c>
      <c r="D344" s="9">
        <v>1</v>
      </c>
      <c r="E344" s="118" t="s">
        <v>18</v>
      </c>
      <c r="F344" s="10"/>
      <c r="G344" s="9"/>
    </row>
    <row r="345" spans="1:9" ht="43.2">
      <c r="A345" s="6" t="s">
        <v>743</v>
      </c>
      <c r="B345" s="8" t="s">
        <v>744</v>
      </c>
      <c r="C345" s="68" t="s">
        <v>745</v>
      </c>
      <c r="D345" s="9">
        <v>1</v>
      </c>
      <c r="E345" s="137" t="s">
        <v>206</v>
      </c>
      <c r="F345" s="9"/>
      <c r="G345" s="9"/>
    </row>
    <row r="346" spans="1:9">
      <c r="A346" s="27" t="s">
        <v>746</v>
      </c>
      <c r="B346" s="149" t="s">
        <v>747</v>
      </c>
      <c r="C346" s="150"/>
      <c r="D346" s="150"/>
      <c r="E346" s="150"/>
      <c r="F346" s="150"/>
      <c r="G346" s="151"/>
      <c r="H346" s="1">
        <f>SUM(D347:D354)</f>
        <v>8</v>
      </c>
      <c r="I346" s="1">
        <f>COUNT(D347:D354)*2</f>
        <v>16</v>
      </c>
    </row>
    <row r="347" spans="1:9" ht="46.8">
      <c r="A347" s="6" t="s">
        <v>748</v>
      </c>
      <c r="B347" s="50" t="s">
        <v>749</v>
      </c>
      <c r="C347" s="12" t="s">
        <v>750</v>
      </c>
      <c r="D347" s="9">
        <v>1</v>
      </c>
      <c r="E347" s="32" t="s">
        <v>614</v>
      </c>
      <c r="F347" s="9"/>
      <c r="G347" s="9"/>
    </row>
    <row r="348" spans="1:9" ht="46.8">
      <c r="A348" s="6" t="s">
        <v>751</v>
      </c>
      <c r="B348" s="8" t="s">
        <v>752</v>
      </c>
      <c r="C348" s="18" t="s">
        <v>753</v>
      </c>
      <c r="D348" s="9">
        <v>1</v>
      </c>
      <c r="E348" s="32" t="s">
        <v>614</v>
      </c>
      <c r="F348" s="18" t="s">
        <v>754</v>
      </c>
      <c r="G348" s="9"/>
    </row>
    <row r="349" spans="1:9" ht="43.2">
      <c r="A349" s="6" t="s">
        <v>755</v>
      </c>
      <c r="B349" s="8" t="s">
        <v>756</v>
      </c>
      <c r="C349" s="18" t="s">
        <v>757</v>
      </c>
      <c r="D349" s="9">
        <v>1</v>
      </c>
      <c r="E349" s="32" t="s">
        <v>614</v>
      </c>
      <c r="F349" s="18" t="s">
        <v>758</v>
      </c>
      <c r="G349" s="9"/>
    </row>
    <row r="350" spans="1:9" ht="31.2">
      <c r="A350" s="6" t="s">
        <v>759</v>
      </c>
      <c r="B350" s="36" t="s">
        <v>760</v>
      </c>
      <c r="C350" s="24" t="s">
        <v>761</v>
      </c>
      <c r="D350" s="9">
        <v>1</v>
      </c>
      <c r="E350" s="32" t="s">
        <v>614</v>
      </c>
      <c r="F350" s="12"/>
      <c r="G350" s="9"/>
    </row>
    <row r="351" spans="1:9" ht="86.4">
      <c r="A351" s="6" t="s">
        <v>762</v>
      </c>
      <c r="B351" s="11" t="s">
        <v>763</v>
      </c>
      <c r="C351" s="16" t="s">
        <v>764</v>
      </c>
      <c r="D351" s="9">
        <v>1</v>
      </c>
      <c r="E351" s="32" t="s">
        <v>162</v>
      </c>
      <c r="F351" s="12" t="s">
        <v>765</v>
      </c>
      <c r="G351" s="9"/>
    </row>
    <row r="352" spans="1:9" ht="172.8">
      <c r="A352" s="6" t="s">
        <v>766</v>
      </c>
      <c r="B352" s="11" t="s">
        <v>767</v>
      </c>
      <c r="C352" s="12" t="s">
        <v>768</v>
      </c>
      <c r="D352" s="9">
        <v>1</v>
      </c>
      <c r="E352" s="32" t="s">
        <v>614</v>
      </c>
      <c r="F352" s="12" t="s">
        <v>769</v>
      </c>
      <c r="G352" s="9"/>
    </row>
    <row r="353" spans="1:9" ht="28.8">
      <c r="A353" s="6"/>
      <c r="B353" s="11"/>
      <c r="C353" s="10" t="s">
        <v>770</v>
      </c>
      <c r="D353" s="9">
        <v>1</v>
      </c>
      <c r="E353" s="32" t="s">
        <v>614</v>
      </c>
      <c r="F353" s="9"/>
      <c r="G353" s="9"/>
    </row>
    <row r="354" spans="1:9" ht="46.8">
      <c r="A354" s="6" t="s">
        <v>771</v>
      </c>
      <c r="B354" s="11" t="s">
        <v>772</v>
      </c>
      <c r="C354" s="80" t="s">
        <v>773</v>
      </c>
      <c r="D354" s="9">
        <v>1</v>
      </c>
      <c r="E354" s="32" t="s">
        <v>136</v>
      </c>
      <c r="F354" s="9"/>
      <c r="G354" s="9"/>
    </row>
    <row r="355" spans="1:9">
      <c r="A355" s="27" t="s">
        <v>774</v>
      </c>
      <c r="B355" s="149" t="s">
        <v>775</v>
      </c>
      <c r="C355" s="150"/>
      <c r="D355" s="150"/>
      <c r="E355" s="150"/>
      <c r="F355" s="150"/>
      <c r="G355" s="151"/>
      <c r="H355" s="1">
        <f>SUM(D356:D368)</f>
        <v>13</v>
      </c>
      <c r="I355" s="1">
        <f>COUNT(D356:D368)*2</f>
        <v>26</v>
      </c>
    </row>
    <row r="356" spans="1:9" ht="72">
      <c r="A356" s="6" t="s">
        <v>776</v>
      </c>
      <c r="B356" s="8" t="s">
        <v>777</v>
      </c>
      <c r="C356" s="22" t="s">
        <v>778</v>
      </c>
      <c r="D356" s="9">
        <v>1</v>
      </c>
      <c r="E356" s="32" t="s">
        <v>41</v>
      </c>
      <c r="F356" s="10" t="s">
        <v>779</v>
      </c>
      <c r="G356" s="9"/>
    </row>
    <row r="357" spans="1:9" ht="28.8">
      <c r="A357" s="6"/>
      <c r="B357" s="8"/>
      <c r="C357" s="18" t="s">
        <v>780</v>
      </c>
      <c r="D357" s="9">
        <v>1</v>
      </c>
      <c r="E357" s="32" t="s">
        <v>41</v>
      </c>
      <c r="F357" s="9"/>
      <c r="G357" s="9"/>
    </row>
    <row r="358" spans="1:9" ht="28.8">
      <c r="A358" s="6"/>
      <c r="B358" s="8"/>
      <c r="C358" s="22" t="s">
        <v>781</v>
      </c>
      <c r="D358" s="9">
        <v>1</v>
      </c>
      <c r="E358" s="32" t="s">
        <v>41</v>
      </c>
      <c r="F358" s="9"/>
      <c r="G358" s="9"/>
    </row>
    <row r="359" spans="1:9" ht="28.8">
      <c r="A359" s="6"/>
      <c r="B359" s="8"/>
      <c r="C359" s="22" t="s">
        <v>782</v>
      </c>
      <c r="D359" s="9">
        <v>1</v>
      </c>
      <c r="E359" s="32" t="s">
        <v>206</v>
      </c>
      <c r="F359" s="9"/>
      <c r="G359" s="9"/>
    </row>
    <row r="360" spans="1:9" ht="43.2">
      <c r="A360" s="6"/>
      <c r="B360" s="8"/>
      <c r="C360" s="81" t="s">
        <v>783</v>
      </c>
      <c r="D360" s="9">
        <v>1</v>
      </c>
      <c r="E360" s="32" t="s">
        <v>41</v>
      </c>
      <c r="F360" s="9"/>
      <c r="G360" s="9"/>
    </row>
    <row r="361" spans="1:9" ht="46.8">
      <c r="A361" s="6" t="s">
        <v>784</v>
      </c>
      <c r="B361" s="8" t="s">
        <v>785</v>
      </c>
      <c r="C361" s="18" t="s">
        <v>786</v>
      </c>
      <c r="D361" s="9">
        <v>1</v>
      </c>
      <c r="E361" s="32" t="s">
        <v>1292</v>
      </c>
      <c r="F361" s="18" t="s">
        <v>787</v>
      </c>
      <c r="G361" s="9"/>
    </row>
    <row r="362" spans="1:9" ht="57.6">
      <c r="A362" s="6"/>
      <c r="B362" s="8"/>
      <c r="C362" s="12" t="s">
        <v>788</v>
      </c>
      <c r="D362" s="9">
        <v>1</v>
      </c>
      <c r="E362" s="32" t="s">
        <v>614</v>
      </c>
      <c r="F362" s="12"/>
      <c r="G362" s="9"/>
    </row>
    <row r="363" spans="1:9" ht="28.8">
      <c r="A363" s="6"/>
      <c r="B363" s="8"/>
      <c r="C363" s="18" t="s">
        <v>789</v>
      </c>
      <c r="D363" s="9">
        <v>1</v>
      </c>
      <c r="E363" s="32" t="s">
        <v>41</v>
      </c>
      <c r="F363" s="18"/>
      <c r="G363" s="9"/>
    </row>
    <row r="364" spans="1:9" ht="129.6">
      <c r="A364" s="6"/>
      <c r="B364" s="8"/>
      <c r="C364" s="12" t="s">
        <v>790</v>
      </c>
      <c r="D364" s="9">
        <v>1</v>
      </c>
      <c r="E364" s="32" t="s">
        <v>593</v>
      </c>
      <c r="F364" s="10" t="s">
        <v>791</v>
      </c>
      <c r="G364" s="9"/>
    </row>
    <row r="365" spans="1:9" ht="144">
      <c r="A365" s="6" t="s">
        <v>792</v>
      </c>
      <c r="B365" s="8" t="s">
        <v>793</v>
      </c>
      <c r="C365" s="16" t="s">
        <v>794</v>
      </c>
      <c r="D365" s="9">
        <v>1</v>
      </c>
      <c r="E365" s="51" t="s">
        <v>206</v>
      </c>
      <c r="F365" s="12" t="s">
        <v>795</v>
      </c>
      <c r="G365" s="9"/>
    </row>
    <row r="366" spans="1:9" ht="43.2">
      <c r="A366" s="6"/>
      <c r="B366" s="8"/>
      <c r="C366" s="12" t="s">
        <v>796</v>
      </c>
      <c r="D366" s="9">
        <v>1</v>
      </c>
      <c r="E366" s="32" t="s">
        <v>593</v>
      </c>
      <c r="F366" s="12"/>
      <c r="G366" s="9"/>
    </row>
    <row r="367" spans="1:9" ht="28.8">
      <c r="A367" s="6"/>
      <c r="B367" s="8"/>
      <c r="C367" s="12" t="s">
        <v>797</v>
      </c>
      <c r="D367" s="9">
        <v>1</v>
      </c>
      <c r="E367" s="32" t="s">
        <v>206</v>
      </c>
      <c r="F367" s="12"/>
      <c r="G367" s="9"/>
    </row>
    <row r="368" spans="1:9" ht="62.4">
      <c r="A368" s="6" t="s">
        <v>798</v>
      </c>
      <c r="B368" s="50" t="s">
        <v>799</v>
      </c>
      <c r="C368" s="23" t="s">
        <v>800</v>
      </c>
      <c r="D368" s="9">
        <v>1</v>
      </c>
      <c r="E368" s="32" t="s">
        <v>593</v>
      </c>
      <c r="F368" s="23"/>
      <c r="G368" s="9"/>
    </row>
    <row r="369" spans="1:9">
      <c r="A369" s="102" t="s">
        <v>801</v>
      </c>
      <c r="B369" s="149" t="s">
        <v>802</v>
      </c>
      <c r="C369" s="150"/>
      <c r="D369" s="150"/>
      <c r="E369" s="150"/>
      <c r="F369" s="150"/>
      <c r="G369" s="151"/>
    </row>
    <row r="370" spans="1:9" ht="28.8" hidden="1">
      <c r="A370" s="7" t="s">
        <v>803</v>
      </c>
      <c r="B370" s="10" t="s">
        <v>804</v>
      </c>
      <c r="C370" s="9"/>
      <c r="D370" s="9"/>
      <c r="E370" s="32"/>
      <c r="F370" s="9"/>
      <c r="G370" s="9"/>
    </row>
    <row r="371" spans="1:9">
      <c r="A371" s="27" t="s">
        <v>805</v>
      </c>
      <c r="B371" s="149" t="s">
        <v>806</v>
      </c>
      <c r="C371" s="150"/>
      <c r="D371" s="150"/>
      <c r="E371" s="150"/>
      <c r="F371" s="150"/>
      <c r="G371" s="151"/>
      <c r="H371" s="1">
        <f>SUM(D372:D375)</f>
        <v>3</v>
      </c>
      <c r="I371" s="1">
        <f>COUNT(D372:D375)*2</f>
        <v>6</v>
      </c>
    </row>
    <row r="372" spans="1:9" ht="31.2">
      <c r="A372" s="6" t="s">
        <v>807</v>
      </c>
      <c r="B372" s="8" t="s">
        <v>808</v>
      </c>
      <c r="C372" s="12" t="s">
        <v>809</v>
      </c>
      <c r="D372" s="9">
        <v>1</v>
      </c>
      <c r="E372" s="32" t="s">
        <v>41</v>
      </c>
      <c r="F372" s="9"/>
      <c r="G372" s="9"/>
    </row>
    <row r="373" spans="1:9" ht="31.2" hidden="1">
      <c r="A373" s="7" t="s">
        <v>810</v>
      </c>
      <c r="B373" s="8" t="s">
        <v>811</v>
      </c>
      <c r="C373" s="9"/>
      <c r="D373" s="9"/>
      <c r="E373" s="32"/>
      <c r="F373" s="9"/>
      <c r="G373" s="9"/>
    </row>
    <row r="374" spans="1:9" ht="31.2">
      <c r="A374" s="6" t="s">
        <v>812</v>
      </c>
      <c r="B374" s="8" t="s">
        <v>813</v>
      </c>
      <c r="C374" s="18" t="s">
        <v>814</v>
      </c>
      <c r="D374" s="9">
        <v>1</v>
      </c>
      <c r="E374" s="118" t="s">
        <v>41</v>
      </c>
      <c r="F374" s="9"/>
      <c r="G374" s="9"/>
    </row>
    <row r="375" spans="1:9" ht="28.8">
      <c r="A375" s="6"/>
      <c r="B375" s="8"/>
      <c r="C375" s="18" t="s">
        <v>815</v>
      </c>
      <c r="D375" s="9">
        <v>1</v>
      </c>
      <c r="E375" s="32" t="s">
        <v>41</v>
      </c>
      <c r="F375" s="9"/>
      <c r="G375" s="9"/>
    </row>
    <row r="376" spans="1:9" ht="62.4" hidden="1">
      <c r="A376" s="7" t="s">
        <v>816</v>
      </c>
      <c r="B376" s="21" t="s">
        <v>817</v>
      </c>
      <c r="C376" s="16"/>
      <c r="D376" s="9"/>
      <c r="E376" s="32"/>
      <c r="F376" s="9"/>
      <c r="G376" s="9"/>
    </row>
    <row r="377" spans="1:9" ht="31.2" hidden="1">
      <c r="A377" s="7" t="s">
        <v>818</v>
      </c>
      <c r="B377" s="8" t="s">
        <v>819</v>
      </c>
      <c r="C377" s="9"/>
      <c r="D377" s="9"/>
      <c r="E377" s="32"/>
      <c r="F377" s="9"/>
      <c r="G377" s="9"/>
    </row>
    <row r="378" spans="1:9">
      <c r="A378" s="27" t="s">
        <v>820</v>
      </c>
      <c r="B378" s="149" t="s">
        <v>821</v>
      </c>
      <c r="C378" s="150"/>
      <c r="D378" s="150"/>
      <c r="E378" s="150"/>
      <c r="F378" s="150"/>
      <c r="G378" s="151"/>
      <c r="H378" s="1">
        <f>SUM(D379:D381)</f>
        <v>2</v>
      </c>
      <c r="I378" s="1">
        <f>COUNT(D379:D381)*2</f>
        <v>4</v>
      </c>
    </row>
    <row r="379" spans="1:9" ht="31.2">
      <c r="A379" s="6" t="s">
        <v>822</v>
      </c>
      <c r="B379" s="8" t="s">
        <v>823</v>
      </c>
      <c r="C379" s="18" t="s">
        <v>824</v>
      </c>
      <c r="D379" s="14">
        <v>1</v>
      </c>
      <c r="E379" s="32" t="s">
        <v>136</v>
      </c>
      <c r="F379" s="16"/>
      <c r="G379" s="9"/>
    </row>
    <row r="380" spans="1:9" ht="31.2" hidden="1">
      <c r="A380" s="7" t="s">
        <v>825</v>
      </c>
      <c r="B380" s="8" t="s">
        <v>826</v>
      </c>
      <c r="C380" s="82"/>
      <c r="D380" s="14"/>
      <c r="E380" s="32"/>
      <c r="F380" s="14"/>
      <c r="G380" s="9"/>
    </row>
    <row r="381" spans="1:9" ht="31.2">
      <c r="A381" s="6" t="s">
        <v>827</v>
      </c>
      <c r="B381" s="8" t="s">
        <v>828</v>
      </c>
      <c r="C381" s="24" t="s">
        <v>829</v>
      </c>
      <c r="D381" s="14">
        <v>1</v>
      </c>
      <c r="E381" s="32" t="s">
        <v>41</v>
      </c>
      <c r="F381" s="14"/>
      <c r="G381" s="9"/>
    </row>
    <row r="382" spans="1:9">
      <c r="A382" s="27" t="s">
        <v>830</v>
      </c>
      <c r="B382" s="149" t="s">
        <v>831</v>
      </c>
      <c r="C382" s="150"/>
      <c r="D382" s="150"/>
      <c r="E382" s="150"/>
      <c r="F382" s="150"/>
      <c r="G382" s="151"/>
      <c r="H382" s="1">
        <f>SUM(D390:D398)</f>
        <v>9</v>
      </c>
      <c r="I382" s="1">
        <f>COUNT(D390:D398)*2</f>
        <v>18</v>
      </c>
    </row>
    <row r="383" spans="1:9" ht="31.2" hidden="1">
      <c r="A383" s="7" t="s">
        <v>832</v>
      </c>
      <c r="B383" s="8" t="s">
        <v>833</v>
      </c>
      <c r="C383" s="9"/>
      <c r="D383" s="9"/>
      <c r="E383" s="32"/>
      <c r="F383" s="9"/>
      <c r="G383" s="9"/>
    </row>
    <row r="384" spans="1:9" ht="31.2" hidden="1">
      <c r="A384" s="7" t="s">
        <v>834</v>
      </c>
      <c r="B384" s="8" t="s">
        <v>835</v>
      </c>
      <c r="C384" s="9"/>
      <c r="D384" s="9"/>
      <c r="E384" s="32"/>
      <c r="F384" s="9"/>
      <c r="G384" s="9"/>
    </row>
    <row r="385" spans="1:7" ht="31.2" hidden="1">
      <c r="A385" s="7" t="s">
        <v>836</v>
      </c>
      <c r="B385" s="8" t="s">
        <v>837</v>
      </c>
      <c r="C385" s="9"/>
      <c r="D385" s="9"/>
      <c r="E385" s="32"/>
      <c r="F385" s="9"/>
      <c r="G385" s="9"/>
    </row>
    <row r="386" spans="1:7" ht="31.2" hidden="1">
      <c r="A386" s="7" t="s">
        <v>838</v>
      </c>
      <c r="B386" s="8" t="s">
        <v>839</v>
      </c>
      <c r="C386" s="9"/>
      <c r="D386" s="9"/>
      <c r="E386" s="32"/>
      <c r="F386" s="9"/>
      <c r="G386" s="9"/>
    </row>
    <row r="387" spans="1:7" ht="46.8" hidden="1">
      <c r="A387" s="7" t="s">
        <v>840</v>
      </c>
      <c r="B387" s="8" t="s">
        <v>841</v>
      </c>
      <c r="C387" s="9"/>
      <c r="D387" s="9"/>
      <c r="E387" s="32"/>
      <c r="F387" s="9"/>
      <c r="G387" s="9"/>
    </row>
    <row r="388" spans="1:7" ht="31.2" hidden="1">
      <c r="A388" s="7" t="s">
        <v>842</v>
      </c>
      <c r="B388" s="8" t="s">
        <v>843</v>
      </c>
      <c r="C388" s="9"/>
      <c r="D388" s="9"/>
      <c r="E388" s="32"/>
      <c r="F388" s="9"/>
      <c r="G388" s="9"/>
    </row>
    <row r="389" spans="1:7" ht="31.2" hidden="1">
      <c r="A389" s="7" t="s">
        <v>844</v>
      </c>
      <c r="B389" s="8" t="s">
        <v>845</v>
      </c>
      <c r="C389" s="9"/>
      <c r="D389" s="9"/>
      <c r="E389" s="32"/>
      <c r="F389" s="9"/>
      <c r="G389" s="9"/>
    </row>
    <row r="390" spans="1:7" ht="43.2">
      <c r="A390" s="6" t="s">
        <v>846</v>
      </c>
      <c r="B390" s="19" t="s">
        <v>847</v>
      </c>
      <c r="C390" s="12" t="s">
        <v>848</v>
      </c>
      <c r="D390" s="14">
        <v>1</v>
      </c>
      <c r="E390" s="32" t="s">
        <v>593</v>
      </c>
      <c r="F390" s="12" t="s">
        <v>849</v>
      </c>
      <c r="G390" s="9"/>
    </row>
    <row r="391" spans="1:7" ht="31.2">
      <c r="A391" s="6" t="s">
        <v>850</v>
      </c>
      <c r="B391" s="19" t="s">
        <v>851</v>
      </c>
      <c r="C391" s="12" t="s">
        <v>852</v>
      </c>
      <c r="D391" s="14">
        <v>1</v>
      </c>
      <c r="E391" s="32" t="s">
        <v>614</v>
      </c>
      <c r="F391" s="9"/>
      <c r="G391" s="9"/>
    </row>
    <row r="392" spans="1:7" ht="28.8">
      <c r="A392" s="6"/>
      <c r="B392" s="19"/>
      <c r="C392" s="12" t="s">
        <v>853</v>
      </c>
      <c r="D392" s="14">
        <v>1</v>
      </c>
      <c r="E392" s="32" t="s">
        <v>18</v>
      </c>
      <c r="F392" s="9"/>
      <c r="G392" s="9"/>
    </row>
    <row r="393" spans="1:7" ht="86.4">
      <c r="A393" s="6"/>
      <c r="B393" s="19"/>
      <c r="C393" s="12" t="s">
        <v>854</v>
      </c>
      <c r="D393" s="14">
        <v>1</v>
      </c>
      <c r="E393" s="32" t="s">
        <v>614</v>
      </c>
      <c r="F393" s="10" t="s">
        <v>855</v>
      </c>
      <c r="G393" s="9"/>
    </row>
    <row r="394" spans="1:7" ht="28.8">
      <c r="A394" s="6"/>
      <c r="B394" s="19"/>
      <c r="C394" s="12" t="s">
        <v>856</v>
      </c>
      <c r="D394" s="14">
        <v>1</v>
      </c>
      <c r="E394" s="32" t="s">
        <v>41</v>
      </c>
      <c r="F394" s="9"/>
      <c r="G394" s="9"/>
    </row>
    <row r="395" spans="1:7" ht="86.4">
      <c r="A395" s="6"/>
      <c r="B395" s="19"/>
      <c r="C395" s="12" t="s">
        <v>857</v>
      </c>
      <c r="D395" s="14">
        <v>1</v>
      </c>
      <c r="E395" s="32" t="s">
        <v>614</v>
      </c>
      <c r="F395" s="10" t="s">
        <v>858</v>
      </c>
      <c r="G395" s="9"/>
    </row>
    <row r="396" spans="1:7" ht="28.8">
      <c r="A396" s="6"/>
      <c r="B396" s="19"/>
      <c r="C396" s="81" t="s">
        <v>859</v>
      </c>
      <c r="D396" s="14">
        <v>1</v>
      </c>
      <c r="E396" s="32" t="s">
        <v>614</v>
      </c>
      <c r="F396" s="9"/>
      <c r="G396" s="9"/>
    </row>
    <row r="397" spans="1:7" ht="216">
      <c r="A397" s="6"/>
      <c r="B397" s="19"/>
      <c r="C397" s="12" t="s">
        <v>860</v>
      </c>
      <c r="D397" s="14">
        <v>1</v>
      </c>
      <c r="E397" s="32" t="s">
        <v>41</v>
      </c>
      <c r="F397" s="10" t="s">
        <v>861</v>
      </c>
      <c r="G397" s="9"/>
    </row>
    <row r="398" spans="1:7" ht="46.8">
      <c r="A398" s="6" t="s">
        <v>862</v>
      </c>
      <c r="B398" s="19" t="s">
        <v>863</v>
      </c>
      <c r="C398" s="12" t="s">
        <v>864</v>
      </c>
      <c r="D398" s="14">
        <v>1</v>
      </c>
      <c r="E398" s="32" t="s">
        <v>614</v>
      </c>
      <c r="F398" s="9"/>
      <c r="G398" s="9"/>
    </row>
    <row r="399" spans="1:7" hidden="1">
      <c r="A399" s="102" t="s">
        <v>865</v>
      </c>
      <c r="B399" s="149" t="s">
        <v>866</v>
      </c>
      <c r="C399" s="150"/>
      <c r="D399" s="150"/>
      <c r="E399" s="150"/>
      <c r="F399" s="150"/>
      <c r="G399" s="151"/>
    </row>
    <row r="400" spans="1:7" ht="46.8" hidden="1">
      <c r="A400" s="7" t="s">
        <v>867</v>
      </c>
      <c r="B400" s="8" t="s">
        <v>868</v>
      </c>
      <c r="C400" s="9"/>
      <c r="D400" s="9"/>
      <c r="E400" s="32"/>
      <c r="F400" s="9"/>
      <c r="G400" s="9"/>
    </row>
    <row r="401" spans="1:9" ht="62.4" hidden="1">
      <c r="A401" s="7" t="s">
        <v>869</v>
      </c>
      <c r="B401" s="8" t="s">
        <v>870</v>
      </c>
      <c r="C401" s="9"/>
      <c r="D401" s="9"/>
      <c r="E401" s="32"/>
      <c r="F401" s="9"/>
      <c r="G401" s="9"/>
    </row>
    <row r="402" spans="1:9" ht="31.2" hidden="1">
      <c r="A402" s="7" t="s">
        <v>871</v>
      </c>
      <c r="B402" s="8" t="s">
        <v>872</v>
      </c>
      <c r="C402" s="9"/>
      <c r="D402" s="9"/>
      <c r="E402" s="32"/>
      <c r="F402" s="9"/>
      <c r="G402" s="9"/>
    </row>
    <row r="403" spans="1:9" hidden="1">
      <c r="A403" s="102" t="s">
        <v>873</v>
      </c>
      <c r="B403" s="149" t="s">
        <v>874</v>
      </c>
      <c r="C403" s="150"/>
      <c r="D403" s="150"/>
      <c r="E403" s="150"/>
      <c r="F403" s="150"/>
      <c r="G403" s="151"/>
    </row>
    <row r="404" spans="1:9" ht="31.2" hidden="1">
      <c r="A404" s="7" t="s">
        <v>875</v>
      </c>
      <c r="B404" s="8" t="s">
        <v>876</v>
      </c>
      <c r="C404" s="9"/>
      <c r="D404" s="9"/>
      <c r="E404" s="32"/>
      <c r="F404" s="9"/>
      <c r="G404" s="9"/>
    </row>
    <row r="405" spans="1:9" ht="31.2" hidden="1">
      <c r="A405" s="7" t="s">
        <v>877</v>
      </c>
      <c r="B405" s="8" t="s">
        <v>878</v>
      </c>
      <c r="C405" s="9"/>
      <c r="D405" s="9"/>
      <c r="E405" s="32"/>
      <c r="F405" s="9"/>
      <c r="G405" s="9"/>
    </row>
    <row r="406" spans="1:9" ht="31.2" hidden="1">
      <c r="A406" s="7" t="s">
        <v>879</v>
      </c>
      <c r="B406" s="11" t="s">
        <v>880</v>
      </c>
      <c r="C406" s="9"/>
      <c r="D406" s="9"/>
      <c r="E406" s="32"/>
      <c r="F406" s="9"/>
      <c r="G406" s="9"/>
    </row>
    <row r="407" spans="1:9" ht="31.2" hidden="1">
      <c r="A407" s="7" t="s">
        <v>881</v>
      </c>
      <c r="B407" s="8" t="s">
        <v>882</v>
      </c>
      <c r="C407" s="9"/>
      <c r="D407" s="9"/>
      <c r="E407" s="32"/>
      <c r="F407" s="9"/>
      <c r="G407" s="9"/>
    </row>
    <row r="408" spans="1:9" hidden="1">
      <c r="A408" s="102" t="s">
        <v>883</v>
      </c>
      <c r="B408" s="149" t="s">
        <v>884</v>
      </c>
      <c r="C408" s="150"/>
      <c r="D408" s="150"/>
      <c r="E408" s="150"/>
      <c r="F408" s="150"/>
      <c r="G408" s="151"/>
    </row>
    <row r="409" spans="1:9" ht="46.8" hidden="1">
      <c r="A409" s="7" t="s">
        <v>885</v>
      </c>
      <c r="B409" s="8" t="s">
        <v>886</v>
      </c>
      <c r="C409" s="8"/>
      <c r="D409" s="9"/>
      <c r="E409" s="32"/>
      <c r="F409" s="9"/>
      <c r="G409" s="9"/>
    </row>
    <row r="410" spans="1:9" ht="46.8" hidden="1">
      <c r="A410" s="7" t="s">
        <v>887</v>
      </c>
      <c r="B410" s="8" t="s">
        <v>888</v>
      </c>
      <c r="C410" s="12"/>
      <c r="D410" s="9"/>
      <c r="E410" s="32"/>
      <c r="F410" s="9"/>
      <c r="G410" s="9"/>
    </row>
    <row r="411" spans="1:9" ht="28.8" hidden="1">
      <c r="A411" s="7" t="s">
        <v>889</v>
      </c>
      <c r="B411" s="10" t="s">
        <v>890</v>
      </c>
      <c r="C411" s="12"/>
      <c r="D411" s="9"/>
      <c r="E411" s="32"/>
      <c r="F411" s="9"/>
      <c r="G411" s="9"/>
    </row>
    <row r="412" spans="1:9" ht="62.4" hidden="1">
      <c r="A412" s="7" t="s">
        <v>891</v>
      </c>
      <c r="B412" s="50" t="s">
        <v>892</v>
      </c>
      <c r="C412" s="9"/>
      <c r="D412" s="9"/>
      <c r="E412" s="32"/>
      <c r="F412" s="9"/>
      <c r="G412" s="9"/>
    </row>
    <row r="413" spans="1:9">
      <c r="A413" s="27" t="s">
        <v>893</v>
      </c>
      <c r="B413" s="149" t="s">
        <v>894</v>
      </c>
      <c r="C413" s="150"/>
      <c r="D413" s="150"/>
      <c r="E413" s="150"/>
      <c r="F413" s="150"/>
      <c r="G413" s="151"/>
      <c r="H413" s="1">
        <f>SUM(D414)</f>
        <v>1</v>
      </c>
      <c r="I413" s="1">
        <f>COUNT(D414)*2</f>
        <v>2</v>
      </c>
    </row>
    <row r="414" spans="1:9" ht="46.8">
      <c r="A414" s="6" t="s">
        <v>895</v>
      </c>
      <c r="B414" s="8" t="s">
        <v>896</v>
      </c>
      <c r="C414" s="8" t="s">
        <v>897</v>
      </c>
      <c r="D414" s="9">
        <v>1</v>
      </c>
      <c r="E414" s="32"/>
      <c r="F414" s="116" t="s">
        <v>593</v>
      </c>
      <c r="G414" s="9"/>
    </row>
    <row r="415" spans="1:9" ht="62.4" hidden="1">
      <c r="A415" s="7" t="s">
        <v>898</v>
      </c>
      <c r="B415" s="8" t="s">
        <v>899</v>
      </c>
      <c r="C415" s="9"/>
      <c r="D415" s="9"/>
      <c r="E415" s="32"/>
      <c r="F415" s="9"/>
      <c r="G415" s="9"/>
    </row>
    <row r="416" spans="1:9" ht="46.8" hidden="1">
      <c r="A416" s="7" t="s">
        <v>900</v>
      </c>
      <c r="B416" s="8" t="s">
        <v>901</v>
      </c>
      <c r="C416" s="9"/>
      <c r="D416" s="9"/>
      <c r="E416" s="32"/>
      <c r="F416" s="9"/>
      <c r="G416" s="9"/>
    </row>
    <row r="417" spans="1:9" ht="62.4" hidden="1">
      <c r="A417" s="7" t="s">
        <v>902</v>
      </c>
      <c r="B417" s="8" t="s">
        <v>903</v>
      </c>
      <c r="C417" s="9"/>
      <c r="D417" s="9"/>
      <c r="E417" s="32"/>
      <c r="F417" s="9"/>
      <c r="G417" s="9"/>
    </row>
    <row r="418" spans="1:9" ht="46.8" hidden="1">
      <c r="A418" s="7" t="s">
        <v>904</v>
      </c>
      <c r="B418" s="50" t="s">
        <v>905</v>
      </c>
      <c r="C418" s="9"/>
      <c r="D418" s="9"/>
      <c r="E418" s="32"/>
      <c r="F418" s="9"/>
      <c r="G418" s="9"/>
    </row>
    <row r="419" spans="1:9" ht="28.8" hidden="1">
      <c r="A419" s="7" t="s">
        <v>906</v>
      </c>
      <c r="B419" s="10" t="s">
        <v>907</v>
      </c>
      <c r="C419" s="9"/>
      <c r="D419" s="9"/>
      <c r="E419" s="32"/>
      <c r="F419" s="9"/>
      <c r="G419" s="9"/>
    </row>
    <row r="420" spans="1:9" hidden="1">
      <c r="A420" s="102" t="s">
        <v>908</v>
      </c>
      <c r="B420" s="149" t="s">
        <v>909</v>
      </c>
      <c r="C420" s="150"/>
      <c r="D420" s="150"/>
      <c r="E420" s="150"/>
      <c r="F420" s="150"/>
      <c r="G420" s="151"/>
    </row>
    <row r="421" spans="1:9" ht="93.6" hidden="1">
      <c r="A421" s="7" t="s">
        <v>910</v>
      </c>
      <c r="B421" s="8" t="s">
        <v>911</v>
      </c>
      <c r="C421" s="9"/>
      <c r="D421" s="9"/>
      <c r="E421" s="32"/>
      <c r="F421" s="9"/>
      <c r="G421" s="9"/>
    </row>
    <row r="422" spans="1:9" ht="46.8" hidden="1">
      <c r="A422" s="7" t="s">
        <v>912</v>
      </c>
      <c r="B422" s="8" t="s">
        <v>913</v>
      </c>
      <c r="C422" s="9"/>
      <c r="D422" s="9"/>
      <c r="E422" s="32"/>
      <c r="F422" s="9"/>
      <c r="G422" s="9"/>
    </row>
    <row r="423" spans="1:9" ht="46.8" hidden="1">
      <c r="A423" s="7" t="s">
        <v>914</v>
      </c>
      <c r="B423" s="8" t="s">
        <v>915</v>
      </c>
      <c r="C423" s="9"/>
      <c r="D423" s="9"/>
      <c r="E423" s="32"/>
      <c r="F423" s="9"/>
      <c r="G423" s="9"/>
    </row>
    <row r="424" spans="1:9" ht="46.8" hidden="1">
      <c r="A424" s="7" t="s">
        <v>916</v>
      </c>
      <c r="B424" s="8" t="s">
        <v>917</v>
      </c>
      <c r="C424" s="9"/>
      <c r="D424" s="9"/>
      <c r="E424" s="32"/>
      <c r="F424" s="9"/>
      <c r="G424" s="9"/>
    </row>
    <row r="425" spans="1:9" hidden="1">
      <c r="A425" s="102" t="s">
        <v>918</v>
      </c>
      <c r="B425" s="149" t="s">
        <v>919</v>
      </c>
      <c r="C425" s="150"/>
      <c r="D425" s="150"/>
      <c r="E425" s="150"/>
      <c r="F425" s="150"/>
      <c r="G425" s="151"/>
    </row>
    <row r="426" spans="1:9" ht="31.2" hidden="1">
      <c r="A426" s="7" t="s">
        <v>920</v>
      </c>
      <c r="B426" s="8" t="s">
        <v>921</v>
      </c>
      <c r="C426" s="9"/>
      <c r="D426" s="9"/>
      <c r="E426" s="32"/>
      <c r="F426" s="9"/>
      <c r="G426" s="9"/>
    </row>
    <row r="427" spans="1:9" ht="62.4" hidden="1">
      <c r="A427" s="7" t="s">
        <v>922</v>
      </c>
      <c r="B427" s="8" t="s">
        <v>923</v>
      </c>
      <c r="C427" s="9"/>
      <c r="D427" s="9"/>
      <c r="E427" s="32"/>
      <c r="F427" s="9"/>
      <c r="G427" s="9"/>
    </row>
    <row r="428" spans="1:9" ht="31.2" hidden="1">
      <c r="A428" s="7" t="s">
        <v>924</v>
      </c>
      <c r="B428" s="8" t="s">
        <v>925</v>
      </c>
      <c r="C428" s="9"/>
      <c r="D428" s="9"/>
      <c r="E428" s="32"/>
      <c r="F428" s="9"/>
      <c r="G428" s="9"/>
    </row>
    <row r="429" spans="1:9" ht="62.4" hidden="1">
      <c r="A429" s="7" t="s">
        <v>926</v>
      </c>
      <c r="B429" s="8" t="s">
        <v>927</v>
      </c>
      <c r="C429" s="9"/>
      <c r="D429" s="9"/>
      <c r="E429" s="32"/>
      <c r="F429" s="9"/>
      <c r="G429" s="9"/>
    </row>
    <row r="430" spans="1:9" ht="46.8" hidden="1">
      <c r="A430" s="7" t="s">
        <v>928</v>
      </c>
      <c r="B430" s="8" t="s">
        <v>929</v>
      </c>
      <c r="C430" s="9"/>
      <c r="D430" s="9"/>
      <c r="E430" s="32"/>
      <c r="F430" s="9"/>
      <c r="G430" s="9"/>
    </row>
    <row r="431" spans="1:9">
      <c r="A431" s="27" t="s">
        <v>930</v>
      </c>
      <c r="B431" s="149" t="s">
        <v>931</v>
      </c>
      <c r="C431" s="150"/>
      <c r="D431" s="150"/>
      <c r="E431" s="150"/>
      <c r="F431" s="150"/>
      <c r="G431" s="151"/>
      <c r="H431" s="1">
        <f>SUM(D432:D440)</f>
        <v>8</v>
      </c>
      <c r="I431" s="1">
        <f>COUNT(D432:D440)*2</f>
        <v>16</v>
      </c>
    </row>
    <row r="432" spans="1:9" ht="31.2">
      <c r="A432" s="6" t="s">
        <v>932</v>
      </c>
      <c r="B432" s="11" t="s">
        <v>933</v>
      </c>
      <c r="C432" s="10" t="s">
        <v>934</v>
      </c>
      <c r="D432" s="14">
        <v>1</v>
      </c>
      <c r="E432" s="51" t="s">
        <v>41</v>
      </c>
      <c r="F432" s="12"/>
      <c r="G432" s="9"/>
    </row>
    <row r="433" spans="1:7" ht="43.2">
      <c r="A433" s="6" t="s">
        <v>935</v>
      </c>
      <c r="B433" s="10" t="s">
        <v>936</v>
      </c>
      <c r="C433" s="12" t="s">
        <v>937</v>
      </c>
      <c r="D433" s="14">
        <v>1</v>
      </c>
      <c r="E433" s="51" t="s">
        <v>41</v>
      </c>
      <c r="F433" s="14" t="s">
        <v>938</v>
      </c>
      <c r="G433" s="9"/>
    </row>
    <row r="434" spans="1:7" ht="31.2">
      <c r="A434" s="6" t="s">
        <v>939</v>
      </c>
      <c r="B434" s="11" t="s">
        <v>940</v>
      </c>
      <c r="C434" s="12" t="s">
        <v>937</v>
      </c>
      <c r="D434" s="14">
        <v>1</v>
      </c>
      <c r="E434" s="51" t="s">
        <v>41</v>
      </c>
      <c r="F434" s="14" t="s">
        <v>938</v>
      </c>
      <c r="G434" s="9"/>
    </row>
    <row r="435" spans="1:7" ht="46.8">
      <c r="A435" s="6" t="s">
        <v>941</v>
      </c>
      <c r="B435" s="11" t="s">
        <v>942</v>
      </c>
      <c r="C435" s="12" t="s">
        <v>937</v>
      </c>
      <c r="D435" s="14">
        <v>1</v>
      </c>
      <c r="E435" s="51" t="s">
        <v>41</v>
      </c>
      <c r="F435" s="14" t="s">
        <v>938</v>
      </c>
      <c r="G435" s="9"/>
    </row>
    <row r="436" spans="1:7" ht="46.8" hidden="1">
      <c r="A436" s="7" t="s">
        <v>943</v>
      </c>
      <c r="B436" s="19" t="s">
        <v>944</v>
      </c>
      <c r="C436" s="9"/>
      <c r="D436" s="9"/>
      <c r="E436" s="32"/>
      <c r="F436" s="9"/>
      <c r="G436" s="9"/>
    </row>
    <row r="437" spans="1:7" ht="273.60000000000002">
      <c r="A437" s="6" t="s">
        <v>945</v>
      </c>
      <c r="B437" s="11" t="s">
        <v>946</v>
      </c>
      <c r="C437" s="10" t="s">
        <v>947</v>
      </c>
      <c r="D437" s="14">
        <v>1</v>
      </c>
      <c r="E437" s="32" t="s">
        <v>596</v>
      </c>
      <c r="F437" s="10" t="s">
        <v>948</v>
      </c>
      <c r="G437" s="9"/>
    </row>
    <row r="438" spans="1:7" ht="43.2">
      <c r="A438" s="6"/>
      <c r="B438" s="11"/>
      <c r="C438" s="10" t="s">
        <v>949</v>
      </c>
      <c r="D438" s="14">
        <v>1</v>
      </c>
      <c r="E438" s="32" t="s">
        <v>41</v>
      </c>
      <c r="F438" s="14" t="s">
        <v>938</v>
      </c>
      <c r="G438" s="9"/>
    </row>
    <row r="439" spans="1:7" ht="72">
      <c r="A439" s="6"/>
      <c r="B439" s="11"/>
      <c r="C439" s="10" t="s">
        <v>950</v>
      </c>
      <c r="D439" s="14">
        <v>1</v>
      </c>
      <c r="E439" s="32" t="s">
        <v>41</v>
      </c>
      <c r="F439" s="14" t="s">
        <v>938</v>
      </c>
      <c r="G439" s="9"/>
    </row>
    <row r="440" spans="1:7" ht="43.2">
      <c r="A440" s="6"/>
      <c r="B440" s="11"/>
      <c r="C440" s="10" t="s">
        <v>951</v>
      </c>
      <c r="D440" s="14">
        <v>1</v>
      </c>
      <c r="E440" s="32" t="s">
        <v>41</v>
      </c>
      <c r="F440" s="14" t="s">
        <v>938</v>
      </c>
      <c r="G440" s="9"/>
    </row>
    <row r="441" spans="1:7" ht="31.2" hidden="1">
      <c r="A441" s="7" t="s">
        <v>952</v>
      </c>
      <c r="B441" s="11" t="s">
        <v>953</v>
      </c>
      <c r="C441" s="9"/>
      <c r="D441" s="9"/>
      <c r="E441" s="32"/>
      <c r="F441" s="9"/>
      <c r="G441" s="9"/>
    </row>
    <row r="442" spans="1:7" hidden="1">
      <c r="A442" s="102" t="s">
        <v>954</v>
      </c>
      <c r="B442" s="149" t="s">
        <v>955</v>
      </c>
      <c r="C442" s="150"/>
      <c r="D442" s="150"/>
      <c r="E442" s="150"/>
      <c r="F442" s="150"/>
      <c r="G442" s="151"/>
    </row>
    <row r="443" spans="1:7" ht="31.2" hidden="1">
      <c r="A443" s="7" t="s">
        <v>956</v>
      </c>
      <c r="B443" s="11" t="s">
        <v>957</v>
      </c>
      <c r="C443" s="9"/>
      <c r="D443" s="9"/>
      <c r="E443" s="32"/>
      <c r="F443" s="9"/>
      <c r="G443" s="9"/>
    </row>
    <row r="444" spans="1:7" ht="31.2" hidden="1">
      <c r="A444" s="7" t="s">
        <v>958</v>
      </c>
      <c r="B444" s="11" t="s">
        <v>959</v>
      </c>
      <c r="C444" s="9"/>
      <c r="D444" s="9"/>
      <c r="E444" s="32"/>
      <c r="F444" s="9"/>
      <c r="G444" s="9"/>
    </row>
    <row r="445" spans="1:7" ht="31.2" hidden="1">
      <c r="A445" s="7" t="s">
        <v>960</v>
      </c>
      <c r="B445" s="11" t="s">
        <v>961</v>
      </c>
      <c r="C445" s="9"/>
      <c r="D445" s="9"/>
      <c r="E445" s="32"/>
      <c r="F445" s="9"/>
      <c r="G445" s="9"/>
    </row>
    <row r="446" spans="1:7" ht="31.2" hidden="1">
      <c r="A446" s="7" t="s">
        <v>962</v>
      </c>
      <c r="B446" s="11" t="s">
        <v>963</v>
      </c>
      <c r="C446" s="9"/>
      <c r="D446" s="9"/>
      <c r="E446" s="32"/>
      <c r="F446" s="9"/>
      <c r="G446" s="9"/>
    </row>
    <row r="447" spans="1:7" ht="31.2" hidden="1">
      <c r="A447" s="7" t="s">
        <v>964</v>
      </c>
      <c r="B447" s="11" t="s">
        <v>965</v>
      </c>
      <c r="C447" s="9"/>
      <c r="D447" s="9"/>
      <c r="E447" s="32"/>
      <c r="F447" s="9"/>
      <c r="G447" s="9"/>
    </row>
    <row r="448" spans="1:7" ht="31.2" hidden="1">
      <c r="A448" s="7" t="s">
        <v>966</v>
      </c>
      <c r="B448" s="11" t="s">
        <v>967</v>
      </c>
      <c r="C448" s="9"/>
      <c r="D448" s="9"/>
      <c r="E448" s="32"/>
      <c r="F448" s="9"/>
      <c r="G448" s="9"/>
    </row>
    <row r="449" spans="1:7" hidden="1">
      <c r="A449" s="102" t="s">
        <v>968</v>
      </c>
      <c r="B449" s="149" t="s">
        <v>969</v>
      </c>
      <c r="C449" s="150"/>
      <c r="D449" s="150"/>
      <c r="E449" s="150"/>
      <c r="F449" s="150"/>
      <c r="G449" s="151"/>
    </row>
    <row r="450" spans="1:7" ht="31.2" hidden="1">
      <c r="A450" s="7" t="s">
        <v>970</v>
      </c>
      <c r="B450" s="11" t="s">
        <v>971</v>
      </c>
      <c r="C450" s="9"/>
      <c r="D450" s="9"/>
      <c r="E450" s="32"/>
      <c r="F450" s="9"/>
      <c r="G450" s="9"/>
    </row>
    <row r="451" spans="1:7" ht="31.2" hidden="1">
      <c r="A451" s="7" t="s">
        <v>972</v>
      </c>
      <c r="B451" s="11" t="s">
        <v>973</v>
      </c>
      <c r="C451" s="9"/>
      <c r="D451" s="9"/>
      <c r="E451" s="32"/>
      <c r="F451" s="9"/>
      <c r="G451" s="9"/>
    </row>
    <row r="452" spans="1:7" ht="31.2" hidden="1">
      <c r="A452" s="7" t="s">
        <v>974</v>
      </c>
      <c r="B452" s="11" t="s">
        <v>975</v>
      </c>
      <c r="C452" s="9"/>
      <c r="D452" s="9"/>
      <c r="E452" s="32"/>
      <c r="F452" s="9"/>
      <c r="G452" s="9"/>
    </row>
    <row r="453" spans="1:7" ht="31.2" hidden="1">
      <c r="A453" s="7" t="s">
        <v>976</v>
      </c>
      <c r="B453" s="11" t="s">
        <v>977</v>
      </c>
      <c r="C453" s="9"/>
      <c r="D453" s="9"/>
      <c r="E453" s="32"/>
      <c r="F453" s="9"/>
      <c r="G453" s="9"/>
    </row>
    <row r="454" spans="1:7" hidden="1">
      <c r="A454" s="102" t="s">
        <v>978</v>
      </c>
      <c r="B454" s="149" t="s">
        <v>979</v>
      </c>
      <c r="C454" s="150"/>
      <c r="D454" s="150"/>
      <c r="E454" s="150"/>
      <c r="F454" s="150"/>
      <c r="G454" s="151"/>
    </row>
    <row r="455" spans="1:7" ht="46.8" hidden="1">
      <c r="A455" s="7" t="s">
        <v>980</v>
      </c>
      <c r="B455" s="8" t="s">
        <v>86</v>
      </c>
      <c r="C455" s="9"/>
      <c r="D455" s="9"/>
      <c r="E455" s="32"/>
      <c r="F455" s="9"/>
      <c r="G455" s="9"/>
    </row>
    <row r="456" spans="1:7" ht="46.8" hidden="1">
      <c r="A456" s="7" t="s">
        <v>981</v>
      </c>
      <c r="B456" s="8" t="s">
        <v>88</v>
      </c>
      <c r="C456" s="9"/>
      <c r="D456" s="9"/>
      <c r="E456" s="32"/>
      <c r="F456" s="9"/>
      <c r="G456" s="9"/>
    </row>
    <row r="457" spans="1:7" ht="46.8" hidden="1">
      <c r="A457" s="7" t="s">
        <v>982</v>
      </c>
      <c r="B457" s="8" t="s">
        <v>90</v>
      </c>
      <c r="C457" s="9"/>
      <c r="D457" s="9"/>
      <c r="E457" s="32"/>
      <c r="F457" s="9"/>
      <c r="G457" s="9"/>
    </row>
    <row r="458" spans="1:7" ht="46.8" hidden="1">
      <c r="A458" s="7" t="s">
        <v>983</v>
      </c>
      <c r="B458" s="8" t="s">
        <v>92</v>
      </c>
      <c r="C458" s="9"/>
      <c r="D458" s="9"/>
      <c r="E458" s="32"/>
      <c r="F458" s="9"/>
      <c r="G458" s="9"/>
    </row>
    <row r="459" spans="1:7" ht="46.8" hidden="1">
      <c r="A459" s="7" t="s">
        <v>984</v>
      </c>
      <c r="B459" s="8" t="s">
        <v>94</v>
      </c>
      <c r="C459" s="9"/>
      <c r="D459" s="9"/>
      <c r="E459" s="32"/>
      <c r="F459" s="9"/>
      <c r="G459" s="9"/>
    </row>
    <row r="460" spans="1:7" ht="46.8" hidden="1">
      <c r="A460" s="7" t="s">
        <v>985</v>
      </c>
      <c r="B460" s="8" t="s">
        <v>96</v>
      </c>
      <c r="C460" s="9"/>
      <c r="D460" s="9"/>
      <c r="E460" s="32"/>
      <c r="F460" s="9"/>
      <c r="G460" s="9"/>
    </row>
    <row r="461" spans="1:7" ht="46.8" hidden="1">
      <c r="A461" s="7" t="s">
        <v>986</v>
      </c>
      <c r="B461" s="8" t="s">
        <v>98</v>
      </c>
      <c r="C461" s="9"/>
      <c r="D461" s="9"/>
      <c r="E461" s="32"/>
      <c r="F461" s="9"/>
      <c r="G461" s="9"/>
    </row>
    <row r="462" spans="1:7" ht="78" hidden="1">
      <c r="A462" s="7" t="s">
        <v>987</v>
      </c>
      <c r="B462" s="8" t="s">
        <v>988</v>
      </c>
      <c r="C462" s="9"/>
      <c r="D462" s="9"/>
      <c r="E462" s="32"/>
      <c r="F462" s="9"/>
      <c r="G462" s="9"/>
    </row>
    <row r="463" spans="1:7" ht="46.8" hidden="1">
      <c r="A463" s="7" t="s">
        <v>989</v>
      </c>
      <c r="B463" s="11" t="s">
        <v>990</v>
      </c>
      <c r="C463" s="9"/>
      <c r="D463" s="9"/>
      <c r="E463" s="32"/>
      <c r="F463" s="9"/>
      <c r="G463" s="9"/>
    </row>
    <row r="464" spans="1:7" ht="46.8" hidden="1">
      <c r="A464" s="7" t="s">
        <v>991</v>
      </c>
      <c r="B464" s="8" t="s">
        <v>992</v>
      </c>
      <c r="C464" s="9"/>
      <c r="D464" s="9"/>
      <c r="E464" s="32"/>
      <c r="F464" s="9"/>
      <c r="G464" s="9"/>
    </row>
    <row r="465" spans="1:9">
      <c r="A465" s="5"/>
      <c r="B465" s="145" t="s">
        <v>993</v>
      </c>
      <c r="C465" s="145"/>
      <c r="D465" s="145"/>
      <c r="E465" s="145"/>
      <c r="F465" s="145"/>
      <c r="G465" s="145"/>
      <c r="H465" s="1">
        <f>H466+H474+H486+H491+H502+H513</f>
        <v>52</v>
      </c>
      <c r="I465" s="1">
        <f>I466+I474+I486+I491+I502+I513</f>
        <v>104</v>
      </c>
    </row>
    <row r="466" spans="1:9" ht="18.75" customHeight="1">
      <c r="A466" s="83" t="s">
        <v>994</v>
      </c>
      <c r="B466" s="146" t="s">
        <v>995</v>
      </c>
      <c r="C466" s="147"/>
      <c r="D466" s="147"/>
      <c r="E466" s="147"/>
      <c r="F466" s="147"/>
      <c r="G466" s="148"/>
      <c r="H466" s="1">
        <f>SUM(D469:D473)</f>
        <v>5</v>
      </c>
      <c r="I466" s="1">
        <f>COUNT(D469:D473)*2</f>
        <v>10</v>
      </c>
    </row>
    <row r="467" spans="1:9" ht="31.2" hidden="1">
      <c r="A467" s="84" t="s">
        <v>996</v>
      </c>
      <c r="B467" s="8" t="s">
        <v>997</v>
      </c>
      <c r="C467" s="14"/>
      <c r="D467" s="14"/>
      <c r="E467" s="32"/>
      <c r="F467" s="14"/>
      <c r="G467" s="14"/>
    </row>
    <row r="468" spans="1:9" ht="46.8" hidden="1">
      <c r="A468" s="84" t="s">
        <v>998</v>
      </c>
      <c r="B468" s="8" t="s">
        <v>999</v>
      </c>
      <c r="C468" s="9"/>
      <c r="D468" s="9"/>
      <c r="E468" s="32"/>
      <c r="F468" s="9"/>
      <c r="G468" s="14"/>
    </row>
    <row r="469" spans="1:9" ht="86.4">
      <c r="A469" s="85" t="s">
        <v>1000</v>
      </c>
      <c r="B469" s="8" t="s">
        <v>1001</v>
      </c>
      <c r="C469" s="35" t="s">
        <v>1002</v>
      </c>
      <c r="D469" s="51">
        <v>1</v>
      </c>
      <c r="E469" s="51" t="s">
        <v>41</v>
      </c>
      <c r="F469" s="35" t="s">
        <v>1003</v>
      </c>
      <c r="G469" s="14"/>
    </row>
    <row r="470" spans="1:9" ht="31.2">
      <c r="A470" s="85" t="s">
        <v>1004</v>
      </c>
      <c r="B470" s="8" t="s">
        <v>1005</v>
      </c>
      <c r="C470" s="18" t="s">
        <v>1006</v>
      </c>
      <c r="D470" s="51">
        <v>1</v>
      </c>
      <c r="E470" s="51" t="s">
        <v>41</v>
      </c>
      <c r="F470" s="51" t="s">
        <v>1007</v>
      </c>
      <c r="G470" s="14"/>
    </row>
    <row r="471" spans="1:9" ht="28.8">
      <c r="A471" s="85"/>
      <c r="B471" s="8"/>
      <c r="C471" s="18" t="s">
        <v>1008</v>
      </c>
      <c r="D471" s="51">
        <v>1</v>
      </c>
      <c r="E471" s="51" t="s">
        <v>41</v>
      </c>
      <c r="F471" s="51"/>
      <c r="G471" s="14"/>
    </row>
    <row r="472" spans="1:9" ht="57.6">
      <c r="A472" s="85" t="s">
        <v>1009</v>
      </c>
      <c r="B472" s="8" t="s">
        <v>1010</v>
      </c>
      <c r="C472" s="86" t="s">
        <v>1011</v>
      </c>
      <c r="D472" s="51">
        <v>1</v>
      </c>
      <c r="E472" s="51" t="s">
        <v>41</v>
      </c>
      <c r="F472" s="62" t="s">
        <v>1012</v>
      </c>
      <c r="G472" s="14"/>
    </row>
    <row r="473" spans="1:9" ht="31.2">
      <c r="A473" s="85" t="s">
        <v>1013</v>
      </c>
      <c r="B473" s="87" t="s">
        <v>1014</v>
      </c>
      <c r="C473" s="35" t="s">
        <v>1015</v>
      </c>
      <c r="D473" s="51">
        <v>1</v>
      </c>
      <c r="E473" s="51" t="s">
        <v>41</v>
      </c>
      <c r="F473" s="14"/>
      <c r="G473" s="14"/>
    </row>
    <row r="474" spans="1:9">
      <c r="A474" s="83" t="s">
        <v>1016</v>
      </c>
      <c r="B474" s="149" t="s">
        <v>1017</v>
      </c>
      <c r="C474" s="150"/>
      <c r="D474" s="150"/>
      <c r="E474" s="150"/>
      <c r="F474" s="150"/>
      <c r="G474" s="151"/>
      <c r="H474" s="1">
        <f>SUM(D475:D485)</f>
        <v>11</v>
      </c>
      <c r="I474" s="1">
        <f>COUNT(D475:D485)*2</f>
        <v>22</v>
      </c>
    </row>
    <row r="475" spans="1:9" ht="43.2">
      <c r="A475" s="85" t="s">
        <v>1018</v>
      </c>
      <c r="B475" s="8" t="s">
        <v>1019</v>
      </c>
      <c r="C475" s="18" t="s">
        <v>1020</v>
      </c>
      <c r="D475" s="14">
        <v>1</v>
      </c>
      <c r="E475" s="51" t="s">
        <v>136</v>
      </c>
      <c r="F475" s="12" t="s">
        <v>1021</v>
      </c>
      <c r="G475" s="14"/>
    </row>
    <row r="476" spans="1:9" ht="43.2">
      <c r="A476" s="85"/>
      <c r="B476" s="8"/>
      <c r="C476" s="18" t="s">
        <v>1022</v>
      </c>
      <c r="D476" s="14">
        <v>1</v>
      </c>
      <c r="E476" s="51" t="s">
        <v>299</v>
      </c>
      <c r="F476" s="12" t="s">
        <v>1023</v>
      </c>
      <c r="G476" s="14"/>
    </row>
    <row r="477" spans="1:9" ht="57.6">
      <c r="A477" s="85"/>
      <c r="B477" s="8"/>
      <c r="C477" s="18" t="s">
        <v>1024</v>
      </c>
      <c r="D477" s="14">
        <v>1</v>
      </c>
      <c r="E477" s="51" t="s">
        <v>299</v>
      </c>
      <c r="F477" s="12" t="s">
        <v>1025</v>
      </c>
      <c r="G477" s="14"/>
    </row>
    <row r="478" spans="1:9" ht="43.2">
      <c r="A478" s="85"/>
      <c r="B478" s="8"/>
      <c r="C478" s="18" t="s">
        <v>1026</v>
      </c>
      <c r="D478" s="14">
        <v>1</v>
      </c>
      <c r="E478" s="51" t="s">
        <v>299</v>
      </c>
      <c r="F478" s="12" t="s">
        <v>1027</v>
      </c>
      <c r="G478" s="14"/>
    </row>
    <row r="479" spans="1:9" ht="72">
      <c r="A479" s="85"/>
      <c r="B479" s="8"/>
      <c r="C479" s="18" t="s">
        <v>1028</v>
      </c>
      <c r="D479" s="14">
        <v>1</v>
      </c>
      <c r="E479" s="51" t="s">
        <v>136</v>
      </c>
      <c r="F479" s="12" t="s">
        <v>1029</v>
      </c>
      <c r="G479" s="14"/>
    </row>
    <row r="480" spans="1:9" ht="46.8">
      <c r="A480" s="85" t="s">
        <v>1030</v>
      </c>
      <c r="B480" s="8" t="s">
        <v>1031</v>
      </c>
      <c r="C480" s="18" t="s">
        <v>1032</v>
      </c>
      <c r="D480" s="14">
        <v>1</v>
      </c>
      <c r="E480" s="51" t="s">
        <v>18</v>
      </c>
      <c r="F480" s="12" t="s">
        <v>1033</v>
      </c>
      <c r="G480" s="14"/>
    </row>
    <row r="481" spans="1:9" ht="14.4">
      <c r="A481" s="85"/>
      <c r="B481" s="14"/>
      <c r="C481" s="18" t="s">
        <v>1034</v>
      </c>
      <c r="D481" s="14">
        <v>1</v>
      </c>
      <c r="E481" s="51" t="s">
        <v>596</v>
      </c>
      <c r="F481" s="51"/>
      <c r="G481" s="14"/>
    </row>
    <row r="482" spans="1:9" ht="28.8">
      <c r="A482" s="85"/>
      <c r="B482" s="14"/>
      <c r="C482" s="13" t="s">
        <v>1035</v>
      </c>
      <c r="D482" s="14">
        <v>1</v>
      </c>
      <c r="E482" s="51" t="s">
        <v>204</v>
      </c>
      <c r="F482" s="14"/>
      <c r="G482" s="14"/>
    </row>
    <row r="483" spans="1:9" ht="57.6">
      <c r="A483" s="85"/>
      <c r="B483" s="14"/>
      <c r="C483" s="13" t="s">
        <v>1036</v>
      </c>
      <c r="D483" s="14">
        <v>1</v>
      </c>
      <c r="E483" s="51" t="s">
        <v>1289</v>
      </c>
      <c r="F483" s="12" t="s">
        <v>1037</v>
      </c>
      <c r="G483" s="14"/>
    </row>
    <row r="484" spans="1:9" ht="31.2">
      <c r="A484" s="85" t="s">
        <v>1038</v>
      </c>
      <c r="B484" s="8" t="s">
        <v>1039</v>
      </c>
      <c r="C484" s="18" t="s">
        <v>370</v>
      </c>
      <c r="D484" s="14">
        <v>1</v>
      </c>
      <c r="E484" s="51" t="s">
        <v>136</v>
      </c>
      <c r="F484" s="51"/>
      <c r="G484" s="14"/>
    </row>
    <row r="485" spans="1:9" ht="72">
      <c r="A485" s="85"/>
      <c r="B485" s="8"/>
      <c r="C485" s="10" t="s">
        <v>1040</v>
      </c>
      <c r="D485" s="14">
        <v>1</v>
      </c>
      <c r="E485" s="32" t="s">
        <v>299</v>
      </c>
      <c r="F485" s="35" t="s">
        <v>1041</v>
      </c>
      <c r="G485" s="14"/>
    </row>
    <row r="486" spans="1:9">
      <c r="A486" s="83" t="s">
        <v>1042</v>
      </c>
      <c r="B486" s="149" t="s">
        <v>1043</v>
      </c>
      <c r="C486" s="150"/>
      <c r="D486" s="150"/>
      <c r="E486" s="150"/>
      <c r="F486" s="150"/>
      <c r="G486" s="151"/>
      <c r="H486" s="1">
        <f>SUM(D487:D490)</f>
        <v>4</v>
      </c>
      <c r="I486" s="1">
        <f>COUNT(D487:D490)*2</f>
        <v>8</v>
      </c>
    </row>
    <row r="487" spans="1:9" ht="46.8">
      <c r="A487" s="85" t="s">
        <v>1044</v>
      </c>
      <c r="B487" s="8" t="s">
        <v>1045</v>
      </c>
      <c r="C487" s="12" t="s">
        <v>1046</v>
      </c>
      <c r="D487" s="14">
        <v>1</v>
      </c>
      <c r="E487" s="51" t="s">
        <v>299</v>
      </c>
      <c r="F487" s="12" t="s">
        <v>1047</v>
      </c>
      <c r="G487" s="14"/>
    </row>
    <row r="488" spans="1:9" ht="15.6">
      <c r="A488" s="85"/>
      <c r="B488" s="34"/>
      <c r="C488" s="12" t="s">
        <v>1048</v>
      </c>
      <c r="D488" s="14">
        <v>1</v>
      </c>
      <c r="E488" s="51" t="s">
        <v>299</v>
      </c>
      <c r="F488" s="14"/>
      <c r="G488" s="14"/>
    </row>
    <row r="489" spans="1:9" ht="31.2">
      <c r="A489" s="85" t="s">
        <v>1049</v>
      </c>
      <c r="B489" s="8" t="s">
        <v>1050</v>
      </c>
      <c r="C489" s="35" t="s">
        <v>1051</v>
      </c>
      <c r="D489" s="14">
        <v>1</v>
      </c>
      <c r="E489" s="51" t="s">
        <v>299</v>
      </c>
      <c r="F489" s="14"/>
      <c r="G489" s="14"/>
    </row>
    <row r="490" spans="1:9" ht="28.8">
      <c r="A490" s="85"/>
      <c r="B490" s="8"/>
      <c r="C490" s="35" t="s">
        <v>1052</v>
      </c>
      <c r="D490" s="14">
        <v>1</v>
      </c>
      <c r="E490" s="51" t="s">
        <v>596</v>
      </c>
      <c r="F490" s="14"/>
      <c r="G490" s="14"/>
    </row>
    <row r="491" spans="1:9">
      <c r="A491" s="83" t="s">
        <v>1053</v>
      </c>
      <c r="B491" s="149" t="s">
        <v>1054</v>
      </c>
      <c r="C491" s="150"/>
      <c r="D491" s="150"/>
      <c r="E491" s="150"/>
      <c r="F491" s="150"/>
      <c r="G491" s="151"/>
      <c r="H491" s="1">
        <f>SUM(D492:D501)</f>
        <v>10</v>
      </c>
      <c r="I491" s="1">
        <f>COUNT(D492:D501)*2</f>
        <v>20</v>
      </c>
    </row>
    <row r="492" spans="1:9" ht="100.8">
      <c r="A492" s="85" t="s">
        <v>1055</v>
      </c>
      <c r="B492" s="10" t="s">
        <v>1056</v>
      </c>
      <c r="C492" s="88" t="s">
        <v>1057</v>
      </c>
      <c r="D492" s="88">
        <v>1</v>
      </c>
      <c r="E492" s="51" t="s">
        <v>18</v>
      </c>
      <c r="F492" s="12" t="s">
        <v>1058</v>
      </c>
      <c r="G492" s="14"/>
    </row>
    <row r="493" spans="1:9" ht="115.2">
      <c r="A493" s="85"/>
      <c r="B493" s="13"/>
      <c r="C493" s="35" t="s">
        <v>1059</v>
      </c>
      <c r="D493" s="88">
        <v>1</v>
      </c>
      <c r="E493" s="51" t="s">
        <v>18</v>
      </c>
      <c r="F493" s="12" t="s">
        <v>1060</v>
      </c>
      <c r="G493" s="14"/>
    </row>
    <row r="494" spans="1:9" ht="28.8">
      <c r="A494" s="85"/>
      <c r="B494" s="13"/>
      <c r="C494" s="10" t="s">
        <v>1061</v>
      </c>
      <c r="D494" s="88">
        <v>1</v>
      </c>
      <c r="E494" s="51" t="s">
        <v>18</v>
      </c>
      <c r="F494" s="9" t="s">
        <v>1062</v>
      </c>
      <c r="G494" s="14"/>
    </row>
    <row r="495" spans="1:9" ht="57.6">
      <c r="A495" s="85"/>
      <c r="B495" s="13"/>
      <c r="C495" s="10" t="s">
        <v>1063</v>
      </c>
      <c r="D495" s="88">
        <v>1</v>
      </c>
      <c r="E495" s="51" t="s">
        <v>18</v>
      </c>
      <c r="F495" s="35" t="s">
        <v>1064</v>
      </c>
      <c r="G495" s="14"/>
    </row>
    <row r="496" spans="1:9" ht="43.2">
      <c r="A496" s="85"/>
      <c r="B496" s="13"/>
      <c r="C496" s="35" t="s">
        <v>1065</v>
      </c>
      <c r="D496" s="88">
        <v>1</v>
      </c>
      <c r="E496" s="51" t="s">
        <v>18</v>
      </c>
      <c r="F496" s="12" t="s">
        <v>1066</v>
      </c>
      <c r="G496" s="14"/>
    </row>
    <row r="497" spans="1:9" ht="28.8">
      <c r="A497" s="85"/>
      <c r="B497" s="13"/>
      <c r="C497" s="89" t="s">
        <v>1067</v>
      </c>
      <c r="D497" s="88">
        <v>1</v>
      </c>
      <c r="E497" s="51" t="s">
        <v>18</v>
      </c>
      <c r="F497" s="12"/>
      <c r="G497" s="14"/>
    </row>
    <row r="498" spans="1:9" ht="43.2">
      <c r="A498" s="85"/>
      <c r="B498" s="13"/>
      <c r="C498" s="13" t="s">
        <v>1068</v>
      </c>
      <c r="D498" s="88">
        <v>1</v>
      </c>
      <c r="E498" s="51" t="s">
        <v>18</v>
      </c>
      <c r="F498" s="12" t="s">
        <v>1069</v>
      </c>
      <c r="G498" s="14"/>
    </row>
    <row r="499" spans="1:9" ht="43.2">
      <c r="A499" s="85" t="s">
        <v>1070</v>
      </c>
      <c r="B499" s="10" t="s">
        <v>1071</v>
      </c>
      <c r="C499" s="91" t="s">
        <v>1072</v>
      </c>
      <c r="D499" s="88">
        <v>1</v>
      </c>
      <c r="E499" s="90" t="s">
        <v>299</v>
      </c>
      <c r="F499" s="10" t="s">
        <v>1073</v>
      </c>
      <c r="G499" s="14"/>
    </row>
    <row r="500" spans="1:9" ht="43.2">
      <c r="A500" s="85"/>
      <c r="B500" s="13"/>
      <c r="C500" s="91" t="s">
        <v>1074</v>
      </c>
      <c r="D500" s="88">
        <v>1</v>
      </c>
      <c r="E500" s="90" t="s">
        <v>299</v>
      </c>
      <c r="F500" s="10" t="s">
        <v>1075</v>
      </c>
      <c r="G500" s="14"/>
    </row>
    <row r="501" spans="1:9" ht="28.8">
      <c r="A501" s="85"/>
      <c r="B501" s="92"/>
      <c r="C501" s="35" t="s">
        <v>1076</v>
      </c>
      <c r="D501" s="88">
        <v>1</v>
      </c>
      <c r="E501" s="90" t="s">
        <v>299</v>
      </c>
      <c r="F501" s="10"/>
      <c r="G501" s="93"/>
    </row>
    <row r="502" spans="1:9" ht="18" customHeight="1">
      <c r="A502" s="94" t="s">
        <v>1077</v>
      </c>
      <c r="B502" s="149" t="s">
        <v>1078</v>
      </c>
      <c r="C502" s="150"/>
      <c r="D502" s="150"/>
      <c r="E502" s="150"/>
      <c r="F502" s="150"/>
      <c r="G502" s="151"/>
      <c r="H502" s="1">
        <f>SUM(D504:D511)</f>
        <v>8</v>
      </c>
      <c r="I502" s="1">
        <f>COUNT(D504:D511)*2</f>
        <v>16</v>
      </c>
    </row>
    <row r="503" spans="1:9" ht="28.8" hidden="1">
      <c r="A503" s="84" t="s">
        <v>1079</v>
      </c>
      <c r="B503" s="10" t="s">
        <v>1080</v>
      </c>
      <c r="C503" s="13"/>
      <c r="D503" s="14"/>
      <c r="E503" s="51"/>
      <c r="F503" s="12"/>
      <c r="G503" s="14"/>
    </row>
    <row r="504" spans="1:9" ht="43.2">
      <c r="A504" s="85" t="s">
        <v>1081</v>
      </c>
      <c r="B504" s="10" t="s">
        <v>1082</v>
      </c>
      <c r="C504" s="18" t="s">
        <v>1083</v>
      </c>
      <c r="D504" s="51">
        <v>1</v>
      </c>
      <c r="E504" s="51" t="s">
        <v>299</v>
      </c>
      <c r="F504" s="35" t="s">
        <v>1084</v>
      </c>
      <c r="G504" s="14"/>
    </row>
    <row r="505" spans="1:9" ht="43.2">
      <c r="A505" s="85"/>
      <c r="B505" s="13"/>
      <c r="C505" s="18" t="s">
        <v>1085</v>
      </c>
      <c r="D505" s="51">
        <v>1</v>
      </c>
      <c r="E505" s="51" t="s">
        <v>299</v>
      </c>
      <c r="F505" s="35" t="s">
        <v>1086</v>
      </c>
      <c r="G505" s="14"/>
    </row>
    <row r="506" spans="1:9" ht="43.2">
      <c r="A506" s="85" t="s">
        <v>1087</v>
      </c>
      <c r="B506" s="10" t="s">
        <v>1088</v>
      </c>
      <c r="C506" s="18" t="s">
        <v>1089</v>
      </c>
      <c r="D506" s="51">
        <v>1</v>
      </c>
      <c r="E506" s="51" t="s">
        <v>41</v>
      </c>
      <c r="F506" s="51"/>
      <c r="G506" s="14"/>
    </row>
    <row r="507" spans="1:9" ht="28.8">
      <c r="A507" s="85"/>
      <c r="B507" s="13"/>
      <c r="C507" s="18" t="s">
        <v>1090</v>
      </c>
      <c r="D507" s="51">
        <v>1</v>
      </c>
      <c r="E507" s="51" t="s">
        <v>41</v>
      </c>
      <c r="F507" s="51"/>
      <c r="G507" s="14"/>
    </row>
    <row r="508" spans="1:9" ht="43.2">
      <c r="A508" s="85"/>
      <c r="B508" s="13"/>
      <c r="C508" s="10" t="s">
        <v>1091</v>
      </c>
      <c r="D508" s="51">
        <v>1</v>
      </c>
      <c r="E508" s="51" t="s">
        <v>41</v>
      </c>
      <c r="F508" s="51"/>
      <c r="G508" s="14"/>
    </row>
    <row r="509" spans="1:9" ht="43.2">
      <c r="A509" s="85"/>
      <c r="B509" s="13"/>
      <c r="C509" s="18" t="s">
        <v>1092</v>
      </c>
      <c r="D509" s="51">
        <v>1</v>
      </c>
      <c r="E509" s="51" t="s">
        <v>299</v>
      </c>
      <c r="F509" s="35" t="s">
        <v>1093</v>
      </c>
      <c r="G509" s="14"/>
    </row>
    <row r="510" spans="1:9" ht="72">
      <c r="A510" s="85"/>
      <c r="B510" s="13"/>
      <c r="C510" s="18" t="s">
        <v>1094</v>
      </c>
      <c r="D510" s="51">
        <v>1</v>
      </c>
      <c r="E510" s="51" t="s">
        <v>299</v>
      </c>
      <c r="F510" s="35" t="s">
        <v>1095</v>
      </c>
      <c r="G510" s="14"/>
    </row>
    <row r="511" spans="1:9" ht="43.2">
      <c r="A511" s="85" t="s">
        <v>1096</v>
      </c>
      <c r="B511" s="10" t="s">
        <v>1097</v>
      </c>
      <c r="C511" s="12" t="s">
        <v>1098</v>
      </c>
      <c r="D511" s="51">
        <v>1</v>
      </c>
      <c r="E511" s="51" t="s">
        <v>299</v>
      </c>
      <c r="F511" s="14"/>
      <c r="G511" s="14"/>
    </row>
    <row r="512" spans="1:9" ht="14.4" hidden="1">
      <c r="A512" s="84" t="s">
        <v>1099</v>
      </c>
      <c r="B512" s="95"/>
      <c r="C512" s="96"/>
      <c r="D512" s="97"/>
      <c r="E512" s="122"/>
      <c r="F512" s="97"/>
      <c r="G512" s="93"/>
    </row>
    <row r="513" spans="1:9">
      <c r="A513" s="98" t="s">
        <v>1100</v>
      </c>
      <c r="B513" s="149" t="s">
        <v>1101</v>
      </c>
      <c r="C513" s="150"/>
      <c r="D513" s="150"/>
      <c r="E513" s="150"/>
      <c r="F513" s="150"/>
      <c r="G513" s="151"/>
      <c r="H513" s="1">
        <f>SUM(D514:D527)</f>
        <v>14</v>
      </c>
      <c r="I513" s="1">
        <f>COUNT(D514:D527)*2</f>
        <v>28</v>
      </c>
    </row>
    <row r="514" spans="1:9" ht="31.2">
      <c r="A514" s="85" t="s">
        <v>1102</v>
      </c>
      <c r="B514" s="34" t="s">
        <v>1103</v>
      </c>
      <c r="C514" s="23" t="s">
        <v>1104</v>
      </c>
      <c r="D514" s="14">
        <v>1</v>
      </c>
      <c r="E514" s="51" t="s">
        <v>136</v>
      </c>
      <c r="F514" s="14"/>
    </row>
    <row r="515" spans="1:9" ht="28.8">
      <c r="A515" s="85"/>
      <c r="B515" s="34"/>
      <c r="C515" s="23" t="s">
        <v>1105</v>
      </c>
      <c r="D515" s="14">
        <v>1</v>
      </c>
      <c r="E515" s="51" t="s">
        <v>136</v>
      </c>
      <c r="F515" s="14"/>
    </row>
    <row r="516" spans="1:9" ht="28.8">
      <c r="A516" s="85"/>
      <c r="B516" s="34"/>
      <c r="C516" s="23" t="s">
        <v>1106</v>
      </c>
      <c r="D516" s="14">
        <v>1</v>
      </c>
      <c r="E516" s="51" t="s">
        <v>299</v>
      </c>
      <c r="F516" s="14"/>
    </row>
    <row r="517" spans="1:9" ht="43.2">
      <c r="A517" s="85"/>
      <c r="B517" s="34"/>
      <c r="C517" s="23" t="s">
        <v>1107</v>
      </c>
      <c r="D517" s="14">
        <v>1</v>
      </c>
      <c r="E517" s="51" t="s">
        <v>136</v>
      </c>
      <c r="F517" s="14"/>
    </row>
    <row r="518" spans="1:9" ht="28.8">
      <c r="A518" s="85"/>
      <c r="B518" s="34"/>
      <c r="C518" s="18" t="s">
        <v>1108</v>
      </c>
      <c r="D518" s="14">
        <v>1</v>
      </c>
      <c r="E518" s="51" t="s">
        <v>136</v>
      </c>
      <c r="F518" s="14"/>
    </row>
    <row r="519" spans="1:9" ht="31.2">
      <c r="A519" s="85" t="s">
        <v>1109</v>
      </c>
      <c r="B519" s="34" t="s">
        <v>1110</v>
      </c>
      <c r="C519" s="18" t="s">
        <v>1111</v>
      </c>
      <c r="D519" s="14">
        <v>1</v>
      </c>
      <c r="E519" s="51" t="s">
        <v>136</v>
      </c>
      <c r="F519" s="12" t="s">
        <v>1112</v>
      </c>
    </row>
    <row r="520" spans="1:9" ht="72">
      <c r="A520" s="85"/>
      <c r="B520" s="34"/>
      <c r="C520" s="18" t="s">
        <v>1113</v>
      </c>
      <c r="D520" s="14">
        <v>1</v>
      </c>
      <c r="E520" s="51" t="s">
        <v>136</v>
      </c>
      <c r="F520" s="12" t="s">
        <v>1114</v>
      </c>
    </row>
    <row r="521" spans="1:9" ht="43.2">
      <c r="A521" s="85"/>
      <c r="B521" s="34"/>
      <c r="C521" s="18" t="s">
        <v>1115</v>
      </c>
      <c r="D521" s="14">
        <v>1</v>
      </c>
      <c r="E521" s="51" t="s">
        <v>299</v>
      </c>
      <c r="F521" s="18" t="s">
        <v>1116</v>
      </c>
    </row>
    <row r="522" spans="1:9" ht="28.8">
      <c r="A522" s="85"/>
      <c r="B522" s="34"/>
      <c r="C522" s="24" t="s">
        <v>1117</v>
      </c>
      <c r="D522" s="14">
        <v>1</v>
      </c>
      <c r="E522" s="51" t="s">
        <v>596</v>
      </c>
      <c r="F522" s="18"/>
    </row>
    <row r="523" spans="1:9" ht="57.6">
      <c r="A523" s="85"/>
      <c r="B523" s="34"/>
      <c r="C523" s="18" t="s">
        <v>1118</v>
      </c>
      <c r="D523" s="14">
        <v>1</v>
      </c>
      <c r="E523" s="51" t="s">
        <v>299</v>
      </c>
      <c r="F523" s="12" t="s">
        <v>1119</v>
      </c>
    </row>
    <row r="524" spans="1:9" ht="86.4">
      <c r="A524" s="85"/>
      <c r="B524" s="34"/>
      <c r="C524" s="18" t="s">
        <v>1120</v>
      </c>
      <c r="D524" s="14">
        <v>1</v>
      </c>
      <c r="E524" s="51" t="s">
        <v>596</v>
      </c>
      <c r="F524" s="12" t="s">
        <v>1121</v>
      </c>
    </row>
    <row r="525" spans="1:9" ht="31.2">
      <c r="A525" s="85" t="s">
        <v>1122</v>
      </c>
      <c r="B525" s="34" t="s">
        <v>1123</v>
      </c>
      <c r="C525" s="1" t="s">
        <v>1124</v>
      </c>
      <c r="D525" s="14">
        <v>1</v>
      </c>
      <c r="E525" s="123" t="s">
        <v>18</v>
      </c>
      <c r="F525" s="14"/>
      <c r="G525" s="14"/>
    </row>
    <row r="526" spans="1:9" ht="43.2">
      <c r="A526" s="99"/>
      <c r="B526" s="100"/>
      <c r="C526" s="62" t="s">
        <v>1125</v>
      </c>
      <c r="D526" s="14">
        <v>1</v>
      </c>
      <c r="E526" s="51" t="s">
        <v>18</v>
      </c>
      <c r="F526" s="14"/>
      <c r="G526" s="14"/>
    </row>
    <row r="527" spans="1:9" ht="28.8">
      <c r="A527" s="99"/>
      <c r="B527" s="100"/>
      <c r="C527" s="80" t="s">
        <v>1126</v>
      </c>
      <c r="D527" s="14">
        <v>1</v>
      </c>
      <c r="E527" s="51" t="s">
        <v>41</v>
      </c>
      <c r="F527" s="14"/>
      <c r="G527" s="14"/>
    </row>
    <row r="528" spans="1:9">
      <c r="A528" s="5"/>
      <c r="B528" s="145" t="s">
        <v>1127</v>
      </c>
      <c r="C528" s="145"/>
      <c r="D528" s="145"/>
      <c r="E528" s="145"/>
      <c r="F528" s="145"/>
      <c r="G528" s="145"/>
      <c r="H528" s="1">
        <f>H529+H532+H536+H541+H559+H571+H576+H563</f>
        <v>39</v>
      </c>
      <c r="I528" s="1">
        <f>I529+I532+I536+I541+I559+I571+I576+I563</f>
        <v>78</v>
      </c>
    </row>
    <row r="529" spans="1:9">
      <c r="A529" s="27" t="s">
        <v>1128</v>
      </c>
      <c r="B529" s="149" t="s">
        <v>1129</v>
      </c>
      <c r="C529" s="150"/>
      <c r="D529" s="150"/>
      <c r="E529" s="150"/>
      <c r="F529" s="150"/>
      <c r="G529" s="151"/>
      <c r="H529" s="1">
        <f>SUM(D530)</f>
        <v>1</v>
      </c>
      <c r="I529" s="1">
        <f>COUNT(D530)*2</f>
        <v>2</v>
      </c>
    </row>
    <row r="530" spans="1:9" ht="62.4">
      <c r="A530" s="27" t="s">
        <v>1130</v>
      </c>
      <c r="B530" s="8" t="s">
        <v>1131</v>
      </c>
      <c r="C530" s="101" t="s">
        <v>1132</v>
      </c>
      <c r="D530" s="9">
        <v>1</v>
      </c>
      <c r="E530" s="32" t="s">
        <v>41</v>
      </c>
      <c r="F530" s="9"/>
      <c r="G530" s="9"/>
    </row>
    <row r="531" spans="1:9" ht="28.8" hidden="1">
      <c r="A531" s="102" t="s">
        <v>1133</v>
      </c>
      <c r="B531" s="10" t="s">
        <v>1134</v>
      </c>
      <c r="C531" s="9"/>
      <c r="D531" s="9"/>
      <c r="E531" s="32"/>
      <c r="F531" s="9"/>
      <c r="G531" s="9"/>
    </row>
    <row r="532" spans="1:9">
      <c r="A532" s="27" t="s">
        <v>1135</v>
      </c>
      <c r="B532" s="149" t="s">
        <v>1136</v>
      </c>
      <c r="C532" s="150"/>
      <c r="D532" s="150"/>
      <c r="E532" s="150"/>
      <c r="F532" s="150"/>
      <c r="G532" s="151"/>
      <c r="H532" s="1">
        <f>SUM(D533)</f>
        <v>1</v>
      </c>
      <c r="I532" s="1">
        <f>COUNT(D533)*2</f>
        <v>2</v>
      </c>
    </row>
    <row r="533" spans="1:9" ht="31.2">
      <c r="A533" s="27" t="s">
        <v>1137</v>
      </c>
      <c r="B533" s="8" t="s">
        <v>1138</v>
      </c>
      <c r="C533" s="12" t="s">
        <v>1139</v>
      </c>
      <c r="D533" s="9">
        <v>1</v>
      </c>
      <c r="E533" s="32" t="s">
        <v>614</v>
      </c>
      <c r="F533" s="9"/>
      <c r="G533" s="9"/>
    </row>
    <row r="534" spans="1:9" ht="31.2" hidden="1">
      <c r="A534" s="102" t="s">
        <v>1140</v>
      </c>
      <c r="B534" s="8" t="s">
        <v>1141</v>
      </c>
      <c r="C534" s="24"/>
      <c r="D534" s="9"/>
      <c r="E534" s="32"/>
      <c r="F534" s="9"/>
      <c r="G534" s="9"/>
    </row>
    <row r="535" spans="1:9" ht="46.8" hidden="1">
      <c r="A535" s="102" t="s">
        <v>1142</v>
      </c>
      <c r="B535" s="8" t="s">
        <v>1143</v>
      </c>
      <c r="C535" s="24"/>
      <c r="D535" s="9"/>
      <c r="E535" s="32"/>
      <c r="F535" s="9"/>
      <c r="G535" s="9"/>
    </row>
    <row r="536" spans="1:9">
      <c r="A536" s="27" t="s">
        <v>1144</v>
      </c>
      <c r="B536" s="149" t="s">
        <v>1145</v>
      </c>
      <c r="C536" s="150"/>
      <c r="D536" s="150"/>
      <c r="E536" s="150"/>
      <c r="F536" s="150"/>
      <c r="G536" s="151"/>
      <c r="H536" s="1">
        <f>SUM(D537:D540)</f>
        <v>3</v>
      </c>
      <c r="I536" s="1">
        <f>COUNT(D537:D540)*2</f>
        <v>6</v>
      </c>
    </row>
    <row r="537" spans="1:9" ht="72">
      <c r="A537" s="6" t="s">
        <v>1146</v>
      </c>
      <c r="B537" s="8" t="s">
        <v>1147</v>
      </c>
      <c r="C537" s="103" t="s">
        <v>1148</v>
      </c>
      <c r="D537" s="9">
        <v>1</v>
      </c>
      <c r="E537" s="32" t="s">
        <v>41</v>
      </c>
      <c r="F537" s="9"/>
      <c r="G537" s="9"/>
    </row>
    <row r="538" spans="1:9" ht="46.8" hidden="1">
      <c r="A538" s="7" t="s">
        <v>1149</v>
      </c>
      <c r="B538" s="8" t="s">
        <v>1150</v>
      </c>
      <c r="C538" s="9"/>
      <c r="D538" s="9"/>
      <c r="E538" s="32"/>
      <c r="F538" s="9"/>
      <c r="G538" s="9"/>
    </row>
    <row r="539" spans="1:9" ht="46.8">
      <c r="A539" s="6" t="s">
        <v>1151</v>
      </c>
      <c r="B539" s="36" t="s">
        <v>1152</v>
      </c>
      <c r="C539" s="34" t="s">
        <v>1153</v>
      </c>
      <c r="D539" s="9">
        <v>1</v>
      </c>
      <c r="E539" s="32" t="s">
        <v>41</v>
      </c>
      <c r="F539" s="9"/>
      <c r="G539" s="9"/>
    </row>
    <row r="540" spans="1:9" ht="46.8">
      <c r="A540" s="6"/>
      <c r="B540" s="1"/>
      <c r="C540" s="34" t="s">
        <v>1154</v>
      </c>
      <c r="D540" s="9">
        <v>1</v>
      </c>
      <c r="E540" s="32" t="s">
        <v>596</v>
      </c>
      <c r="F540" s="9"/>
      <c r="G540" s="9"/>
    </row>
    <row r="541" spans="1:9">
      <c r="A541" s="27" t="s">
        <v>1155</v>
      </c>
      <c r="B541" s="149" t="s">
        <v>1156</v>
      </c>
      <c r="C541" s="150"/>
      <c r="D541" s="150"/>
      <c r="E541" s="150"/>
      <c r="F541" s="150"/>
      <c r="G541" s="151"/>
      <c r="H541" s="1">
        <f>SUM(D542:D558)</f>
        <v>17</v>
      </c>
      <c r="I541" s="1">
        <f>COUNT(D542:D558)*2</f>
        <v>34</v>
      </c>
    </row>
    <row r="542" spans="1:9" ht="43.2">
      <c r="A542" s="6" t="s">
        <v>1157</v>
      </c>
      <c r="B542" s="8" t="s">
        <v>1158</v>
      </c>
      <c r="C542" s="15" t="s">
        <v>1159</v>
      </c>
      <c r="D542" s="9">
        <v>1</v>
      </c>
      <c r="E542" s="32" t="s">
        <v>614</v>
      </c>
      <c r="F542" s="9"/>
      <c r="G542" s="9"/>
    </row>
    <row r="543" spans="1:9" ht="28.8">
      <c r="A543" s="6"/>
      <c r="B543" s="34"/>
      <c r="C543" s="18" t="s">
        <v>1160</v>
      </c>
      <c r="D543" s="9">
        <v>1</v>
      </c>
      <c r="E543" s="32" t="s">
        <v>305</v>
      </c>
      <c r="F543" s="9"/>
      <c r="G543" s="9"/>
    </row>
    <row r="544" spans="1:9" ht="46.8">
      <c r="A544" s="6" t="s">
        <v>1161</v>
      </c>
      <c r="B544" s="8" t="s">
        <v>1162</v>
      </c>
      <c r="C544" s="15" t="s">
        <v>1163</v>
      </c>
      <c r="D544" s="9">
        <v>1</v>
      </c>
      <c r="E544" s="32" t="s">
        <v>614</v>
      </c>
      <c r="F544" s="9"/>
      <c r="G544" s="9"/>
    </row>
    <row r="545" spans="1:9" ht="43.2">
      <c r="A545" s="6"/>
      <c r="B545" s="8"/>
      <c r="C545" s="10" t="s">
        <v>1164</v>
      </c>
      <c r="D545" s="9">
        <v>1</v>
      </c>
      <c r="E545" s="32" t="s">
        <v>614</v>
      </c>
      <c r="F545" s="9"/>
      <c r="G545" s="9"/>
    </row>
    <row r="546" spans="1:9" ht="57.6">
      <c r="A546" s="6"/>
      <c r="B546" s="8"/>
      <c r="C546" s="10" t="s">
        <v>1165</v>
      </c>
      <c r="D546" s="9">
        <v>1</v>
      </c>
      <c r="E546" s="32" t="s">
        <v>614</v>
      </c>
      <c r="F546" s="9"/>
      <c r="G546" s="9"/>
    </row>
    <row r="547" spans="1:9" ht="57.6">
      <c r="A547" s="6"/>
      <c r="B547" s="8"/>
      <c r="C547" s="12" t="s">
        <v>1166</v>
      </c>
      <c r="D547" s="9">
        <v>1</v>
      </c>
      <c r="E547" s="32" t="s">
        <v>614</v>
      </c>
      <c r="F547" s="9"/>
      <c r="G547" s="9"/>
    </row>
    <row r="548" spans="1:9" ht="57.6">
      <c r="A548" s="6"/>
      <c r="B548" s="8"/>
      <c r="C548" s="12" t="s">
        <v>1167</v>
      </c>
      <c r="D548" s="9">
        <v>1</v>
      </c>
      <c r="E548" s="32" t="s">
        <v>614</v>
      </c>
      <c r="F548" s="9"/>
      <c r="G548" s="9"/>
    </row>
    <row r="549" spans="1:9" ht="43.2">
      <c r="A549" s="6"/>
      <c r="B549" s="8"/>
      <c r="C549" s="12" t="s">
        <v>1168</v>
      </c>
      <c r="D549" s="9">
        <v>1</v>
      </c>
      <c r="E549" s="32" t="s">
        <v>614</v>
      </c>
      <c r="F549" s="9"/>
      <c r="G549" s="9"/>
    </row>
    <row r="550" spans="1:9" ht="43.2">
      <c r="A550" s="6"/>
      <c r="B550" s="8"/>
      <c r="C550" s="12" t="s">
        <v>1169</v>
      </c>
      <c r="D550" s="9">
        <v>1</v>
      </c>
      <c r="E550" s="32" t="s">
        <v>614</v>
      </c>
      <c r="F550" s="9"/>
      <c r="G550" s="9"/>
    </row>
    <row r="551" spans="1:9" ht="57.6">
      <c r="A551" s="6"/>
      <c r="B551" s="8"/>
      <c r="C551" s="12" t="s">
        <v>1170</v>
      </c>
      <c r="D551" s="9">
        <v>1</v>
      </c>
      <c r="E551" s="32" t="s">
        <v>614</v>
      </c>
      <c r="F551" s="9"/>
      <c r="G551" s="9"/>
    </row>
    <row r="552" spans="1:9" ht="43.2">
      <c r="A552" s="6"/>
      <c r="B552" s="8"/>
      <c r="C552" s="12" t="s">
        <v>1171</v>
      </c>
      <c r="D552" s="9">
        <v>1</v>
      </c>
      <c r="E552" s="32" t="s">
        <v>614</v>
      </c>
      <c r="F552" s="9"/>
      <c r="G552" s="9"/>
    </row>
    <row r="553" spans="1:9" ht="57.6">
      <c r="A553" s="6"/>
      <c r="B553" s="76"/>
      <c r="C553" s="35" t="s">
        <v>1172</v>
      </c>
      <c r="D553" s="9">
        <v>1</v>
      </c>
      <c r="E553" s="32" t="s">
        <v>614</v>
      </c>
      <c r="F553" s="9"/>
      <c r="G553" s="9"/>
    </row>
    <row r="554" spans="1:9" ht="57.6">
      <c r="A554" s="6"/>
      <c r="B554" s="8"/>
      <c r="C554" s="12" t="s">
        <v>1173</v>
      </c>
      <c r="D554" s="9">
        <v>1</v>
      </c>
      <c r="E554" s="32" t="s">
        <v>614</v>
      </c>
      <c r="F554" s="9"/>
      <c r="G554" s="9"/>
    </row>
    <row r="555" spans="1:9" ht="43.2">
      <c r="A555" s="6"/>
      <c r="B555" s="8"/>
      <c r="C555" s="12" t="s">
        <v>1174</v>
      </c>
      <c r="D555" s="9">
        <v>1</v>
      </c>
      <c r="E555" s="32" t="s">
        <v>614</v>
      </c>
      <c r="F555" s="9"/>
      <c r="G555" s="9"/>
    </row>
    <row r="556" spans="1:9" ht="43.2">
      <c r="A556" s="6"/>
      <c r="B556" s="8"/>
      <c r="C556" s="12" t="s">
        <v>1175</v>
      </c>
      <c r="D556" s="9">
        <v>1</v>
      </c>
      <c r="E556" s="32" t="s">
        <v>614</v>
      </c>
      <c r="F556" s="9"/>
      <c r="G556" s="9"/>
    </row>
    <row r="557" spans="1:9" ht="31.2">
      <c r="A557" s="6" t="s">
        <v>1176</v>
      </c>
      <c r="B557" s="8" t="s">
        <v>1177</v>
      </c>
      <c r="C557" s="12" t="s">
        <v>1178</v>
      </c>
      <c r="D557" s="9">
        <v>1</v>
      </c>
      <c r="E557" s="32" t="s">
        <v>41</v>
      </c>
      <c r="F557" s="9"/>
      <c r="G557" s="9"/>
    </row>
    <row r="558" spans="1:9" ht="316.8">
      <c r="A558" s="6" t="s">
        <v>1179</v>
      </c>
      <c r="B558" s="8" t="s">
        <v>1180</v>
      </c>
      <c r="C558" s="69" t="s">
        <v>1181</v>
      </c>
      <c r="D558" s="9">
        <v>1</v>
      </c>
      <c r="E558" s="32" t="s">
        <v>136</v>
      </c>
      <c r="F558" s="16" t="s">
        <v>1182</v>
      </c>
      <c r="G558" s="9"/>
    </row>
    <row r="559" spans="1:9">
      <c r="A559" s="27" t="s">
        <v>1183</v>
      </c>
      <c r="B559" s="149" t="s">
        <v>1184</v>
      </c>
      <c r="C559" s="150"/>
      <c r="D559" s="150"/>
      <c r="E559" s="150"/>
      <c r="F559" s="150"/>
      <c r="G559" s="151"/>
      <c r="H559" s="1">
        <f>SUM(D560:D562)</f>
        <v>3</v>
      </c>
      <c r="I559" s="1">
        <f>COUNT(D560:D562)*2</f>
        <v>6</v>
      </c>
    </row>
    <row r="560" spans="1:9" ht="28.8">
      <c r="A560" s="6" t="s">
        <v>1185</v>
      </c>
      <c r="B560" s="8" t="s">
        <v>1186</v>
      </c>
      <c r="C560" s="12" t="s">
        <v>1187</v>
      </c>
      <c r="D560" s="9">
        <v>1</v>
      </c>
      <c r="E560" s="32" t="s">
        <v>41</v>
      </c>
      <c r="F560" s="9"/>
      <c r="G560" s="9"/>
    </row>
    <row r="561" spans="1:9" ht="46.8">
      <c r="A561" s="6" t="s">
        <v>1188</v>
      </c>
      <c r="B561" s="8" t="s">
        <v>1189</v>
      </c>
      <c r="C561" s="35" t="s">
        <v>1190</v>
      </c>
      <c r="D561" s="9">
        <v>1</v>
      </c>
      <c r="E561" s="32" t="s">
        <v>41</v>
      </c>
      <c r="F561" s="9"/>
      <c r="G561" s="9"/>
    </row>
    <row r="562" spans="1:9" ht="31.2">
      <c r="A562" s="6" t="s">
        <v>1191</v>
      </c>
      <c r="B562" s="8" t="s">
        <v>1192</v>
      </c>
      <c r="C562" s="18" t="s">
        <v>1193</v>
      </c>
      <c r="D562" s="9">
        <v>1</v>
      </c>
      <c r="E562" s="32" t="s">
        <v>41</v>
      </c>
      <c r="F562" s="9"/>
      <c r="G562" s="9"/>
    </row>
    <row r="563" spans="1:9">
      <c r="A563" s="27" t="s">
        <v>1194</v>
      </c>
      <c r="B563" s="149" t="s">
        <v>1195</v>
      </c>
      <c r="C563" s="150"/>
      <c r="D563" s="150"/>
      <c r="E563" s="150"/>
      <c r="F563" s="150"/>
      <c r="G563" s="151"/>
      <c r="H563" s="1">
        <f>SUM(D564:D570)</f>
        <v>7</v>
      </c>
      <c r="I563" s="1">
        <f>COUNT(D564:D570)*2</f>
        <v>14</v>
      </c>
    </row>
    <row r="564" spans="1:9" ht="31.2">
      <c r="A564" s="6" t="s">
        <v>1196</v>
      </c>
      <c r="B564" s="8" t="s">
        <v>1197</v>
      </c>
      <c r="C564" s="35" t="s">
        <v>1198</v>
      </c>
      <c r="D564" s="9">
        <v>1</v>
      </c>
      <c r="E564" s="32" t="s">
        <v>593</v>
      </c>
      <c r="F564" s="9"/>
      <c r="G564" s="9"/>
    </row>
    <row r="565" spans="1:9" ht="31.2">
      <c r="A565" s="6" t="s">
        <v>1199</v>
      </c>
      <c r="B565" s="50" t="s">
        <v>1200</v>
      </c>
      <c r="C565" s="35" t="s">
        <v>1201</v>
      </c>
      <c r="D565" s="9">
        <v>1</v>
      </c>
      <c r="E565" s="32" t="s">
        <v>593</v>
      </c>
      <c r="F565" s="9"/>
      <c r="G565" s="9"/>
    </row>
    <row r="566" spans="1:9" ht="28.8">
      <c r="A566" s="6"/>
      <c r="B566" s="34"/>
      <c r="C566" s="104" t="s">
        <v>1202</v>
      </c>
      <c r="D566" s="9">
        <v>1</v>
      </c>
      <c r="E566" s="32" t="s">
        <v>593</v>
      </c>
      <c r="F566" s="9"/>
      <c r="G566" s="9"/>
    </row>
    <row r="567" spans="1:9" ht="28.8">
      <c r="A567" s="6"/>
      <c r="B567" s="34"/>
      <c r="C567" s="35" t="s">
        <v>1203</v>
      </c>
      <c r="D567" s="9">
        <v>1</v>
      </c>
      <c r="E567" s="32" t="s">
        <v>593</v>
      </c>
      <c r="F567" s="9"/>
      <c r="G567" s="9"/>
    </row>
    <row r="568" spans="1:9" ht="46.8">
      <c r="A568" s="6" t="s">
        <v>1204</v>
      </c>
      <c r="B568" s="36" t="s">
        <v>1205</v>
      </c>
      <c r="C568" s="15" t="s">
        <v>1206</v>
      </c>
      <c r="D568" s="9">
        <v>1</v>
      </c>
      <c r="E568" s="32" t="s">
        <v>593</v>
      </c>
      <c r="F568" s="9"/>
      <c r="G568" s="9"/>
    </row>
    <row r="569" spans="1:9" ht="46.8">
      <c r="A569" s="6" t="s">
        <v>1207</v>
      </c>
      <c r="B569" s="8" t="s">
        <v>1208</v>
      </c>
      <c r="C569" s="14" t="s">
        <v>1209</v>
      </c>
      <c r="D569" s="9">
        <v>1</v>
      </c>
      <c r="E569" s="32" t="s">
        <v>593</v>
      </c>
      <c r="F569" s="9"/>
      <c r="G569" s="9"/>
    </row>
    <row r="570" spans="1:9" ht="46.8">
      <c r="A570" s="6" t="s">
        <v>1210</v>
      </c>
      <c r="B570" s="50" t="s">
        <v>1211</v>
      </c>
      <c r="C570" s="35" t="s">
        <v>1212</v>
      </c>
      <c r="D570" s="9">
        <v>1</v>
      </c>
      <c r="E570" s="32" t="s">
        <v>593</v>
      </c>
      <c r="F570" s="9"/>
      <c r="G570" s="9"/>
    </row>
    <row r="571" spans="1:9">
      <c r="A571" s="27" t="s">
        <v>1213</v>
      </c>
      <c r="B571" s="149" t="s">
        <v>1214</v>
      </c>
      <c r="C571" s="150"/>
      <c r="D571" s="150"/>
      <c r="E571" s="150"/>
      <c r="F571" s="150"/>
      <c r="G571" s="151"/>
      <c r="H571" s="1">
        <f>SUM(D573:D575)</f>
        <v>3</v>
      </c>
      <c r="I571" s="1">
        <f>COUNT(D573:D575)*2</f>
        <v>6</v>
      </c>
    </row>
    <row r="572" spans="1:9" ht="15.6" hidden="1">
      <c r="A572" s="7" t="s">
        <v>1215</v>
      </c>
      <c r="B572" s="8" t="s">
        <v>1216</v>
      </c>
      <c r="C572" s="9"/>
      <c r="D572" s="9"/>
      <c r="E572" s="32"/>
      <c r="F572" s="9"/>
      <c r="G572" s="9"/>
    </row>
    <row r="573" spans="1:9" ht="62.4">
      <c r="A573" s="6" t="s">
        <v>1217</v>
      </c>
      <c r="B573" s="50" t="s">
        <v>1218</v>
      </c>
      <c r="C573" s="12" t="s">
        <v>1219</v>
      </c>
      <c r="D573" s="9">
        <v>1</v>
      </c>
      <c r="E573" s="32" t="s">
        <v>593</v>
      </c>
      <c r="F573" s="9"/>
      <c r="G573" s="9"/>
    </row>
    <row r="574" spans="1:9" ht="46.8">
      <c r="A574" s="6" t="s">
        <v>1220</v>
      </c>
      <c r="B574" s="11" t="s">
        <v>1221</v>
      </c>
      <c r="C574" s="35" t="s">
        <v>1222</v>
      </c>
      <c r="D574" s="9">
        <v>1</v>
      </c>
      <c r="E574" s="32" t="s">
        <v>596</v>
      </c>
      <c r="F574" s="9"/>
      <c r="G574" s="9"/>
    </row>
    <row r="575" spans="1:9" ht="31.2">
      <c r="A575" s="6" t="s">
        <v>1223</v>
      </c>
      <c r="B575" s="8" t="s">
        <v>1224</v>
      </c>
      <c r="C575" s="18" t="s">
        <v>1225</v>
      </c>
      <c r="D575" s="9">
        <v>1</v>
      </c>
      <c r="E575" s="32" t="s">
        <v>41</v>
      </c>
      <c r="F575" s="9"/>
      <c r="G575" s="9"/>
    </row>
    <row r="576" spans="1:9">
      <c r="A576" s="27" t="s">
        <v>1226</v>
      </c>
      <c r="B576" s="149" t="s">
        <v>1227</v>
      </c>
      <c r="C576" s="150"/>
      <c r="D576" s="150"/>
      <c r="E576" s="150"/>
      <c r="F576" s="150"/>
      <c r="G576" s="151"/>
      <c r="H576" s="1">
        <f>SUM(D577:D580)</f>
        <v>4</v>
      </c>
      <c r="I576" s="1">
        <f>COUNT(D577:D580)*2</f>
        <v>8</v>
      </c>
    </row>
    <row r="577" spans="1:9" ht="31.2">
      <c r="A577" s="6" t="s">
        <v>1228</v>
      </c>
      <c r="B577" s="11" t="s">
        <v>1229</v>
      </c>
      <c r="C577" s="9" t="s">
        <v>1230</v>
      </c>
      <c r="D577" s="9">
        <v>1</v>
      </c>
      <c r="E577" s="32" t="s">
        <v>41</v>
      </c>
      <c r="F577" s="9"/>
      <c r="G577" s="9"/>
    </row>
    <row r="578" spans="1:9" ht="15.6">
      <c r="A578" s="71"/>
      <c r="B578" s="105"/>
      <c r="C578" s="9" t="s">
        <v>1231</v>
      </c>
      <c r="D578" s="9">
        <v>1</v>
      </c>
      <c r="E578" s="32" t="s">
        <v>18</v>
      </c>
      <c r="F578" s="9"/>
      <c r="G578" s="9"/>
    </row>
    <row r="579" spans="1:9" ht="14.4">
      <c r="A579" s="71"/>
      <c r="B579" s="9"/>
      <c r="C579" s="9" t="s">
        <v>1232</v>
      </c>
      <c r="D579" s="9">
        <v>1</v>
      </c>
      <c r="E579" s="32" t="s">
        <v>18</v>
      </c>
      <c r="F579" s="9"/>
      <c r="G579" s="9"/>
    </row>
    <row r="580" spans="1:9" ht="31.2">
      <c r="A580" s="6" t="s">
        <v>1233</v>
      </c>
      <c r="B580" s="11" t="s">
        <v>1234</v>
      </c>
      <c r="C580" s="9" t="s">
        <v>1235</v>
      </c>
      <c r="D580" s="9">
        <v>1</v>
      </c>
      <c r="E580" s="32" t="s">
        <v>41</v>
      </c>
      <c r="F580" s="9"/>
      <c r="G580" s="9"/>
    </row>
    <row r="581" spans="1:9">
      <c r="A581" s="5"/>
      <c r="B581" s="145" t="s">
        <v>1236</v>
      </c>
      <c r="C581" s="145"/>
      <c r="D581" s="145"/>
      <c r="E581" s="145"/>
      <c r="F581" s="145"/>
      <c r="G581" s="145"/>
      <c r="H581" s="1">
        <f>H582+H588+H598+H604</f>
        <v>18</v>
      </c>
      <c r="I581" s="1">
        <f>I582+I588+I598+I604</f>
        <v>36</v>
      </c>
    </row>
    <row r="582" spans="1:9" ht="14.4">
      <c r="A582" s="27" t="s">
        <v>1237</v>
      </c>
      <c r="B582" s="149" t="s">
        <v>1238</v>
      </c>
      <c r="C582" s="167"/>
      <c r="D582" s="167"/>
      <c r="E582" s="167"/>
      <c r="F582" s="167"/>
      <c r="G582" s="168"/>
      <c r="H582" s="1">
        <f>SUM(D583:D586)</f>
        <v>4</v>
      </c>
      <c r="I582" s="1">
        <f>COUNT(D583:D586)*2</f>
        <v>8</v>
      </c>
    </row>
    <row r="583" spans="1:9" ht="28.8">
      <c r="A583" s="27" t="s">
        <v>1239</v>
      </c>
      <c r="B583" s="62" t="s">
        <v>1240</v>
      </c>
      <c r="C583" s="23" t="s">
        <v>1241</v>
      </c>
      <c r="D583" s="61">
        <v>1</v>
      </c>
      <c r="E583" s="124" t="s">
        <v>614</v>
      </c>
      <c r="F583" s="23"/>
      <c r="G583" s="61"/>
    </row>
    <row r="584" spans="1:9" ht="14.4">
      <c r="A584" s="27"/>
      <c r="B584" s="62"/>
      <c r="C584" s="62" t="s">
        <v>1242</v>
      </c>
      <c r="D584" s="61">
        <v>1</v>
      </c>
      <c r="E584" s="124" t="s">
        <v>614</v>
      </c>
      <c r="F584" s="62"/>
      <c r="G584" s="61"/>
    </row>
    <row r="585" spans="1:9" ht="28.8">
      <c r="A585" s="27" t="s">
        <v>1243</v>
      </c>
      <c r="B585" s="62" t="s">
        <v>1244</v>
      </c>
      <c r="C585" s="106" t="s">
        <v>1245</v>
      </c>
      <c r="D585" s="61">
        <v>1</v>
      </c>
      <c r="E585" s="124" t="s">
        <v>614</v>
      </c>
      <c r="F585" s="61"/>
      <c r="G585" s="61"/>
    </row>
    <row r="586" spans="1:9" ht="14.4">
      <c r="A586" s="27"/>
      <c r="B586" s="62"/>
      <c r="C586" s="107" t="s">
        <v>1246</v>
      </c>
      <c r="D586" s="61">
        <v>1</v>
      </c>
      <c r="E586" s="124" t="s">
        <v>614</v>
      </c>
      <c r="F586" s="61"/>
      <c r="G586" s="61"/>
    </row>
    <row r="587" spans="1:9" ht="43.2" hidden="1">
      <c r="A587" s="102" t="s">
        <v>1247</v>
      </c>
      <c r="B587" s="10" t="s">
        <v>1248</v>
      </c>
      <c r="C587" s="47"/>
      <c r="D587" s="56"/>
      <c r="E587" s="125"/>
      <c r="F587" s="108"/>
      <c r="G587" s="14"/>
    </row>
    <row r="588" spans="1:9" ht="14.4">
      <c r="A588" s="27" t="s">
        <v>1249</v>
      </c>
      <c r="B588" s="149" t="s">
        <v>1250</v>
      </c>
      <c r="C588" s="167"/>
      <c r="D588" s="167"/>
      <c r="E588" s="167"/>
      <c r="F588" s="167"/>
      <c r="G588" s="168"/>
      <c r="H588" s="1">
        <f>SUM(D589:D596)</f>
        <v>8</v>
      </c>
      <c r="I588" s="1">
        <f>COUNT(D589:D596)*2</f>
        <v>16</v>
      </c>
    </row>
    <row r="589" spans="1:9" ht="28.8">
      <c r="A589" s="27" t="s">
        <v>1251</v>
      </c>
      <c r="B589" s="62" t="s">
        <v>1252</v>
      </c>
      <c r="C589" s="23" t="s">
        <v>1253</v>
      </c>
      <c r="D589" s="61">
        <v>1</v>
      </c>
      <c r="E589" s="124" t="s">
        <v>614</v>
      </c>
      <c r="F589" s="61"/>
      <c r="G589" s="61"/>
    </row>
    <row r="590" spans="1:9" ht="14.4">
      <c r="A590" s="27"/>
      <c r="B590" s="62"/>
      <c r="C590" s="106" t="s">
        <v>1254</v>
      </c>
      <c r="D590" s="61">
        <v>1</v>
      </c>
      <c r="E590" s="124" t="s">
        <v>614</v>
      </c>
      <c r="F590" s="61"/>
      <c r="G590" s="61"/>
    </row>
    <row r="591" spans="1:9" ht="14.4">
      <c r="A591" s="27"/>
      <c r="B591" s="62"/>
      <c r="C591" s="106" t="s">
        <v>1255</v>
      </c>
      <c r="D591" s="61">
        <v>1</v>
      </c>
      <c r="E591" s="124" t="s">
        <v>614</v>
      </c>
      <c r="F591" s="61"/>
      <c r="G591" s="61"/>
    </row>
    <row r="592" spans="1:9" ht="14.4">
      <c r="A592" s="27"/>
      <c r="B592" s="62"/>
      <c r="C592" s="62" t="s">
        <v>1256</v>
      </c>
      <c r="D592" s="61">
        <v>1</v>
      </c>
      <c r="E592" s="124" t="s">
        <v>614</v>
      </c>
      <c r="F592" s="61"/>
      <c r="G592" s="61"/>
    </row>
    <row r="593" spans="1:9" ht="14.4">
      <c r="A593" s="27"/>
      <c r="B593" s="62"/>
      <c r="C593" s="109" t="s">
        <v>1257</v>
      </c>
      <c r="D593" s="61">
        <v>1</v>
      </c>
      <c r="E593" s="124" t="s">
        <v>614</v>
      </c>
      <c r="F593" s="61"/>
      <c r="G593" s="61"/>
    </row>
    <row r="594" spans="1:9" ht="42">
      <c r="A594" s="27"/>
      <c r="B594" s="62"/>
      <c r="C594" s="23" t="s">
        <v>1258</v>
      </c>
      <c r="D594" s="61">
        <v>1</v>
      </c>
      <c r="E594" s="124" t="s">
        <v>614</v>
      </c>
      <c r="F594" s="66" t="s">
        <v>1259</v>
      </c>
      <c r="G594" s="61"/>
    </row>
    <row r="595" spans="1:9" ht="14.4">
      <c r="A595" s="27"/>
      <c r="B595" s="62"/>
      <c r="C595" s="23" t="s">
        <v>1260</v>
      </c>
      <c r="D595" s="61">
        <v>1</v>
      </c>
      <c r="E595" s="124" t="s">
        <v>614</v>
      </c>
      <c r="F595" s="66"/>
      <c r="G595" s="61"/>
    </row>
    <row r="596" spans="1:9" ht="28.8">
      <c r="A596" s="27"/>
      <c r="B596" s="10"/>
      <c r="C596" s="110" t="s">
        <v>1261</v>
      </c>
      <c r="D596" s="61">
        <v>1</v>
      </c>
      <c r="E596" s="124" t="s">
        <v>614</v>
      </c>
      <c r="F596" s="111"/>
      <c r="G596" s="14"/>
    </row>
    <row r="597" spans="1:9" ht="43.2" hidden="1">
      <c r="A597" s="102" t="s">
        <v>1262</v>
      </c>
      <c r="B597" s="10" t="s">
        <v>1263</v>
      </c>
      <c r="C597"/>
      <c r="D597" s="56"/>
      <c r="E597" s="125"/>
      <c r="F597" s="56"/>
      <c r="G597" s="14"/>
    </row>
    <row r="598" spans="1:9" ht="14.4">
      <c r="A598" s="27" t="s">
        <v>1264</v>
      </c>
      <c r="B598" s="149" t="s">
        <v>1265</v>
      </c>
      <c r="C598" s="167"/>
      <c r="D598" s="167"/>
      <c r="E598" s="167"/>
      <c r="F598" s="167"/>
      <c r="G598" s="168"/>
      <c r="H598" s="1">
        <f>SUM(D599:D602)</f>
        <v>4</v>
      </c>
      <c r="I598" s="1">
        <f>COUNT(D599:D602)*2</f>
        <v>8</v>
      </c>
    </row>
    <row r="599" spans="1:9" ht="55.8">
      <c r="A599" s="27" t="s">
        <v>1266</v>
      </c>
      <c r="B599" s="10" t="s">
        <v>1267</v>
      </c>
      <c r="C599" s="24" t="s">
        <v>1268</v>
      </c>
      <c r="D599" s="56">
        <v>1</v>
      </c>
      <c r="E599" s="125" t="s">
        <v>614</v>
      </c>
      <c r="F599" s="111" t="s">
        <v>1269</v>
      </c>
      <c r="G599" s="14"/>
    </row>
    <row r="600" spans="1:9" ht="28.8">
      <c r="A600" s="27"/>
      <c r="B600" s="10"/>
      <c r="C600" s="111" t="s">
        <v>1270</v>
      </c>
      <c r="D600" s="56">
        <v>1</v>
      </c>
      <c r="E600" s="125" t="s">
        <v>614</v>
      </c>
      <c r="F600" s="111" t="s">
        <v>1271</v>
      </c>
      <c r="G600" s="14"/>
    </row>
    <row r="601" spans="1:9" ht="28.8">
      <c r="A601" s="27"/>
      <c r="B601" s="10"/>
      <c r="C601" s="111" t="s">
        <v>1272</v>
      </c>
      <c r="D601" s="56">
        <v>1</v>
      </c>
      <c r="E601" s="125" t="s">
        <v>614</v>
      </c>
      <c r="F601" s="111" t="s">
        <v>1273</v>
      </c>
      <c r="G601" s="14"/>
    </row>
    <row r="602" spans="1:9" ht="72">
      <c r="A602" s="27"/>
      <c r="B602" s="10"/>
      <c r="C602" s="112" t="s">
        <v>1274</v>
      </c>
      <c r="D602" s="56">
        <v>1</v>
      </c>
      <c r="E602" s="125" t="s">
        <v>614</v>
      </c>
      <c r="F602" s="24" t="s">
        <v>1275</v>
      </c>
      <c r="G602" s="14"/>
    </row>
    <row r="603" spans="1:9" ht="43.2" hidden="1">
      <c r="A603" s="102" t="s">
        <v>1276</v>
      </c>
      <c r="B603" s="10" t="s">
        <v>1277</v>
      </c>
      <c r="C603" s="24"/>
      <c r="D603" s="56"/>
      <c r="E603" s="125"/>
      <c r="F603" s="82"/>
      <c r="G603" s="14"/>
    </row>
    <row r="604" spans="1:9" ht="14.4">
      <c r="A604" s="27" t="s">
        <v>1278</v>
      </c>
      <c r="B604" s="149" t="s">
        <v>1279</v>
      </c>
      <c r="C604" s="167"/>
      <c r="D604" s="167"/>
      <c r="E604" s="167"/>
      <c r="F604" s="167"/>
      <c r="G604" s="168"/>
      <c r="H604" s="1">
        <f>SUM(D605:D606)</f>
        <v>2</v>
      </c>
      <c r="I604" s="1">
        <f>COUNT(D605:D606)*2</f>
        <v>4</v>
      </c>
    </row>
    <row r="605" spans="1:9" ht="28.8">
      <c r="A605" s="27" t="s">
        <v>1280</v>
      </c>
      <c r="B605" s="10" t="s">
        <v>1281</v>
      </c>
      <c r="C605" s="113" t="s">
        <v>1282</v>
      </c>
      <c r="D605" s="56">
        <v>1</v>
      </c>
      <c r="E605" s="125" t="s">
        <v>614</v>
      </c>
      <c r="F605" s="56"/>
      <c r="G605" s="14"/>
    </row>
    <row r="606" spans="1:9" ht="14.4">
      <c r="A606" s="27"/>
      <c r="B606" s="10"/>
      <c r="C606" s="47" t="s">
        <v>1283</v>
      </c>
      <c r="D606" s="56">
        <v>1</v>
      </c>
      <c r="E606" s="125" t="s">
        <v>614</v>
      </c>
      <c r="F606" s="56"/>
      <c r="G606" s="14"/>
    </row>
    <row r="607" spans="1:9" ht="28.8" hidden="1">
      <c r="A607" s="102" t="s">
        <v>1284</v>
      </c>
      <c r="B607" s="10" t="s">
        <v>1285</v>
      </c>
      <c r="C607" s="113"/>
      <c r="D607" s="56"/>
      <c r="E607" s="125"/>
      <c r="F607" s="56"/>
      <c r="G607" s="14"/>
    </row>
    <row r="610" spans="1:4" ht="46.2">
      <c r="A610" s="142" t="s">
        <v>1313</v>
      </c>
      <c r="B610" s="142"/>
      <c r="C610" s="142"/>
    </row>
    <row r="611" spans="1:4" ht="46.2">
      <c r="A611" s="5"/>
      <c r="B611" s="138" t="s">
        <v>1314</v>
      </c>
      <c r="C611" s="139">
        <f>D631</f>
        <v>50</v>
      </c>
    </row>
    <row r="612" spans="1:4" ht="25.8">
      <c r="A612" s="5"/>
      <c r="B612" s="143" t="s">
        <v>1296</v>
      </c>
      <c r="C612" s="144"/>
    </row>
    <row r="613" spans="1:4" ht="21">
      <c r="A613" s="27" t="s">
        <v>1297</v>
      </c>
      <c r="B613" s="140" t="s">
        <v>1298</v>
      </c>
      <c r="C613" s="141">
        <f>D623</f>
        <v>50</v>
      </c>
    </row>
    <row r="614" spans="1:4" ht="21">
      <c r="A614" s="27" t="s">
        <v>1299</v>
      </c>
      <c r="B614" s="140" t="s">
        <v>1300</v>
      </c>
      <c r="C614" s="141">
        <f t="shared" ref="C614:C620" si="0">D624</f>
        <v>50</v>
      </c>
    </row>
    <row r="615" spans="1:4" ht="21">
      <c r="A615" s="27" t="s">
        <v>1301</v>
      </c>
      <c r="B615" s="140" t="s">
        <v>1302</v>
      </c>
      <c r="C615" s="141">
        <f t="shared" si="0"/>
        <v>50</v>
      </c>
    </row>
    <row r="616" spans="1:4" ht="21">
      <c r="A616" s="27" t="s">
        <v>1303</v>
      </c>
      <c r="B616" s="140" t="s">
        <v>1304</v>
      </c>
      <c r="C616" s="141">
        <f t="shared" si="0"/>
        <v>50</v>
      </c>
    </row>
    <row r="617" spans="1:4" ht="21">
      <c r="A617" s="27" t="s">
        <v>1305</v>
      </c>
      <c r="B617" s="140" t="s">
        <v>1306</v>
      </c>
      <c r="C617" s="141">
        <f t="shared" si="0"/>
        <v>50</v>
      </c>
    </row>
    <row r="618" spans="1:4" ht="21">
      <c r="A618" s="27" t="s">
        <v>1307</v>
      </c>
      <c r="B618" s="140" t="s">
        <v>1308</v>
      </c>
      <c r="C618" s="141">
        <f t="shared" si="0"/>
        <v>50</v>
      </c>
    </row>
    <row r="619" spans="1:4" ht="21">
      <c r="A619" s="27" t="s">
        <v>1309</v>
      </c>
      <c r="B619" s="140" t="s">
        <v>1310</v>
      </c>
      <c r="C619" s="141">
        <f t="shared" si="0"/>
        <v>50</v>
      </c>
    </row>
    <row r="620" spans="1:4" ht="21">
      <c r="A620" s="27" t="s">
        <v>1311</v>
      </c>
      <c r="B620" s="140" t="s">
        <v>1312</v>
      </c>
      <c r="C620" s="141">
        <f t="shared" si="0"/>
        <v>50</v>
      </c>
    </row>
    <row r="622" spans="1:4">
      <c r="A622" s="118"/>
      <c r="B622" s="115" t="s">
        <v>1315</v>
      </c>
      <c r="C622" s="1" t="s">
        <v>1316</v>
      </c>
      <c r="D622" s="1" t="s">
        <v>1317</v>
      </c>
    </row>
    <row r="623" spans="1:4">
      <c r="A623" s="118" t="s">
        <v>1297</v>
      </c>
      <c r="B623" s="115">
        <f>H4</f>
        <v>14</v>
      </c>
      <c r="C623" s="1">
        <f>I4</f>
        <v>28</v>
      </c>
      <c r="D623" s="1">
        <f>B623*100/C623</f>
        <v>50</v>
      </c>
    </row>
    <row r="624" spans="1:4">
      <c r="A624" s="118" t="s">
        <v>1299</v>
      </c>
      <c r="B624" s="115">
        <f>H66</f>
        <v>30</v>
      </c>
      <c r="C624" s="1">
        <f>I66</f>
        <v>60</v>
      </c>
      <c r="D624" s="1">
        <f t="shared" ref="D624:D630" si="1">B624*100/C624</f>
        <v>50</v>
      </c>
    </row>
    <row r="625" spans="1:4">
      <c r="A625" s="118" t="s">
        <v>1301</v>
      </c>
      <c r="B625" s="115">
        <f>H115</f>
        <v>65</v>
      </c>
      <c r="C625" s="1">
        <f>I115</f>
        <v>130</v>
      </c>
      <c r="D625" s="1">
        <f t="shared" si="1"/>
        <v>50</v>
      </c>
    </row>
    <row r="626" spans="1:4">
      <c r="A626" s="118" t="s">
        <v>1303</v>
      </c>
      <c r="B626" s="115">
        <f>H191</f>
        <v>64</v>
      </c>
      <c r="C626" s="1">
        <f>I191</f>
        <v>128</v>
      </c>
      <c r="D626" s="1">
        <f t="shared" si="1"/>
        <v>50</v>
      </c>
    </row>
    <row r="627" spans="1:4">
      <c r="A627" s="118" t="s">
        <v>1305</v>
      </c>
      <c r="B627" s="115">
        <f>H282</f>
        <v>99</v>
      </c>
      <c r="C627" s="1">
        <f>I282</f>
        <v>198</v>
      </c>
      <c r="D627" s="1">
        <f t="shared" si="1"/>
        <v>50</v>
      </c>
    </row>
    <row r="628" spans="1:4">
      <c r="A628" s="118" t="s">
        <v>1307</v>
      </c>
      <c r="B628" s="115">
        <f>H465</f>
        <v>52</v>
      </c>
      <c r="C628" s="1">
        <f>I465</f>
        <v>104</v>
      </c>
      <c r="D628" s="1">
        <f t="shared" si="1"/>
        <v>50</v>
      </c>
    </row>
    <row r="629" spans="1:4">
      <c r="A629" s="118" t="s">
        <v>1309</v>
      </c>
      <c r="B629" s="115">
        <f>H528</f>
        <v>39</v>
      </c>
      <c r="C629" s="1">
        <f>I528</f>
        <v>78</v>
      </c>
      <c r="D629" s="1">
        <f t="shared" si="1"/>
        <v>50</v>
      </c>
    </row>
    <row r="630" spans="1:4">
      <c r="A630" s="118" t="s">
        <v>1318</v>
      </c>
      <c r="B630" s="115">
        <f>H581</f>
        <v>18</v>
      </c>
      <c r="C630" s="1">
        <f>I581</f>
        <v>36</v>
      </c>
      <c r="D630" s="1">
        <f t="shared" si="1"/>
        <v>50</v>
      </c>
    </row>
    <row r="631" spans="1:4">
      <c r="A631" s="118" t="s">
        <v>1319</v>
      </c>
      <c r="B631" s="115">
        <f>SUM(B623:B630)</f>
        <v>381</v>
      </c>
      <c r="C631" s="1">
        <f>SUM(C623:C630)</f>
        <v>762</v>
      </c>
      <c r="D631" s="1">
        <f>B631*100/C631</f>
        <v>50</v>
      </c>
    </row>
    <row r="633" spans="1:4">
      <c r="A633" s="118">
        <v>0</v>
      </c>
    </row>
    <row r="634" spans="1:4">
      <c r="A634" s="118">
        <v>1</v>
      </c>
    </row>
    <row r="635" spans="1:4">
      <c r="A635" s="118">
        <v>2</v>
      </c>
    </row>
  </sheetData>
  <autoFilter ref="A3:G607">
    <filterColumn colId="0">
      <colorFilter dxfId="0"/>
    </filterColumn>
    <filterColumn colId="2"/>
  </autoFilter>
  <mergeCells count="82">
    <mergeCell ref="B604:G604"/>
    <mergeCell ref="B529:G529"/>
    <mergeCell ref="B532:G532"/>
    <mergeCell ref="B536:G536"/>
    <mergeCell ref="B541:G541"/>
    <mergeCell ref="B559:G559"/>
    <mergeCell ref="B563:G563"/>
    <mergeCell ref="B571:G571"/>
    <mergeCell ref="B576:G576"/>
    <mergeCell ref="B582:G582"/>
    <mergeCell ref="B588:G588"/>
    <mergeCell ref="B598:G598"/>
    <mergeCell ref="B513:G513"/>
    <mergeCell ref="B420:G420"/>
    <mergeCell ref="B425:G425"/>
    <mergeCell ref="B431:G431"/>
    <mergeCell ref="B442:G442"/>
    <mergeCell ref="B449:G449"/>
    <mergeCell ref="B454:G454"/>
    <mergeCell ref="B466:G466"/>
    <mergeCell ref="B474:G474"/>
    <mergeCell ref="B486:G486"/>
    <mergeCell ref="B491:G491"/>
    <mergeCell ref="B502:G502"/>
    <mergeCell ref="B465:G465"/>
    <mergeCell ref="B282:G282"/>
    <mergeCell ref="B413:G413"/>
    <mergeCell ref="B326:G326"/>
    <mergeCell ref="B332:G332"/>
    <mergeCell ref="B346:G346"/>
    <mergeCell ref="B355:G355"/>
    <mergeCell ref="B369:G369"/>
    <mergeCell ref="B371:G371"/>
    <mergeCell ref="B378:G378"/>
    <mergeCell ref="B382:G382"/>
    <mergeCell ref="B399:G399"/>
    <mergeCell ref="B403:G403"/>
    <mergeCell ref="B408:G408"/>
    <mergeCell ref="B192:G192"/>
    <mergeCell ref="B197:G197"/>
    <mergeCell ref="B213:G213"/>
    <mergeCell ref="B226:G226"/>
    <mergeCell ref="B323:G323"/>
    <mergeCell ref="B245:G245"/>
    <mergeCell ref="B258:G258"/>
    <mergeCell ref="B263:G263"/>
    <mergeCell ref="B266:G266"/>
    <mergeCell ref="B269:G269"/>
    <mergeCell ref="B273:G273"/>
    <mergeCell ref="B278:G278"/>
    <mergeCell ref="B283:G283"/>
    <mergeCell ref="B294:G294"/>
    <mergeCell ref="B302:G302"/>
    <mergeCell ref="B313:G313"/>
    <mergeCell ref="B138:G138"/>
    <mergeCell ref="B144:G144"/>
    <mergeCell ref="B150:G150"/>
    <mergeCell ref="B166:G166"/>
    <mergeCell ref="B177:G177"/>
    <mergeCell ref="B100:G100"/>
    <mergeCell ref="B116:G116"/>
    <mergeCell ref="A1:G1"/>
    <mergeCell ref="A2:G2"/>
    <mergeCell ref="B5:G5"/>
    <mergeCell ref="B24:G24"/>
    <mergeCell ref="B39:G39"/>
    <mergeCell ref="A610:C610"/>
    <mergeCell ref="B612:C612"/>
    <mergeCell ref="B528:G528"/>
    <mergeCell ref="B581:G581"/>
    <mergeCell ref="B4:G4"/>
    <mergeCell ref="B115:G115"/>
    <mergeCell ref="B191:G191"/>
    <mergeCell ref="B92:G92"/>
    <mergeCell ref="B43:G43"/>
    <mergeCell ref="B55:G55"/>
    <mergeCell ref="B63:G63"/>
    <mergeCell ref="B67:G67"/>
    <mergeCell ref="B81:G81"/>
    <mergeCell ref="B87:G87"/>
    <mergeCell ref="B66:G66"/>
    <mergeCell ref="B240:G240"/>
  </mergeCells>
  <dataValidations count="1">
    <dataValidation type="list" allowBlank="1" showInputMessage="1" showErrorMessage="1" sqref="D1:D1048576">
      <formula1>$A$633:$A$635</formula1>
    </dataValidation>
  </dataValidations>
  <pageMargins left="0.7" right="0.7" top="0.75" bottom="0.75" header="0.3" footer="0.3"/>
  <pageSetup paperSize="9" scale="5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NRC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NIKHIL</dc:creator>
  <cp:lastModifiedBy>DR. NIKHIL</cp:lastModifiedBy>
  <dcterms:created xsi:type="dcterms:W3CDTF">2013-11-19T23:37:06Z</dcterms:created>
  <dcterms:modified xsi:type="dcterms:W3CDTF">2013-11-24T17:22:06Z</dcterms:modified>
</cp:coreProperties>
</file>