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72" windowWidth="15252" windowHeight="8676"/>
  </bookViews>
  <sheets>
    <sheet name="PP Unit" sheetId="1" r:id="rId1"/>
  </sheets>
  <definedNames>
    <definedName name="_xlnm._FilterDatabase" localSheetId="0" hidden="1">'PP Unit'!$A$3:$G$642</definedName>
    <definedName name="_xlnm.Print_Titles" localSheetId="0">'PP Unit'!$3:$3</definedName>
  </definedNames>
  <calcPr calcId="124519"/>
</workbook>
</file>

<file path=xl/calcChain.xml><?xml version="1.0" encoding="utf-8"?>
<calcChain xmlns="http://schemas.openxmlformats.org/spreadsheetml/2006/main">
  <c r="I280" i="1"/>
  <c r="C662" s="1"/>
  <c r="H280"/>
  <c r="C649"/>
  <c r="C650"/>
  <c r="C651"/>
  <c r="C653"/>
  <c r="C654"/>
  <c r="C648"/>
  <c r="D659"/>
  <c r="D660"/>
  <c r="D661"/>
  <c r="D663"/>
  <c r="D664"/>
  <c r="D658"/>
  <c r="C664"/>
  <c r="B664"/>
  <c r="C663"/>
  <c r="B663"/>
  <c r="B662"/>
  <c r="C661"/>
  <c r="B661"/>
  <c r="B660"/>
  <c r="C660"/>
  <c r="C659"/>
  <c r="B659"/>
  <c r="C658"/>
  <c r="B658"/>
  <c r="D662" l="1"/>
  <c r="C652" s="1"/>
  <c r="I557"/>
  <c r="H557"/>
  <c r="I467"/>
  <c r="H467"/>
  <c r="H394"/>
  <c r="I201"/>
  <c r="H201"/>
  <c r="I116"/>
  <c r="H116"/>
  <c r="I65"/>
  <c r="H65"/>
  <c r="I4"/>
  <c r="H4"/>
  <c r="I639"/>
  <c r="H639"/>
  <c r="I629"/>
  <c r="H629"/>
  <c r="I625"/>
  <c r="I611" s="1"/>
  <c r="C665" s="1"/>
  <c r="C666" s="1"/>
  <c r="H625"/>
  <c r="H611" s="1"/>
  <c r="B665" s="1"/>
  <c r="I612"/>
  <c r="H612"/>
  <c r="I605"/>
  <c r="H605"/>
  <c r="I600"/>
  <c r="H600"/>
  <c r="I593"/>
  <c r="H593"/>
  <c r="I589"/>
  <c r="H589"/>
  <c r="I570"/>
  <c r="H570"/>
  <c r="I565"/>
  <c r="H565"/>
  <c r="I561"/>
  <c r="H561"/>
  <c r="I558"/>
  <c r="H558"/>
  <c r="I541"/>
  <c r="H541"/>
  <c r="I522"/>
  <c r="H522"/>
  <c r="I503"/>
  <c r="H503"/>
  <c r="I493"/>
  <c r="H493"/>
  <c r="H476"/>
  <c r="I476"/>
  <c r="I468"/>
  <c r="H468"/>
  <c r="I427"/>
  <c r="H427"/>
  <c r="I401"/>
  <c r="H401"/>
  <c r="I394"/>
  <c r="I388"/>
  <c r="H388"/>
  <c r="I384"/>
  <c r="H384"/>
  <c r="I369"/>
  <c r="H369"/>
  <c r="I362"/>
  <c r="H362"/>
  <c r="I346"/>
  <c r="H346"/>
  <c r="I334"/>
  <c r="H334"/>
  <c r="I322"/>
  <c r="H322"/>
  <c r="I316"/>
  <c r="H316"/>
  <c r="I313"/>
  <c r="H313"/>
  <c r="I305"/>
  <c r="H305"/>
  <c r="I300"/>
  <c r="H300"/>
  <c r="I291"/>
  <c r="H291"/>
  <c r="I281"/>
  <c r="H281"/>
  <c r="I277"/>
  <c r="H277"/>
  <c r="I272"/>
  <c r="H272"/>
  <c r="I268"/>
  <c r="H268"/>
  <c r="I257"/>
  <c r="H257"/>
  <c r="I246"/>
  <c r="H246"/>
  <c r="I233"/>
  <c r="H233"/>
  <c r="I223"/>
  <c r="H223"/>
  <c r="I209"/>
  <c r="H209"/>
  <c r="I202"/>
  <c r="H202"/>
  <c r="I183"/>
  <c r="H183"/>
  <c r="I174"/>
  <c r="H174"/>
  <c r="I154"/>
  <c r="H154"/>
  <c r="I148"/>
  <c r="H148"/>
  <c r="I141"/>
  <c r="H141"/>
  <c r="I117"/>
  <c r="H117"/>
  <c r="I107"/>
  <c r="H107"/>
  <c r="I99"/>
  <c r="H99"/>
  <c r="I90"/>
  <c r="H90"/>
  <c r="I81"/>
  <c r="H81"/>
  <c r="I66"/>
  <c r="H66"/>
  <c r="I38"/>
  <c r="H38"/>
  <c r="I25"/>
  <c r="H25"/>
  <c r="I5"/>
  <c r="H5"/>
  <c r="B666" l="1"/>
  <c r="D666" s="1"/>
  <c r="C646" s="1"/>
  <c r="D665"/>
  <c r="C655" s="1"/>
</calcChain>
</file>

<file path=xl/sharedStrings.xml><?xml version="1.0" encoding="utf-8"?>
<sst xmlns="http://schemas.openxmlformats.org/spreadsheetml/2006/main" count="1761" uniqueCount="1350">
  <si>
    <t xml:space="preserve">Facility ensures compliance of key Service Quality with national/state benchmarks </t>
  </si>
  <si>
    <t>ME H4.2</t>
  </si>
  <si>
    <t>RR</t>
  </si>
  <si>
    <t>Average counselling time</t>
  </si>
  <si>
    <t xml:space="preserve">Client Satisfaction score </t>
  </si>
  <si>
    <t xml:space="preserve">Facility measures Service Quality Indicators on monthly basis </t>
  </si>
  <si>
    <t>ME H4.1</t>
  </si>
  <si>
    <t xml:space="preserve">The facility measures Service Quality Indicators and endeavours to reach State/National benchmark </t>
  </si>
  <si>
    <t>Standard H4</t>
  </si>
  <si>
    <t xml:space="preserve">Facility ensures compliance of key Clinical Care &amp; Safety with national/state benchmarks </t>
  </si>
  <si>
    <t>ME H3.2</t>
  </si>
  <si>
    <t>No. of sterilization failure per 1000 surgeries</t>
  </si>
  <si>
    <t xml:space="preserve">No. of post operative deaths per 1000 surgeries </t>
  </si>
  <si>
    <t>Surgical site infection rate</t>
  </si>
  <si>
    <t>No. of complication per 1000 female sterilization surgeries</t>
  </si>
  <si>
    <t>No. of complication per 1000 male sterilization surgeries</t>
  </si>
  <si>
    <t xml:space="preserve">No of adverse events per thousand patients </t>
  </si>
  <si>
    <t xml:space="preserve">Medical Audit Score </t>
  </si>
  <si>
    <t xml:space="preserve">Surgical Site Infection rate </t>
  </si>
  <si>
    <t xml:space="preserve">Facility measures Clinical Care &amp; Safety Indicators on monthly basis </t>
  </si>
  <si>
    <t>ME H3.1</t>
  </si>
  <si>
    <t>The facility measures Clinical Care &amp; Safety Indicators and tries to reach State/National benchmark</t>
  </si>
  <si>
    <t>Standard H3</t>
  </si>
  <si>
    <t xml:space="preserve">Facility ensures compliance of key efficiency indicators with national/state benchmarks </t>
  </si>
  <si>
    <t>ME H2.2</t>
  </si>
  <si>
    <t>Proportion of clients agreed for family planning methods out of total counselled</t>
  </si>
  <si>
    <t xml:space="preserve">Skin to Skin time </t>
  </si>
  <si>
    <t xml:space="preserve">Facility measures efficiency Indicators on monthly basis </t>
  </si>
  <si>
    <t>ME H2.1</t>
  </si>
  <si>
    <t>The facility measures Efficiency Indicators and ensure to reach State/National Benchmark</t>
  </si>
  <si>
    <t xml:space="preserve">Standard H2 </t>
  </si>
  <si>
    <t xml:space="preserve">Facility ensures compliance of key productivity indicators with national/state benchmarks </t>
  </si>
  <si>
    <t>ME H1.3</t>
  </si>
  <si>
    <t>The Facility measures equity indicators periodically</t>
  </si>
  <si>
    <t>ME H1.2</t>
  </si>
  <si>
    <t>No. of family planning counselling done per 1000 client</t>
  </si>
  <si>
    <t>Proportion of target met for female sterilization surgery</t>
  </si>
  <si>
    <t>Proportion of target met for male sterilization surgery</t>
  </si>
  <si>
    <t xml:space="preserve">Proportion of users using limiting method </t>
  </si>
  <si>
    <t xml:space="preserve">OCP Users </t>
  </si>
  <si>
    <t xml:space="preserve">No. of Second Trimester MTP </t>
  </si>
  <si>
    <t xml:space="preserve">No of First Trimester MTP </t>
  </si>
  <si>
    <t xml:space="preserve">Tubectomy performed </t>
  </si>
  <si>
    <t xml:space="preserve">Vasectomy performed </t>
  </si>
  <si>
    <t>Denominator to be discussed</t>
  </si>
  <si>
    <t>IUD insertion per 1000 eligible female</t>
  </si>
  <si>
    <t xml:space="preserve">Facility measures productivity Indicators on monthly basis </t>
  </si>
  <si>
    <t>ME H1.1</t>
  </si>
  <si>
    <t xml:space="preserve">The facility measures Productivity Indicators and ensures compliance with State/National benchmarks </t>
  </si>
  <si>
    <t xml:space="preserve">Standard H1 </t>
  </si>
  <si>
    <t xml:space="preserve">Area of Concern - H Outcome </t>
  </si>
  <si>
    <t>6 basic tools of Quality</t>
  </si>
  <si>
    <t xml:space="preserve">Facility uses tools for quality improvement in services </t>
  </si>
  <si>
    <t>ME G8.2</t>
  </si>
  <si>
    <t>Six Sigma</t>
  </si>
  <si>
    <t>Mistake proofing</t>
  </si>
  <si>
    <t>5S</t>
  </si>
  <si>
    <t>PDCA</t>
  </si>
  <si>
    <t xml:space="preserve">Facility uses method for quality improvement in services </t>
  </si>
  <si>
    <t>ME G8.1</t>
  </si>
  <si>
    <t>Facility seeks continually improvement by practicing Quality method and tools.</t>
  </si>
  <si>
    <t>Standard G8</t>
  </si>
  <si>
    <t>Quality objectives are monitored and reviewed periodically</t>
  </si>
  <si>
    <t xml:space="preserve">Progress towards quality objectives is monitored periodically </t>
  </si>
  <si>
    <t>ME G7.4</t>
  </si>
  <si>
    <t xml:space="preserve">Check of staff is aware of quality policy and objectives </t>
  </si>
  <si>
    <t xml:space="preserve">Quality policy and objectives are disseminated and staff is aware of that </t>
  </si>
  <si>
    <t>ME G7.3</t>
  </si>
  <si>
    <t xml:space="preserve">Quality objective are defined </t>
  </si>
  <si>
    <t>The facility periodically defines its quality objectives and key departments have their own objectives</t>
  </si>
  <si>
    <t>ME G7.2</t>
  </si>
  <si>
    <t xml:space="preserve">The facility defines its quality policy </t>
  </si>
  <si>
    <t>ME G7.1</t>
  </si>
  <si>
    <t xml:space="preserve">The facility has defined and established Quality Policy &amp; Quality Objectives </t>
  </si>
  <si>
    <t>Standard G7</t>
  </si>
  <si>
    <t xml:space="preserve">Corrective and preventive  action taken </t>
  </si>
  <si>
    <t xml:space="preserve">Corrective and preventive actions are taken to address issues, observed in the assessment &amp; audit </t>
  </si>
  <si>
    <t>ME G6.5</t>
  </si>
  <si>
    <t xml:space="preserve">Action plan prepared </t>
  </si>
  <si>
    <t xml:space="preserve">Action plan is made on the gaps found in the assessment / audit process </t>
  </si>
  <si>
    <t>ME G6.4</t>
  </si>
  <si>
    <t xml:space="preserve">Non Compliance are enumerated and recorded </t>
  </si>
  <si>
    <t>The facility ensures non compliances are enumerated and recorded adequately</t>
  </si>
  <si>
    <t>ME G6.3</t>
  </si>
  <si>
    <t xml:space="preserve">There is procedure to conduct Death audit </t>
  </si>
  <si>
    <t xml:space="preserve">There is procedure to conduct Medical Audit </t>
  </si>
  <si>
    <t xml:space="preserve">The facility conducts the periodic prescription/ medical/death audits </t>
  </si>
  <si>
    <t>ME G6.2</t>
  </si>
  <si>
    <t xml:space="preserve">Internal assessment is done at periodic interval </t>
  </si>
  <si>
    <t xml:space="preserve">The facility conducts periodic internal assessment </t>
  </si>
  <si>
    <t>ME G6.1</t>
  </si>
  <si>
    <t>The facility has established system of periodic review as internal  assessment , medical &amp; death audit and prescription audit</t>
  </si>
  <si>
    <t>Standard G6</t>
  </si>
  <si>
    <t xml:space="preserve">Processes are rearranged as per requirement </t>
  </si>
  <si>
    <t xml:space="preserve">Facility takes corrective action to improve the processes </t>
  </si>
  <si>
    <t>ME G5.3</t>
  </si>
  <si>
    <t xml:space="preserve">Non value adding activities are identified </t>
  </si>
  <si>
    <t xml:space="preserve">Facility identifies non value adding activities / waste / redundant activities </t>
  </si>
  <si>
    <t>ME G5.2</t>
  </si>
  <si>
    <t>Process mapping of critical processes done</t>
  </si>
  <si>
    <t xml:space="preserve">Facility maps its critical processes </t>
  </si>
  <si>
    <t>ME G5.1</t>
  </si>
  <si>
    <t xml:space="preserve">Facility maps its key processes and seeks to make them more efficient by reducing non value adding activities and wastages </t>
  </si>
  <si>
    <t>Standard G 5</t>
  </si>
  <si>
    <t>IUD insertion, Processing of instruments</t>
  </si>
  <si>
    <t>Work instruction/clinical  protocols are displayed</t>
  </si>
  <si>
    <t xml:space="preserve">Work instructions are displayed at Point of use </t>
  </si>
  <si>
    <t>ME G4.4</t>
  </si>
  <si>
    <t xml:space="preserve">Check staff is a aware of relevant part of SOPs </t>
  </si>
  <si>
    <t xml:space="preserve">Staff is trained and aware of the standard procedures written in SOPs </t>
  </si>
  <si>
    <t>ME G4.3</t>
  </si>
  <si>
    <t>Department has manual for FP indemnity scheme</t>
  </si>
  <si>
    <t>Department has standard IEC material for patient education and counselling</t>
  </si>
  <si>
    <t xml:space="preserve">Department has standard for various technique of contraception </t>
  </si>
  <si>
    <t>Department has guideline for  administration of Emergency contraceptive</t>
  </si>
  <si>
    <t>Department has manual  for Quality assurance  for sterilization</t>
  </si>
  <si>
    <t xml:space="preserve">Department has manual for male and female sterilization </t>
  </si>
  <si>
    <t xml:space="preserve">Department has documented procedure for counselling of the patient </t>
  </si>
  <si>
    <t xml:space="preserve">Department has documented procedure for record maintenance </t>
  </si>
  <si>
    <t>Department has documented procedure for taking consent of the patient for procedure</t>
  </si>
  <si>
    <t>Department has documented procedure for IUD insertion</t>
  </si>
  <si>
    <t>Department has documented procedure for preparation of patient for surgery</t>
  </si>
  <si>
    <t>Department has documented procedure for providing appointment/day and date  for the surgery</t>
  </si>
  <si>
    <t xml:space="preserve">Department has documented procedure for initial assessment of the patient </t>
  </si>
  <si>
    <t xml:space="preserve">Department has documented procedure for registration, admission and discharge </t>
  </si>
  <si>
    <t xml:space="preserve">Standard Operating Procedures adequately describes process and procedures </t>
  </si>
  <si>
    <t>ME G4.2</t>
  </si>
  <si>
    <t>OB</t>
  </si>
  <si>
    <t>Current version of SOP are available with  process owner</t>
  </si>
  <si>
    <t>Standard operating procedure for department has been prepared and approved</t>
  </si>
  <si>
    <t xml:space="preserve">Departmental standard operating procedures are available </t>
  </si>
  <si>
    <t>ME G4.1</t>
  </si>
  <si>
    <t xml:space="preserve">Facility has established, documented implemented and maintained Standard Operating Procedures for all key processes and support services. </t>
  </si>
  <si>
    <t>Standard G4</t>
  </si>
  <si>
    <t xml:space="preserve">Staff is designated for filling and monitoring of these checklists </t>
  </si>
  <si>
    <t xml:space="preserve">Departmental checklist are used for monitoring and quality assurance </t>
  </si>
  <si>
    <t>Facility has established system for use of check lists in different departments and services</t>
  </si>
  <si>
    <t>ME G3.3</t>
  </si>
  <si>
    <t xml:space="preserve">Facility has established external assurance programs at relevant departments </t>
  </si>
  <si>
    <t>ME G3.2</t>
  </si>
  <si>
    <t>There is system daily round by matron/hospital manager/ hospital superintendent/ Hospital Manager/ Matron in charge for monitoring of services</t>
  </si>
  <si>
    <t xml:space="preserve">Facility has established internal quality assurance program at relevant departments </t>
  </si>
  <si>
    <t>ME G3.1</t>
  </si>
  <si>
    <t xml:space="preserve">Facility have established internal and external quality assurance programs wherever it is critical to quality. </t>
  </si>
  <si>
    <t>Standard G3</t>
  </si>
  <si>
    <t xml:space="preserve">Facility prepares the action plans for the areas of low satisfaction </t>
  </si>
  <si>
    <t>ME G2.3</t>
  </si>
  <si>
    <t xml:space="preserve">Facility analyses the patient feed back and do root cause analysis </t>
  </si>
  <si>
    <t>ME G2.2</t>
  </si>
  <si>
    <t xml:space="preserve">Client satisfaction survey done on monthly basis </t>
  </si>
  <si>
    <t>Patient Satisfaction surveys are conducted at periodic intervals</t>
  </si>
  <si>
    <t>ME G2.1</t>
  </si>
  <si>
    <t>Facility has established system for patient and employee satisfaction</t>
  </si>
  <si>
    <t>Standard G2</t>
  </si>
  <si>
    <t>The facility reviews quality of its services at periodic intervals</t>
  </si>
  <si>
    <t>ME G1.2</t>
  </si>
  <si>
    <t xml:space="preserve">There is a designated departmental  nodal person for coordinating Quality Assurance activities </t>
  </si>
  <si>
    <t xml:space="preserve">The facility has a quality team in place </t>
  </si>
  <si>
    <t>ME G1.1</t>
  </si>
  <si>
    <t xml:space="preserve">The facility has established organizational framework for quality improvement </t>
  </si>
  <si>
    <t>Standard G1</t>
  </si>
  <si>
    <t>Area of Concern - G Quality Management</t>
  </si>
  <si>
    <t xml:space="preserve">Staff aware of mercury spill management </t>
  </si>
  <si>
    <t>Transportation of bio medical waste is done in close container/trolley</t>
  </si>
  <si>
    <t xml:space="preserve">Disinfection of liquid waste before disposal </t>
  </si>
  <si>
    <t>Check bins are not overfilled</t>
  </si>
  <si>
    <t xml:space="preserve">Facility ensures transportation and disposal of waste as per guidelines </t>
  </si>
  <si>
    <t>ME F6.3</t>
  </si>
  <si>
    <t xml:space="preserve">Staff knows what to do in case of shape injury. Whom to report. See if any reporting has been done </t>
  </si>
  <si>
    <t>SI</t>
  </si>
  <si>
    <t xml:space="preserve">Staff knows what to do in condition of needle stick injury </t>
  </si>
  <si>
    <t>Ask if available. Where it is stored and who is in charge of that.</t>
  </si>
  <si>
    <t xml:space="preserve">OB/SI </t>
  </si>
  <si>
    <t xml:space="preserve">Availability of post exposure prophylaxis </t>
  </si>
  <si>
    <t>Staff is aware of contact time for disinfection of sharps</t>
  </si>
  <si>
    <t>Disinfection of syringes is not done in open buckets</t>
  </si>
  <si>
    <t xml:space="preserve">Disinfection of sharp before disposal </t>
  </si>
  <si>
    <t xml:space="preserve">Should be available nears the point of generation like nursing station and injection room </t>
  </si>
  <si>
    <t xml:space="preserve">Availability of puncture proof box </t>
  </si>
  <si>
    <t xml:space="preserve">See if it has been used or just lying idle </t>
  </si>
  <si>
    <t xml:space="preserve">Availability of functional needle cutters </t>
  </si>
  <si>
    <t xml:space="preserve">Facility ensures management of sharps as per guidelines </t>
  </si>
  <si>
    <t>ME F6.2</t>
  </si>
  <si>
    <t>There is no mixing of infectious and general waste</t>
  </si>
  <si>
    <t xml:space="preserve">Display of work instructions for segregation and handling of Biomedical waste </t>
  </si>
  <si>
    <t xml:space="preserve">Segregation of different category of waste as per guidelines </t>
  </si>
  <si>
    <t xml:space="preserve">Availability of plastic colour coded plastic bags </t>
  </si>
  <si>
    <t xml:space="preserve">Availability of colour coded bins at point of waste generation </t>
  </si>
  <si>
    <t>Facility Ensures segregation of Bio Medical Waste as per guidelines</t>
  </si>
  <si>
    <t>ME F6.1</t>
  </si>
  <si>
    <t xml:space="preserve">Facility has defined and established procedures for segregation, collection, treatment and disposal of Bio Medical and hazardous Waste. </t>
  </si>
  <si>
    <t>Standard F6</t>
  </si>
  <si>
    <t xml:space="preserve">Adequate air exchanges are maintained </t>
  </si>
  <si>
    <t xml:space="preserve">Facility ensures air quality of high risk area </t>
  </si>
  <si>
    <t>ME F5.5</t>
  </si>
  <si>
    <t xml:space="preserve">Facility ensures segregation infectious patients </t>
  </si>
  <si>
    <t>ME F5.4</t>
  </si>
  <si>
    <t xml:space="preserve">External footwares are restricted </t>
  </si>
  <si>
    <t>Fumigation/carbolization as per schedule</t>
  </si>
  <si>
    <t>Use of double bucket system for mopping</t>
  </si>
  <si>
    <t>Cleaning equipments like broom are not used in patient care areas</t>
  </si>
  <si>
    <t>Standard practice of mopping and scrubbing are followed</t>
  </si>
  <si>
    <t>Staff is trained for preparing cleaning solution as per standard procedure</t>
  </si>
  <si>
    <t>Cleaning of patient care area with detergent solution</t>
  </si>
  <si>
    <t xml:space="preserve">Staff is trained for spill management </t>
  </si>
  <si>
    <t xml:space="preserve">Facility ensures standard practices followed for cleaning and disinfection of patient care areas </t>
  </si>
  <si>
    <t>ME F5.3</t>
  </si>
  <si>
    <t>Hospital grade phenyl, disinfectant detergent solution</t>
  </si>
  <si>
    <t>Availability of cleaning agent as per requirement</t>
  </si>
  <si>
    <t xml:space="preserve">Chlorine solution, Gluteraldehye, carbolic acid </t>
  </si>
  <si>
    <t>Availability of disinfectant as per requirement</t>
  </si>
  <si>
    <t xml:space="preserve">Facility ensures availability of  standard materials for cleaning and disinfection of patient care areas </t>
  </si>
  <si>
    <t>ME F5.2</t>
  </si>
  <si>
    <t xml:space="preserve">CSSD/TSSU has demarcated separate area for receiving dirty items, processes, keeping clean and sterile items </t>
  </si>
  <si>
    <t xml:space="preserve">Floors and wall surfaces of ICU are easily cleanable </t>
  </si>
  <si>
    <t>Facility layout ensures separation of routes for clean and dirty items</t>
  </si>
  <si>
    <t xml:space="preserve">Zoning of High risk areas </t>
  </si>
  <si>
    <t xml:space="preserve">Faculty layout ensures separation of general traffic from patient traffic </t>
  </si>
  <si>
    <t xml:space="preserve">Facility layout ensures separation of general traffic from patient traffic </t>
  </si>
  <si>
    <t xml:space="preserve">Layout of the department is conducive for the infection control practices </t>
  </si>
  <si>
    <t>ME F5.1</t>
  </si>
  <si>
    <t xml:space="preserve">Physical layout and environmental control of the patient care areas ensures infection prevention </t>
  </si>
  <si>
    <t>Standard F5</t>
  </si>
  <si>
    <t>Sterile packs are kept in clean, dust free, moist free environment.</t>
  </si>
  <si>
    <t xml:space="preserve">Sterility of autoclaved packs is maintained during storage </t>
  </si>
  <si>
    <t>There is a procedure to enusure the tracibility of sterilized packs</t>
  </si>
  <si>
    <t>Maintenance of records of sterilization</t>
  </si>
  <si>
    <t xml:space="preserve">Regular validation of sterilization through biological and chemical indicators </t>
  </si>
  <si>
    <t>Ask staff about temperature, pressure and time</t>
  </si>
  <si>
    <t>Autoclaving of instruments is done as per protocols</t>
  </si>
  <si>
    <t xml:space="preserve">Instruments are packed according for autoclaving as per standard protocol </t>
  </si>
  <si>
    <t>Autoclaved dressing material is used</t>
  </si>
  <si>
    <t xml:space="preserve">Autoclaved linen are used for procedure </t>
  </si>
  <si>
    <t xml:space="preserve">Formaldehyde or glutaraldehyde solution replaced as per manufacturer instructions </t>
  </si>
  <si>
    <t>Ask staff about method, concentration and contact time  requied for chemical sterilization</t>
  </si>
  <si>
    <t>Chemical sterilization  of instruments/equipments is done as per protocols</t>
  </si>
  <si>
    <t>Ask staff about method and time required for bioling</t>
  </si>
  <si>
    <t>High level Disinfection of instruments/equipments  is done  as per protocol</t>
  </si>
  <si>
    <t>Autoclaving/HLD/Chemical Sterlization</t>
  </si>
  <si>
    <t>Equipment and instruments are  sterlized after each use as per requirement</t>
  </si>
  <si>
    <t xml:space="preserve">Facility ensures standard practices and materials for disinfection and sterilization of instruments and equipments </t>
  </si>
  <si>
    <t>ME F4.2</t>
  </si>
  <si>
    <t>Staff know how to make chlorine solution</t>
  </si>
  <si>
    <t xml:space="preserve">No sorting ,Rinsing or sluicing at Point of use/ Patient care area </t>
  </si>
  <si>
    <t>Proper handling of Soiled and infected linen</t>
  </si>
  <si>
    <t>Cleaning is done with detergent and running water after decontamination</t>
  </si>
  <si>
    <t>Cleaning of instruments after decontamination</t>
  </si>
  <si>
    <t>10 minutes</t>
  </si>
  <si>
    <t>Contact time for decontamination  is adeqaute</t>
  </si>
  <si>
    <t xml:space="preserve">
Ask staff how they decontaminate the instruments like ambubag, suction canulae, Surgical Instruments 
(Soaking in 0.5% Chlorine Solution, Wiping with 0.5% Clorine Solution or 70% Alcohal as applicable </t>
  </si>
  <si>
    <t xml:space="preserve">Proper Decontamination of instruments after use </t>
  </si>
  <si>
    <t>Ask stff about how they decontaminate the procedure surface like OT Table, Stretcher/Trolleys  etc. 
(Wiping with .5% Chlorine solution</t>
  </si>
  <si>
    <t>SI/OB</t>
  </si>
  <si>
    <t>Decontamination of operating &amp; Procedure surfaces</t>
  </si>
  <si>
    <t xml:space="preserve">Facility ensures standard practices and materials for decontamination and clean ing of instruments and  procedures areas </t>
  </si>
  <si>
    <t>ME F4.1</t>
  </si>
  <si>
    <t xml:space="preserve">Facility has standard Procedures for processing of equipments and instruments </t>
  </si>
  <si>
    <t>Standard F4</t>
  </si>
  <si>
    <t xml:space="preserve">Compliance to correct method of wearing and removing the gloves </t>
  </si>
  <si>
    <t xml:space="preserve">No reuse of disposable gloves, Masks, caps and aprons. </t>
  </si>
  <si>
    <t xml:space="preserve">Staff is adhere to standard personal protection practices </t>
  </si>
  <si>
    <t>ME F3.2</t>
  </si>
  <si>
    <t>HIV kit</t>
  </si>
  <si>
    <t>Personal protective kit for infectious patients</t>
  </si>
  <si>
    <t xml:space="preserve">Availability of Caps </t>
  </si>
  <si>
    <t xml:space="preserve">Availability of gown/ Apron </t>
  </si>
  <si>
    <t xml:space="preserve">Use of elbow length gloves for obstetrical purpose </t>
  </si>
  <si>
    <t>Sterile s gloves are available at OT and Critical areas</t>
  </si>
  <si>
    <t xml:space="preserve">Availability of Masks </t>
  </si>
  <si>
    <t xml:space="preserve">Clean gloves are available at point of use </t>
  </si>
  <si>
    <t xml:space="preserve">Facility ensures adequate personal protection equipments as per requirements </t>
  </si>
  <si>
    <t>ME F3.1</t>
  </si>
  <si>
    <t xml:space="preserve">Facility ensures standard practices and materials for Personal protection </t>
  </si>
  <si>
    <t>Standard F3</t>
  </si>
  <si>
    <t>Surgical site covered with sterile drapes, sterile instruments are kept within the sterile field.</t>
  </si>
  <si>
    <t>Check sterile filled is maintained during surgery</t>
  </si>
  <si>
    <t>Check Shaving is not done during part preparation/delivery cases</t>
  </si>
  <si>
    <t>Cleaning of cervix before IUD insertion with antiseptic solution</t>
  </si>
  <si>
    <t>like before giving IM/IV injection, drawing blood, putting Intravenous and urinary catheter</t>
  </si>
  <si>
    <t>Proper cleaning of procedure site  with antisepsis</t>
  </si>
  <si>
    <t xml:space="preserve">Availability of Antiseptic Solutions </t>
  </si>
  <si>
    <t>Facility ensures standard practices and materials for antisepsis</t>
  </si>
  <si>
    <t>ME F2.3</t>
  </si>
  <si>
    <t xml:space="preserve">Ask of demonstration </t>
  </si>
  <si>
    <t xml:space="preserve">Staff aware of when to hand wash </t>
  </si>
  <si>
    <t xml:space="preserve">procedure should be repeated several times so that the scrub lasts for 3 to 5
minutes. The hands and forearms should be dried with a sterile towel only.  </t>
  </si>
  <si>
    <t xml:space="preserve">Adherence to Surgical scrub method </t>
  </si>
  <si>
    <t xml:space="preserve">Adherence to 6 steps of Hand washing </t>
  </si>
  <si>
    <t xml:space="preserve">Staff is trained and adhere to standard hand washing practices </t>
  </si>
  <si>
    <t>ME F2.2</t>
  </si>
  <si>
    <t>Hand washing sink is wide and deep enough to prevent splashing and retention of water</t>
  </si>
  <si>
    <t xml:space="preserve">Availability of elbow operated taps  </t>
  </si>
  <si>
    <t>Prominently displayed above the hand washing facility , preferably in Local language</t>
  </si>
  <si>
    <t xml:space="preserve">Display of Hand washing Instruction at Point of Use </t>
  </si>
  <si>
    <t>Check for availability/  Ask staff for regular supply.</t>
  </si>
  <si>
    <t xml:space="preserve">Availability of Alcohol based Hand rub </t>
  </si>
  <si>
    <t>Check for availability/ Ask staff if the supply is adequate and uninterrupted</t>
  </si>
  <si>
    <t>Availability of antiseptic soap with soap dish/ liquid antiseptic with dispenser.</t>
  </si>
  <si>
    <t xml:space="preserve">Ask to Open the tap. Ask Staff  water supply is regular </t>
  </si>
  <si>
    <t xml:space="preserve">Availability of running Water </t>
  </si>
  <si>
    <t xml:space="preserve">Check for availability of wash basin near the point of use </t>
  </si>
  <si>
    <t xml:space="preserve">Availability of hand washing Facility at Point of Use </t>
  </si>
  <si>
    <t xml:space="preserve">Hand washing facilities are provided at point of use </t>
  </si>
  <si>
    <t>ME F2.1</t>
  </si>
  <si>
    <t>Facility has defined and Implemented procedures for ensuring hand hygiene practices and antisepsis</t>
  </si>
  <si>
    <t>Standard F2</t>
  </si>
  <si>
    <t xml:space="preserve">Check for Doctors are aware of Hospital Antibiotic Policy </t>
  </si>
  <si>
    <t>Facility has defined and established antibiotic policy</t>
  </si>
  <si>
    <t>ME F1.6</t>
  </si>
  <si>
    <t xml:space="preserve">Hand washing and infection control audits done at periodic intervals </t>
  </si>
  <si>
    <t>SI/RR</t>
  </si>
  <si>
    <t xml:space="preserve">Regular monitoring of infection control practices </t>
  </si>
  <si>
    <t xml:space="preserve">Facility has established procedures for regular monitoring of infection control practices </t>
  </si>
  <si>
    <t>ME F1.5</t>
  </si>
  <si>
    <t>Periodic medical checkups of the staff</t>
  </si>
  <si>
    <t>Hepatitis B, Tetanus Toxid etc</t>
  </si>
  <si>
    <t>There is procedure for immunization of the staff</t>
  </si>
  <si>
    <t xml:space="preserve">There is Provision of Periodic Medical Checkups and immunization of staff </t>
  </si>
  <si>
    <t>ME F1.4</t>
  </si>
  <si>
    <t>Patients are observed for any sign and symptoms of HAI like fever, purulent discharge from surgical site .</t>
  </si>
  <si>
    <t>There is procedure to report cases of Hospital acquired infection</t>
  </si>
  <si>
    <t xml:space="preserve">Facility measures hospital associated infection rates </t>
  </si>
  <si>
    <t>ME F1.3</t>
  </si>
  <si>
    <t xml:space="preserve">Swab are taken from infection prone surfaces </t>
  </si>
  <si>
    <t>Surface and environment samples are taken for microbiological surveillance</t>
  </si>
  <si>
    <t>Facility  has provision for Passive  and active culture surveillance of critical &amp; high risk areas</t>
  </si>
  <si>
    <t>ME F1.2</t>
  </si>
  <si>
    <t xml:space="preserve">Facility has functional infection control committee </t>
  </si>
  <si>
    <t>ME F1.1</t>
  </si>
  <si>
    <t>Facility has infection control program and procedures in place for prevention and measurement of hospital associated infection</t>
  </si>
  <si>
    <t>Standard F1</t>
  </si>
  <si>
    <t>Area of Concern - F Infection Control</t>
  </si>
  <si>
    <t>Facility provide services under National  program for prevention and control of  deafness</t>
  </si>
  <si>
    <t>ME E23.10</t>
  </si>
  <si>
    <t>Facility provide service for Integrated disease surveillance program</t>
  </si>
  <si>
    <t>ME E23.9</t>
  </si>
  <si>
    <t xml:space="preserve">Facility provides service under National Programme for Prevention and Control of cancer, diabetes, cardiovascular diseases &amp; stroke (NPCDCS)  as per guidelines </t>
  </si>
  <si>
    <t>ME E23.8</t>
  </si>
  <si>
    <t xml:space="preserve">Facility provides service under National programme for the health care of the elderly as per guidelines </t>
  </si>
  <si>
    <t>ME E23.7</t>
  </si>
  <si>
    <t xml:space="preserve">Facility provides service under Mental Health Program  as per guidelines </t>
  </si>
  <si>
    <t>ME E23.6</t>
  </si>
  <si>
    <t xml:space="preserve">Facility provides service under National program for control of Blindness as per guidelines </t>
  </si>
  <si>
    <t>ME E23.5</t>
  </si>
  <si>
    <t>Facility provides service under National AIDS Control program as per guidelines</t>
  </si>
  <si>
    <t>ME E23.4</t>
  </si>
  <si>
    <t>Facility provides service under National Leprosy Eradication Program as per guidelines</t>
  </si>
  <si>
    <t>ME E23.3</t>
  </si>
  <si>
    <t xml:space="preserve">Facility provides service under Revised National TB Control Program as per guidelines </t>
  </si>
  <si>
    <t>ME E23.2</t>
  </si>
  <si>
    <t xml:space="preserve">Facility provides service under National Vector Borne Disease Control Program as per guidelines </t>
  </si>
  <si>
    <t>ME E23.1</t>
  </si>
  <si>
    <t xml:space="preserve">Facility provides National health program as per operational/Clinical Guidelines </t>
  </si>
  <si>
    <t>Standard E23</t>
  </si>
  <si>
    <t>Facility Provides Referral Services for ARSH</t>
  </si>
  <si>
    <t>ME E22.4</t>
  </si>
  <si>
    <t>Facility Provides Curative ARSH Services</t>
  </si>
  <si>
    <t>ME E22.3</t>
  </si>
  <si>
    <t>Facility provides Preventive ARSH Services</t>
  </si>
  <si>
    <t>ME E22.2</t>
  </si>
  <si>
    <t>Facility provides Promotive ARSH Services</t>
  </si>
  <si>
    <t>ME E22.1</t>
  </si>
  <si>
    <t xml:space="preserve">Facility provides Adolescent Reproductive and Sexual Health services as per guidelines  </t>
  </si>
  <si>
    <t>Standard E22</t>
  </si>
  <si>
    <t>ethacridine lactate extra amniotic instillation</t>
  </si>
  <si>
    <t>Medical termination of pregnancy done as per guidelines</t>
  </si>
  <si>
    <t>Dilation and evacuation</t>
  </si>
  <si>
    <t>Surgical Procedures procedures are done as per guidelines</t>
  </si>
  <si>
    <t>Facility provide abortion services for 2nd trimester as per guideline</t>
  </si>
  <si>
    <t>ME E21.6</t>
  </si>
  <si>
    <t>MVA procedures are done as per guidelines</t>
  </si>
  <si>
    <t>Facility provide abortion services for 1st trimester as per guideline</t>
  </si>
  <si>
    <t>ME E21.5</t>
  </si>
  <si>
    <t>Counselling on the follow-up visit</t>
  </si>
  <si>
    <t>As per national guidelines</t>
  </si>
  <si>
    <t>Post procedure Counselling provided</t>
  </si>
  <si>
    <t xml:space="preserve">As per national Guidelines
Transition phase after family planning surgery specially vasectomy defined </t>
  </si>
  <si>
    <t>Pre procedure Counselling provided</t>
  </si>
  <si>
    <t>Facility provide counselling services for abortion as per guideline</t>
  </si>
  <si>
    <t>ME E21.4</t>
  </si>
  <si>
    <t>Visit after 48 hours, first follow up visit at 7th day and semen analysis after 3 months, emergency follow up</t>
  </si>
  <si>
    <t>use of another family planning method for 3 months only,</t>
  </si>
  <si>
    <t>Client is informed about post operative care, complication and follow up</t>
  </si>
  <si>
    <t>surgeon check for informed consent signed and ask client for the same</t>
  </si>
  <si>
    <t>Consent is confirmed before the procedure</t>
  </si>
  <si>
    <t>Physical examination and Medical History taken,</t>
  </si>
  <si>
    <t>Assessment of client done before surgery for any Delay, refer of caution signs</t>
  </si>
  <si>
    <t>Facility provides limiting method of family planning as per guideline</t>
  </si>
  <si>
    <t>ME E21.3</t>
  </si>
  <si>
    <t>49-22 year age
Married
at least having one year old
Spouse has not gone for sterilization</t>
  </si>
  <si>
    <t>Staff is aware of case selection criteria for family planning</t>
  </si>
  <si>
    <t>IUD insertion is done as per standard protocol</t>
  </si>
  <si>
    <t>Removal of IUD, Instructions for when to return</t>
  </si>
  <si>
    <t>Follow up services are provided as per protocols</t>
  </si>
  <si>
    <t>Cramping, vaginal discharge, heavier menstruation, checking of IUD</t>
  </si>
  <si>
    <t>Client is informed about the adverse effect that can happen and their remedy</t>
  </si>
  <si>
    <t>No touch technique, Speculum and bimanual examination, sounding of uterus and placement</t>
  </si>
  <si>
    <t>within 72 hours, second dose 12 hours after first dose</t>
  </si>
  <si>
    <t>Staff is aware of indication and method of administration of ECP</t>
  </si>
  <si>
    <t>Staff is aware of what to do if dose of contraceptive is missed</t>
  </si>
  <si>
    <t>The client should be given full information about the risks, advantages, and possible side effects before OCPs are prescribed for her.</t>
  </si>
  <si>
    <t xml:space="preserve">Contraindication of COC in Breastfeeding mothers within 6week and hypertension </t>
  </si>
  <si>
    <t>Pills should be given only to those who meet the Medical Eligibility Criteria</t>
  </si>
  <si>
    <t>Facility provides spacing method of family planning as per guideline</t>
  </si>
  <si>
    <t>ME E21.2</t>
  </si>
  <si>
    <t>The client is informed that condoms prevent sexually transmitted infections (STIs) &amp; HIV</t>
  </si>
  <si>
    <t>Client is counselled about the options for family planning available</t>
  </si>
  <si>
    <t>The importance of timely initiation of an FP method after childbirth, miscarriage,
or abortion will be emphasized.</t>
  </si>
  <si>
    <t xml:space="preserve">The client is given full information about optimal pregnancy spacing and
the benefits of it as a part of FP health education and counselling. </t>
  </si>
  <si>
    <t xml:space="preserve">Family planning counselling services provided as per guidelines </t>
  </si>
  <si>
    <t>ME E21.1</t>
  </si>
  <si>
    <t>Facility has established procedures for abortion and family planning as per government guidelines and law</t>
  </si>
  <si>
    <t>Standard E21</t>
  </si>
  <si>
    <t xml:space="preserve">Management of children presenting
diarrhoea is done per  guidelines </t>
  </si>
  <si>
    <t>ME E20.7</t>
  </si>
  <si>
    <t xml:space="preserve">Management of children with severe
Acute Malnutrition is done as per  guidelines </t>
  </si>
  <si>
    <t>ME E20.6</t>
  </si>
  <si>
    <t xml:space="preserve">Management of children presenting
with fever, cough/ breathlessness is done as per guidelines </t>
  </si>
  <si>
    <t>ME E20.5</t>
  </si>
  <si>
    <t xml:space="preserve">Management of neonatal asphyxia, jaundice and sepsis is done as per guidelines </t>
  </si>
  <si>
    <t>ME E20.4</t>
  </si>
  <si>
    <t xml:space="preserve">Management of Low birth weight
newborns is done as per  guidelines </t>
  </si>
  <si>
    <t>ME E20.3</t>
  </si>
  <si>
    <t>Triage, Assessment &amp; Management of newborns having 
emergency signs are done as per guidelines</t>
  </si>
  <si>
    <t>ME E20.2</t>
  </si>
  <si>
    <t xml:space="preserve">The facility provides immunization services as per guidelines </t>
  </si>
  <si>
    <t>ME E20.1</t>
  </si>
  <si>
    <t xml:space="preserve">The facility has established procedures for care of new born, infant and child as per guidelines </t>
  </si>
  <si>
    <t>Standard E20</t>
  </si>
  <si>
    <t>There is established procedure for discharge and follow up of mother and newborn.</t>
  </si>
  <si>
    <t>ME E19.5</t>
  </si>
  <si>
    <t>Stabilization/treatment/referral of post natal complication</t>
  </si>
  <si>
    <t>ME E19.4</t>
  </si>
  <si>
    <t>There is an established procedure for Post partum counselling of mother</t>
  </si>
  <si>
    <t>ME E19.3</t>
  </si>
  <si>
    <t>Facility ensures adequate stay of Mother and newborn as per standard Protocols.</t>
  </si>
  <si>
    <t>ME E19.2</t>
  </si>
  <si>
    <t xml:space="preserve">Post partum Care is Provided to Mother </t>
  </si>
  <si>
    <t>ME E19.1</t>
  </si>
  <si>
    <t xml:space="preserve">Facility has established procedures for postnatal care as per guidelines </t>
  </si>
  <si>
    <t>Standard E19</t>
  </si>
  <si>
    <t>There is an established procedure for new born resuscitation and newborn care.</t>
  </si>
  <si>
    <t>ME E18.4</t>
  </si>
  <si>
    <t>There is established procedure for management of Obstetrics Emergencies as per scope of services.</t>
  </si>
  <si>
    <t>ME E18.3</t>
  </si>
  <si>
    <t>There is an established procedure for assisted and C-section deliveries per scope of services.</t>
  </si>
  <si>
    <t>ME E18.2</t>
  </si>
  <si>
    <t>Established procedure and standard protocols for management of different stages of labour including AMTSL (Active Management of third Stage of labour)</t>
  </si>
  <si>
    <t>ME E18.1</t>
  </si>
  <si>
    <t xml:space="preserve">Facility has established procedures for Intranatal care as per guidelines </t>
  </si>
  <si>
    <t>Standard E18</t>
  </si>
  <si>
    <t>Counselling of pregnant women is done as per standard protocol and gestational age</t>
  </si>
  <si>
    <t>ME E17.6</t>
  </si>
  <si>
    <t xml:space="preserve">There is an established procedure for identification and management of moderate and severe anaemia </t>
  </si>
  <si>
    <t>ME E17.5</t>
  </si>
  <si>
    <t>There is an established procedure for identification of High risk pregnancy and appropriate treatment/referral as per scope of services.</t>
  </si>
  <si>
    <t>ME E17.4</t>
  </si>
  <si>
    <t>Facility ensures availability of diagnostic and drugs during antenatal care of pregnant women</t>
  </si>
  <si>
    <t>ME E17.3</t>
  </si>
  <si>
    <t>There is an established procedure for History taking, Physical examination, and counselling for each antenatal visit.</t>
  </si>
  <si>
    <t>ME E17.2</t>
  </si>
  <si>
    <t>Facility provides and updates “Mother and Child Protection Card”.</t>
  </si>
  <si>
    <t>There is an established procedure for Registration and follow up of pregnant women.</t>
  </si>
  <si>
    <t>ME E17.1</t>
  </si>
  <si>
    <t xml:space="preserve">Facility has established procedures for Antenatal care as per  guidelines </t>
  </si>
  <si>
    <t>Standard E17</t>
  </si>
  <si>
    <t>The facility has standard procedures for conducting post-mortem, its recording and meeting its obligation under the law</t>
  </si>
  <si>
    <t>ME E16.4</t>
  </si>
  <si>
    <t>The facility has standard operating procedure for end of life support</t>
  </si>
  <si>
    <t>ME E16.3</t>
  </si>
  <si>
    <t xml:space="preserve">Death summary is given to patient attendant quoting the immediate cause and underlying cause if possible </t>
  </si>
  <si>
    <t xml:space="preserve">Death note including efforts done for resuscitation is noted in patient record </t>
  </si>
  <si>
    <t>The facility has standard procedures for handling the death in the hospital</t>
  </si>
  <si>
    <t>ME E16.2</t>
  </si>
  <si>
    <t>Death note is written on patient record</t>
  </si>
  <si>
    <t xml:space="preserve">Facility has a standard procedure to decent communicate death to relatives </t>
  </si>
  <si>
    <t xml:space="preserve">Death of admitted patient is adequately recorded and communicated </t>
  </si>
  <si>
    <t>ME E16.1</t>
  </si>
  <si>
    <t>The facility has defined and established procedures for end of life care and death</t>
  </si>
  <si>
    <t>Standard E16</t>
  </si>
  <si>
    <t>Post operative care as per guidelines</t>
  </si>
  <si>
    <t xml:space="preserve">Facility has established procedures for Post operative care </t>
  </si>
  <si>
    <t>ME E15.4</t>
  </si>
  <si>
    <t xml:space="preserve">Facility has established procedures for Surgical Safety </t>
  </si>
  <si>
    <t>ME E15.3</t>
  </si>
  <si>
    <t xml:space="preserve">Part preparation is done as per guidelines </t>
  </si>
  <si>
    <t xml:space="preserve">Facility has established procedures for Preoperative care </t>
  </si>
  <si>
    <t>ME E15.2</t>
  </si>
  <si>
    <t>Preoperative instructions given to the client</t>
  </si>
  <si>
    <t>FP surgeries are scheduled as oer guidelines</t>
  </si>
  <si>
    <t xml:space="preserve">Facility has established procedures OT Scheduling </t>
  </si>
  <si>
    <t>ME E15.1</t>
  </si>
  <si>
    <t xml:space="preserve">Facility has defined and established procedures of Surgical Services </t>
  </si>
  <si>
    <t>Standard E15</t>
  </si>
  <si>
    <t xml:space="preserve">Facility has established procedures for Post Anaesthesia care </t>
  </si>
  <si>
    <t>ME E14.3</t>
  </si>
  <si>
    <t>Local anaesthesia is given as per guidelines</t>
  </si>
  <si>
    <t xml:space="preserve">Facility has established procedures for monitoring during anaesthesia </t>
  </si>
  <si>
    <t>ME E14.2</t>
  </si>
  <si>
    <t xml:space="preserve">Facility has established procedures for Pre Anaesthetic Check up </t>
  </si>
  <si>
    <t>ME E14.1</t>
  </si>
  <si>
    <t xml:space="preserve">Facility has established procedures for Anaesthetic Services </t>
  </si>
  <si>
    <t>Standard E14</t>
  </si>
  <si>
    <t xml:space="preserve">There is a established procedure for monitoring and reporting Transfusion complication </t>
  </si>
  <si>
    <t>ME E13.10</t>
  </si>
  <si>
    <t xml:space="preserve">There is established procedure for transfusion of blood </t>
  </si>
  <si>
    <t>ME E13.9</t>
  </si>
  <si>
    <t xml:space="preserve">There is established procedure for issuing blood </t>
  </si>
  <si>
    <t>ME E13.8</t>
  </si>
  <si>
    <t xml:space="preserve">There is established the compatibility testing </t>
  </si>
  <si>
    <t>ME E13.7</t>
  </si>
  <si>
    <t xml:space="preserve">There is established procedure for storage of blood </t>
  </si>
  <si>
    <t>ME E13.6</t>
  </si>
  <si>
    <t xml:space="preserve">There is establish procedure for labelling and identification of blood and its product </t>
  </si>
  <si>
    <t>ME E13.5</t>
  </si>
  <si>
    <t xml:space="preserve">There is established procedure for preparation of blood component </t>
  </si>
  <si>
    <t>ME E13.4</t>
  </si>
  <si>
    <t xml:space="preserve">There is established procedure for the testing of blood </t>
  </si>
  <si>
    <t>ME E13.3</t>
  </si>
  <si>
    <t xml:space="preserve">There is established procedure for the collection of blood </t>
  </si>
  <si>
    <t>ME E13.2</t>
  </si>
  <si>
    <t xml:space="preserve">Blood bank has defined and implemented donor selection criteria </t>
  </si>
  <si>
    <t>ME E13.1</t>
  </si>
  <si>
    <t>The facility has defined and established procedures for Blood Bank/Storage Management and Transfusion.</t>
  </si>
  <si>
    <t>Standard E13</t>
  </si>
  <si>
    <t xml:space="preserve">Nursing station is provided with the critical value of different test </t>
  </si>
  <si>
    <t xml:space="preserve">There are established  procedures for Post-testing Activities </t>
  </si>
  <si>
    <t>ME E12.3</t>
  </si>
  <si>
    <t xml:space="preserve">There are established  procedures for testing Activities </t>
  </si>
  <si>
    <t>ME E12.2</t>
  </si>
  <si>
    <t xml:space="preserve"> Container is labelled properly after the sample collection</t>
  </si>
  <si>
    <t xml:space="preserve">There are established  procedures for Pre-testing Activities </t>
  </si>
  <si>
    <t>ME E12.1</t>
  </si>
  <si>
    <t xml:space="preserve">The facility has defined and established procedures of diagnostic services  </t>
  </si>
  <si>
    <t>Standard E12</t>
  </si>
  <si>
    <t xml:space="preserve">There is procedure for handling medico legal cases </t>
  </si>
  <si>
    <t>ME E11.5</t>
  </si>
  <si>
    <t>The facility ensures adequate and timely availability of ambulances services and mobilisation of resources, as per requirement</t>
  </si>
  <si>
    <t>ME E11.4</t>
  </si>
  <si>
    <t>Role and responsibilities of staff in disaster is defined</t>
  </si>
  <si>
    <t>Staff is aware of disaster plan</t>
  </si>
  <si>
    <t xml:space="preserve">The facility has disaster management plan in place </t>
  </si>
  <si>
    <t>ME E11.3</t>
  </si>
  <si>
    <t>Emergency protocols are defined and implemented</t>
  </si>
  <si>
    <t>ME E11.2</t>
  </si>
  <si>
    <t xml:space="preserve">There is procedure for Receiving and triage of patients </t>
  </si>
  <si>
    <t>ME E11.1</t>
  </si>
  <si>
    <t xml:space="preserve">The facility has defined and established procedures for Emergency Services and Disaster Management </t>
  </si>
  <si>
    <t>Standard E11</t>
  </si>
  <si>
    <t xml:space="preserve">The facility has explicit clinical criteria for providing intubation &amp; extubation, and care of patients on ventilation and subsequently on its removal </t>
  </si>
  <si>
    <t>ME E10.3</t>
  </si>
  <si>
    <t>The facility has defined and established procedure for intensive care</t>
  </si>
  <si>
    <t>ME E10.2</t>
  </si>
  <si>
    <t>The facility has established procedure for shifting the patient to step-down/ward  based on explicit assessment criteria</t>
  </si>
  <si>
    <t>ME E10.1</t>
  </si>
  <si>
    <t>The facility has defined and established procedures for intensive care.</t>
  </si>
  <si>
    <t>Standard E10</t>
  </si>
  <si>
    <t>The facility has established procedure for patients leaving the facility against medical advice, absconding, etc</t>
  </si>
  <si>
    <t>ME E9.4</t>
  </si>
  <si>
    <t xml:space="preserve">Time of discharge is communicated to patient in prior </t>
  </si>
  <si>
    <t xml:space="preserve">Advice includes the information about the nearest health centre for further follow up </t>
  </si>
  <si>
    <t xml:space="preserve">Counselling services are provided as during discharges wherever required </t>
  </si>
  <si>
    <t>ME E9.3</t>
  </si>
  <si>
    <t>Discharge summary is give to patients going in LAMA/Referral</t>
  </si>
  <si>
    <t xml:space="preserve">Discharge summary adequately mentions patients clinical condition, treatment given and follow up </t>
  </si>
  <si>
    <t>See for discharge summary, referral slip provided.</t>
  </si>
  <si>
    <t xml:space="preserve">Discharge summary is provided </t>
  </si>
  <si>
    <t xml:space="preserve">Case summary and follow-up instructions are provided at the discharge  </t>
  </si>
  <si>
    <t>ME E9.2</t>
  </si>
  <si>
    <t xml:space="preserve">Treating doctor is consulted/ informed  before discharge of patients </t>
  </si>
  <si>
    <t xml:space="preserve">Patient / attendants are consulted before discharge </t>
  </si>
  <si>
    <t>Discharge is done by a responsible and qualified doctor</t>
  </si>
  <si>
    <t xml:space="preserve">Assessment is done before discharging patient </t>
  </si>
  <si>
    <t xml:space="preserve">Discharge is done after assessing patient readiness </t>
  </si>
  <si>
    <t>ME E9.1</t>
  </si>
  <si>
    <t>The facility has defined and established procedures for discharge of patient.</t>
  </si>
  <si>
    <t>Standard E9</t>
  </si>
  <si>
    <t xml:space="preserve">Safe keeping of  patient records </t>
  </si>
  <si>
    <t>The facility ensures safe and adequate storage and retrieval  of medical records</t>
  </si>
  <si>
    <t>ME E8.7</t>
  </si>
  <si>
    <t>All register/records are identified and numbered</t>
  </si>
  <si>
    <t xml:space="preserve">Follow-up records for FP clients
</t>
  </si>
  <si>
    <t>Records on family planning (FP) (including the number
of  clients counselled and the number of  acceptors)</t>
  </si>
  <si>
    <t>Check for availability of eligible couple and sterilization register</t>
  </si>
  <si>
    <t xml:space="preserve">Register/records are maintained as per guidelines </t>
  </si>
  <si>
    <t>ME E8.6</t>
  </si>
  <si>
    <t>Formats for Consent etc available</t>
  </si>
  <si>
    <t>Standard Formats available</t>
  </si>
  <si>
    <t xml:space="preserve">Adequate form and formats are available at point of use </t>
  </si>
  <si>
    <t>ME E8.5</t>
  </si>
  <si>
    <t>Anaesthesia and surgery note recorded</t>
  </si>
  <si>
    <t xml:space="preserve">Procedures performed are written on patients records </t>
  </si>
  <si>
    <t>ME E8.4</t>
  </si>
  <si>
    <t xml:space="preserve">Care provided to each patient is recorded in the patient records </t>
  </si>
  <si>
    <t>ME E8.3</t>
  </si>
  <si>
    <t>Drugs administered are recorded</t>
  </si>
  <si>
    <t>Treatment plan, first orders are written on BHT</t>
  </si>
  <si>
    <t xml:space="preserve">All treatment plan prescription/orders are recorded in the patient records. </t>
  </si>
  <si>
    <t>ME E8.2</t>
  </si>
  <si>
    <t xml:space="preserve"> History and Physical examination are recorded</t>
  </si>
  <si>
    <t>Records of Monitoring/ Assessments are maintained</t>
  </si>
  <si>
    <t xml:space="preserve">All the assessments, re-assessment and investigations are recorded and updated </t>
  </si>
  <si>
    <t>ME E8.1</t>
  </si>
  <si>
    <t>Facility has defined and established procedures for maintaining, updating of patients’ clinical records and their storage</t>
  </si>
  <si>
    <t>Standard E8</t>
  </si>
  <si>
    <t xml:space="preserve">Patient is advice by doctor/ Pharmacist /nurse about the dosages and timings . </t>
  </si>
  <si>
    <t xml:space="preserve">Patient is counselled for self drug administration </t>
  </si>
  <si>
    <t>ME E7.5</t>
  </si>
  <si>
    <t>Administration of medicines done after ensuring right patient, right drugs , right route, right time</t>
  </si>
  <si>
    <t xml:space="preserve">There is a system to ensure right medicine is given to right patient </t>
  </si>
  <si>
    <t>ME E7.4</t>
  </si>
  <si>
    <t>Any adverse drug reaction is recorded and reported</t>
  </si>
  <si>
    <t xml:space="preserve">
In multi dose vial needle is not left in the septum</t>
  </si>
  <si>
    <t>Check for separate sterile needle is used every time for multiple dose vial</t>
  </si>
  <si>
    <t>Check for any open single dose vial with left  over content intended to be used later on</t>
  </si>
  <si>
    <t>Check single dose vial are not used for more than one dose</t>
  </si>
  <si>
    <t>Drugs are checked for expiry and   other inconsistency before administration</t>
  </si>
  <si>
    <t xml:space="preserve">There is a procedure to check drug before administration/ dispensing </t>
  </si>
  <si>
    <t>ME E7.3</t>
  </si>
  <si>
    <t>Check for the writing, It  comprehendible by the clinical staff</t>
  </si>
  <si>
    <t xml:space="preserve">Every Medical advice and procedure is accompanied with date , time and signature </t>
  </si>
  <si>
    <t>Medication orders are written legibly and adequately</t>
  </si>
  <si>
    <t>ME E7.2</t>
  </si>
  <si>
    <t>A system of independent double check before administration, Error prone medical abbreviations are avoided</t>
  </si>
  <si>
    <t>There is process to ensure that right doses of high alert drugs are only given</t>
  </si>
  <si>
    <t>Value for maximum doses as per age, weight and diagnosis are available with nursing station and doctor</t>
  </si>
  <si>
    <t>Maximum dose of high alert drugs are defined and communicated</t>
  </si>
  <si>
    <t>Electrolytes like Potassium chloride, Opioids, Neuro muscular blocking agent, Anti thrombolytic agent, insulin, warfarin, Heparin, Adrenergic agonist etc. as applicable</t>
  </si>
  <si>
    <t>High alert drugs available in department are identified</t>
  </si>
  <si>
    <t>There is process for identifying and cautious administration of high alert drugs  (to check)</t>
  </si>
  <si>
    <t>ME E7.1</t>
  </si>
  <si>
    <t>Facility has defined procedures for safe drug administration</t>
  </si>
  <si>
    <t>Standard E7</t>
  </si>
  <si>
    <t xml:space="preserve">Availability of drug formulary </t>
  </si>
  <si>
    <t>Check BHT that drugs are prescribed as per STG</t>
  </si>
  <si>
    <t>Check staff is aware of the drug regime and doses as per STG</t>
  </si>
  <si>
    <t>Check for that relevant Standard treatment guideline are available at point of use</t>
  </si>
  <si>
    <t>There is procedure of rational use of drugs</t>
  </si>
  <si>
    <t>ME E6.2</t>
  </si>
  <si>
    <t xml:space="preserve">Check for BHT if drugs are prescribed under generic name only </t>
  </si>
  <si>
    <t>Facility ensured that drugs are prescribed in generic name only</t>
  </si>
  <si>
    <t>ME E6.1</t>
  </si>
  <si>
    <t xml:space="preserve"> Facility follows standard treatment guidelines defined by state/Central government for prescribing the generic drugs &amp; their rational use. </t>
  </si>
  <si>
    <t>Standard E6</t>
  </si>
  <si>
    <t>High risk medical emergencies are identified and treatment given on priority</t>
  </si>
  <si>
    <t>The facility identifies high risk  patients and ensure their care, as per their need</t>
  </si>
  <si>
    <t>ME E5.2</t>
  </si>
  <si>
    <t>Vulnerable patients are identified and measures are taken to protect them from any harm</t>
  </si>
  <si>
    <t xml:space="preserve">The facility identifies vulnerable patients and ensure their safe care </t>
  </si>
  <si>
    <t>ME E5.1</t>
  </si>
  <si>
    <t xml:space="preserve">Facility has a procedure to identify high risk and vulnerable patients.  </t>
  </si>
  <si>
    <t>Standard E5</t>
  </si>
  <si>
    <t>RR/SI</t>
  </si>
  <si>
    <t xml:space="preserve">Patient Vitals are monitored and recorded periodically </t>
  </si>
  <si>
    <t xml:space="preserve">There is procedure for periodic monitoring of patients </t>
  </si>
  <si>
    <t>ME E4.5</t>
  </si>
  <si>
    <t>Check for nursing note register. Notes are adequately written</t>
  </si>
  <si>
    <t xml:space="preserve">Nursing notes are maintained adequately </t>
  </si>
  <si>
    <t xml:space="preserve">Nursing records are maintained </t>
  </si>
  <si>
    <t>ME E4.4</t>
  </si>
  <si>
    <t>Hand over is given bed side</t>
  </si>
  <si>
    <t>Nursing Handover register is maintained</t>
  </si>
  <si>
    <t>Patient hand over is given during the change in the shift</t>
  </si>
  <si>
    <t>There is established procedure of patient hand over, whenever staff duty change happens</t>
  </si>
  <si>
    <t>ME E4.3</t>
  </si>
  <si>
    <t>Verbal orders are rechecked before administration</t>
  </si>
  <si>
    <t xml:space="preserve">There is a process to ensue the accuracy of verbal/telephonic orders  </t>
  </si>
  <si>
    <t>Procedure for ensuring timely and accurate nursing care as per treatment plan is established at the facility</t>
  </si>
  <si>
    <t>ME E4.2</t>
  </si>
  <si>
    <t>Patient id band/ verbal confirmation etc.</t>
  </si>
  <si>
    <t>There is a process  for ensuring the  identification before any clinical procedure</t>
  </si>
  <si>
    <t xml:space="preserve">Procedure for identification of patients is established at the facility </t>
  </si>
  <si>
    <t>ME E4.1</t>
  </si>
  <si>
    <t>The facility has defined and established procedures for nursing care</t>
  </si>
  <si>
    <t>Standard E4</t>
  </si>
  <si>
    <t xml:space="preserve">Facility is connected to medical colleges through telemedicine services </t>
  </si>
  <si>
    <t>ME E3.4</t>
  </si>
  <si>
    <t xml:space="preserve">A nurse /doctor is identified responsible for each case </t>
  </si>
  <si>
    <t xml:space="preserve">A person is identified for care during all steps of care </t>
  </si>
  <si>
    <t>ME E3.3</t>
  </si>
  <si>
    <t>Facility provides appropriate referral linkages to the patients/Services  for transfer to other/higher facilities to assure their continuity of care.</t>
  </si>
  <si>
    <t>ME E3.2</t>
  </si>
  <si>
    <t>Facility has established procedure for handing over form OT to ward</t>
  </si>
  <si>
    <t>Facility has established procedure for continuity of care during interdepartmental transfer</t>
  </si>
  <si>
    <t>ME E3.1</t>
  </si>
  <si>
    <t>Facility has defined and established procedures for continuity of care of patient and referral</t>
  </si>
  <si>
    <t>Standard E3</t>
  </si>
  <si>
    <t xml:space="preserve">There is fixed schedule for assessment of  patients </t>
  </si>
  <si>
    <t xml:space="preserve">There is established procedure for follow-up/ reassessment of Patients </t>
  </si>
  <si>
    <t>ME E2.2</t>
  </si>
  <si>
    <t xml:space="preserve">Pulse, blood pressure, respiratory rate, temperature, body 
weight, general condition and pallor, auscultation of  heart and lungs, examination 
of  abdomen, pelvic examination, and other examinations as indicated by the
client’s medical history or general physical examination. </t>
  </si>
  <si>
    <t xml:space="preserve">Physical Examination </t>
  </si>
  <si>
    <t>current pregnancy status
Obstetrics history</t>
  </si>
  <si>
    <t>Menstrual history: Date of  last menstrual period</t>
  </si>
  <si>
    <t>last contraceptive used and when</t>
  </si>
  <si>
    <t>Current medications</t>
  </si>
  <si>
    <t>Immunization status of  women for tetanus</t>
  </si>
  <si>
    <t>History of  illness to screen for the diseases mentioned under the medical 
eligibility criteria</t>
  </si>
  <si>
    <t xml:space="preserve">There is established procedure for initial assessment of patients </t>
  </si>
  <si>
    <t>ME E2.1</t>
  </si>
  <si>
    <t xml:space="preserve">The facility has defined and established procedures for clinical assessment and reassessment of the patients. </t>
  </si>
  <si>
    <t>Standard E2</t>
  </si>
  <si>
    <t>There is provision of extra beds during fixed day family planning surgery</t>
  </si>
  <si>
    <t xml:space="preserve">There is established procedure for managing patients, in case beds are not available at the facility </t>
  </si>
  <si>
    <t>ME E1.4</t>
  </si>
  <si>
    <t>Time of admission is recorded in patient record</t>
  </si>
  <si>
    <t xml:space="preserve">Admission is done by written order of a qualified doctor </t>
  </si>
  <si>
    <t>There is no delay in admission of patient</t>
  </si>
  <si>
    <t>There is established criteria for admission of abortion cases</t>
  </si>
  <si>
    <t xml:space="preserve">Age criteria for family planning surgeries is adhered </t>
  </si>
  <si>
    <t xml:space="preserve">There is established procedure for admission of patients </t>
  </si>
  <si>
    <t>ME E1.3</t>
  </si>
  <si>
    <t xml:space="preserve">The facility has a established procedure for OPD consultation </t>
  </si>
  <si>
    <t>ME E1.2</t>
  </si>
  <si>
    <t>Check for that patient demographics like Name, age, Sex, Chief complaint, etc.</t>
  </si>
  <si>
    <t>Client demographic details are recorded in admission records</t>
  </si>
  <si>
    <t xml:space="preserve"> Unique  identification number  is given to each client during process of registration</t>
  </si>
  <si>
    <t xml:space="preserve">The facility has established procedure for registration of patients </t>
  </si>
  <si>
    <t>ME E1.1</t>
  </si>
  <si>
    <t xml:space="preserve">The facility has defined procedures for registration,  consultation and admission of patients. </t>
  </si>
  <si>
    <t>Standard E1</t>
  </si>
  <si>
    <t xml:space="preserve">Area of Concern - E Clinical Services </t>
  </si>
  <si>
    <t>There is a system of periodic review of quality of out sourced services</t>
  </si>
  <si>
    <t>ME D12.2</t>
  </si>
  <si>
    <t>Verification of outsourced services (cleaning/ Dietary/Laundry/Security/Maintenance)  provided are done by designated in-house staff</t>
  </si>
  <si>
    <t>There is procedure to  monitor the quality and adequacy of  outsourced services on regular basis</t>
  </si>
  <si>
    <t>There is established system for contract management for out sourced services</t>
  </si>
  <si>
    <t>ME D12.1</t>
  </si>
  <si>
    <t>Facility has established procedure for monitoring the quality of outsourced services and adheres to contractual obligations</t>
  </si>
  <si>
    <t>Standard D12</t>
  </si>
  <si>
    <t xml:space="preserve">Doctor, nursing staff and support staff adhere to their respective dress code </t>
  </si>
  <si>
    <t>The facility ensures the adherence to dress code as mandated by its administration / the health department</t>
  </si>
  <si>
    <t>ME D11.3</t>
  </si>
  <si>
    <t>There is designated  in charge for department</t>
  </si>
  <si>
    <t>Check for system for recording time of reporting and relieving (Attendance register/ Biometrics etc)</t>
  </si>
  <si>
    <t>There is procedure to ensure that staff is available on duty as per duty roster</t>
  </si>
  <si>
    <t xml:space="preserve">The facility has a established procedure for duty roster and deputation to different departments </t>
  </si>
  <si>
    <t>ME D11.2</t>
  </si>
  <si>
    <t xml:space="preserve">Staff is aware of their role and responsibilities </t>
  </si>
  <si>
    <t xml:space="preserve">The facility has established job description as per govt guidelines </t>
  </si>
  <si>
    <t>ME D11.1</t>
  </si>
  <si>
    <t xml:space="preserve"> Roles &amp; Responsibilities of administrative and clinical staff are determined as per govt. regulations and standards operating procedures.  </t>
  </si>
  <si>
    <t>Standard D11</t>
  </si>
  <si>
    <t>22-49 married only</t>
  </si>
  <si>
    <t>Staff is aware of legal age for family planning</t>
  </si>
  <si>
    <t>The facility ensure relevant processes are in compliance with statutory requirement</t>
  </si>
  <si>
    <t>ME D10.3</t>
  </si>
  <si>
    <t xml:space="preserve">Updated copies of relevant laws, regulations and government orders are available at the facility </t>
  </si>
  <si>
    <t>ME D10.2</t>
  </si>
  <si>
    <t xml:space="preserve">The facility has requisite licences and certificates for operation of hospital and different activities </t>
  </si>
  <si>
    <t>ME D10.1</t>
  </si>
  <si>
    <t xml:space="preserve">Facility is compliant with all statutory and regulatory requirement imposed by local, state or central government  </t>
  </si>
  <si>
    <t>Standard D10</t>
  </si>
  <si>
    <t xml:space="preserve">The facility ensures proper planning and requisition of resources based on its need </t>
  </si>
  <si>
    <t>ME D9.2</t>
  </si>
  <si>
    <t xml:space="preserve">The facility ensures the proper utilization of fund provided to it </t>
  </si>
  <si>
    <t>ME D9.1</t>
  </si>
  <si>
    <t xml:space="preserve">Hospital has defined and established procedures for Financial Management  </t>
  </si>
  <si>
    <t>Standard D9</t>
  </si>
  <si>
    <t>The facility has established procedures for community based monitoring of its services</t>
  </si>
  <si>
    <t>ME D8.2</t>
  </si>
  <si>
    <t xml:space="preserve">The facility has established procures for management of activities of Rogi Kalyan Samitis </t>
  </si>
  <si>
    <t>ME D8.1</t>
  </si>
  <si>
    <t xml:space="preserve">The facility has defined and established procedures for promoting public participation in management of hospital transparency and accountability.  </t>
  </si>
  <si>
    <t>Standard D8</t>
  </si>
  <si>
    <t>There is  system to check the cleanliness and Quantity of the linen received from laundry</t>
  </si>
  <si>
    <t>The facility has standard procedures for handling , collection, transportation and washing  of linen</t>
  </si>
  <si>
    <t>ME D7.3</t>
  </si>
  <si>
    <t>Linen is changed after each procedure</t>
  </si>
  <si>
    <t xml:space="preserve">The facility has established procedures for changing of linen in patient care areas </t>
  </si>
  <si>
    <t>ME D7.2</t>
  </si>
  <si>
    <t>OT has facility to provide linen for staff</t>
  </si>
  <si>
    <t>Drape, draw sheet, cut sheet and gown</t>
  </si>
  <si>
    <t>OT has facility to provide sufficient and  clean linen for surgical patient</t>
  </si>
  <si>
    <t>The facility has adequate sets of linen</t>
  </si>
  <si>
    <t>ME D7.1</t>
  </si>
  <si>
    <t xml:space="preserve">The facility ensures clean linen to the patients </t>
  </si>
  <si>
    <t>Standard D7</t>
  </si>
  <si>
    <t xml:space="preserve">Hospital has standard procedures for preparation, handling, storage and distribution of diets, as per requirement of patients </t>
  </si>
  <si>
    <t>ME D6.3</t>
  </si>
  <si>
    <t xml:space="preserve">The facility provides diets according to nutritional requirements of the patients </t>
  </si>
  <si>
    <t>ME D6.2</t>
  </si>
  <si>
    <t xml:space="preserve">The facility has provision of nutritional assessment of the patients </t>
  </si>
  <si>
    <t>ME D6.1</t>
  </si>
  <si>
    <t xml:space="preserve">Dietary services are available as per service provision and nutritional requirement of the patients. </t>
  </si>
  <si>
    <t>StandardD6</t>
  </si>
  <si>
    <t xml:space="preserve">Availability  of Centralized /local piped Oxygen, nitrogen and vacuum supply </t>
  </si>
  <si>
    <t>Critical areas of the facility ensures availability of oxygen, medical gases and vacuum supply</t>
  </si>
  <si>
    <t>ME D5.3</t>
  </si>
  <si>
    <t>Availability of Emergency light</t>
  </si>
  <si>
    <t xml:space="preserve">Availability of UPS  </t>
  </si>
  <si>
    <t>Availability of power back up in OT</t>
  </si>
  <si>
    <t>The facility ensures adequate power backup in all patient care areas as per load</t>
  </si>
  <si>
    <t>ME D5.2</t>
  </si>
  <si>
    <t xml:space="preserve">Availability of Hot water supply </t>
  </si>
  <si>
    <t xml:space="preserve">Availability of 24x7 running and potable water </t>
  </si>
  <si>
    <t xml:space="preserve">The facility has adequate arrangement storage and supply for portable water in all functional areas  </t>
  </si>
  <si>
    <t>ME D5.1</t>
  </si>
  <si>
    <t>The facility ensures 24X7 water and power backup as per requirement of service delivery, and support services norms</t>
  </si>
  <si>
    <t>Standard D5</t>
  </si>
  <si>
    <t xml:space="preserve">The facility has established procedures for pest, rodent and animal control </t>
  </si>
  <si>
    <t>ME D4.6</t>
  </si>
  <si>
    <t>No condemned/Junk material in the PP unit</t>
  </si>
  <si>
    <t xml:space="preserve">The facility has policy of removal of condemned junk material </t>
  </si>
  <si>
    <t>ME D4.5</t>
  </si>
  <si>
    <t xml:space="preserve">Hospital maintains the open area and landscaping of them </t>
  </si>
  <si>
    <t>ME D4.4</t>
  </si>
  <si>
    <t>Mattresses are intact and clean</t>
  </si>
  <si>
    <t>OT Table are intact and without rust</t>
  </si>
  <si>
    <t>Window panes , doors and other fixtures are intact</t>
  </si>
  <si>
    <t xml:space="preserve">Check for there is no seepage , Cracks, chipping of plaster </t>
  </si>
  <si>
    <t xml:space="preserve">Hospital infrastructure is adequately maintained </t>
  </si>
  <si>
    <t>ME D4.3</t>
  </si>
  <si>
    <t>Toilets are clean with functional flush and running water</t>
  </si>
  <si>
    <t>Surface of furniture and fixtures are clean</t>
  </si>
  <si>
    <t>All area are clean  with no dirt,grease,littering and cobwebs</t>
  </si>
  <si>
    <t xml:space="preserve">Floors, walls, roof, roof topes, sinks patient care and circulation  areas are Clean </t>
  </si>
  <si>
    <t xml:space="preserve">Patient care areas are clean and hygienic </t>
  </si>
  <si>
    <t>ME D4.2</t>
  </si>
  <si>
    <t xml:space="preserve">Interior of patient care areas are plastered &amp; painted </t>
  </si>
  <si>
    <t xml:space="preserve">Building is painted/whitewashed in uniform colour </t>
  </si>
  <si>
    <t xml:space="preserve">Exterior of the  facility building is maintained appropriately </t>
  </si>
  <si>
    <t>ME D4.1</t>
  </si>
  <si>
    <t xml:space="preserve">The facility has established Programme for maintenance and upkeep of the facility </t>
  </si>
  <si>
    <t>Standard D4</t>
  </si>
  <si>
    <t>Ask female staff weather they feel secure at work place</t>
  </si>
  <si>
    <t>The facility has established measure for safety and security of female staff</t>
  </si>
  <si>
    <t>ME D3.5</t>
  </si>
  <si>
    <t>Security arrangement at PP unit</t>
  </si>
  <si>
    <t xml:space="preserve">The facility has security system in place at patient care areas </t>
  </si>
  <si>
    <t>ME D3.4</t>
  </si>
  <si>
    <t>20-25OC, ICU has functional room thermometer and temperature is regularly maintained</t>
  </si>
  <si>
    <t>The facility ensures safe and comfortable environment for patients and service providers</t>
  </si>
  <si>
    <t>ME D3.3</t>
  </si>
  <si>
    <t>Warning light is provided outside OT and its been used when OT  is functional</t>
  </si>
  <si>
    <t>Only one client is allowed one time at clinic</t>
  </si>
  <si>
    <t>Entry to OT is restricted</t>
  </si>
  <si>
    <t xml:space="preserve">The facility has provision of restriction of visitors in patient areas </t>
  </si>
  <si>
    <t>ME D3.2</t>
  </si>
  <si>
    <t>At IUD insertion area</t>
  </si>
  <si>
    <t>Adequate Illumination at  procedure area at family planning clinic</t>
  </si>
  <si>
    <t>Adequate Illumination at OT table</t>
  </si>
  <si>
    <t xml:space="preserve">The facility provides adequate illumination level at patient care areas </t>
  </si>
  <si>
    <t>ME D3.1</t>
  </si>
  <si>
    <t xml:space="preserve">The facility provides safe, secure and comfortable environment to staff, patients and visitors. </t>
  </si>
  <si>
    <t>Standard D3</t>
  </si>
  <si>
    <t>Anaesthetic agents are kept at secure place</t>
  </si>
  <si>
    <t xml:space="preserve">There is a procedure for secure storage of narcotic and psychotropic drugs </t>
  </si>
  <si>
    <t>ME D2.8</t>
  </si>
  <si>
    <t>Check for temperature charts are maintained and updated periodically</t>
  </si>
  <si>
    <t>OB/RR</t>
  </si>
  <si>
    <t>Temperature of refrigerators are kept as per storage requirement  and records are maintained</t>
  </si>
  <si>
    <t xml:space="preserve">There is process for storage of vaccines and other drugs, requiring controlled temperature </t>
  </si>
  <si>
    <t>ME D2.7</t>
  </si>
  <si>
    <t>There is no stock out of contraceptives</t>
  </si>
  <si>
    <t xml:space="preserve">There is procedure for replenishing drug tray /crash cart </t>
  </si>
  <si>
    <t>There is a procedure for periodically replenishing the drugs in patient care areas</t>
  </si>
  <si>
    <t>ME D2.6</t>
  </si>
  <si>
    <t>Department maintained stock and expenditure register of contraceptives</t>
  </si>
  <si>
    <t>There is practice of calculating and maintaining buffer stock  of  contraceptives</t>
  </si>
  <si>
    <t>The facility has established procedure for inventory management techniques</t>
  </si>
  <si>
    <t>ME D2.5</t>
  </si>
  <si>
    <t>Records for expiry and near expiry drugs are maintained for drug stored at department</t>
  </si>
  <si>
    <t xml:space="preserve">No expiry drug found </t>
  </si>
  <si>
    <t>Are expired contraceptives destroyed to prevent resale 
or other inappropriate use</t>
  </si>
  <si>
    <t xml:space="preserve">Expiry dates' are maintained at emergency drug tray </t>
  </si>
  <si>
    <t xml:space="preserve">The facility ensures management of expiry and near expiry drugs </t>
  </si>
  <si>
    <t>ME D2.4</t>
  </si>
  <si>
    <t>Contraceptives are stored away from water and sources of  heat,
direct sunlight etc.</t>
  </si>
  <si>
    <t>The facility ensures proper storage of drugs and consumables</t>
  </si>
  <si>
    <t>ME D2.3</t>
  </si>
  <si>
    <t>The facility has establish procedure for procurement of drugs</t>
  </si>
  <si>
    <t>ME D2.2</t>
  </si>
  <si>
    <t xml:space="preserve">Stock level are daily updated
Requisition are timely placed                    
</t>
  </si>
  <si>
    <t xml:space="preserve">There is process indenting consumable and drugs </t>
  </si>
  <si>
    <t xml:space="preserve">There is established procedure for forecasting and indenting drugs and consumables </t>
  </si>
  <si>
    <t>ME D2.1</t>
  </si>
  <si>
    <t>The facility has defined procedures for storage, inventory management and dispensing of drugs in pharmacy and patient care areas</t>
  </si>
  <si>
    <t>Standard D2</t>
  </si>
  <si>
    <t xml:space="preserve">Laparoscope, MVA etc </t>
  </si>
  <si>
    <t>Up to date instructions for operation and maintenance of equipments are readily available with staff.</t>
  </si>
  <si>
    <t>Operating and maintenance instructions are available with the users of equipment</t>
  </si>
  <si>
    <t>ME D1.3</t>
  </si>
  <si>
    <t>There is system to label/ code the equipment to indicate status of calibration/ verification when recalibration is due</t>
  </si>
  <si>
    <t xml:space="preserve">All the measuring equipments/ instrument  are calibrated </t>
  </si>
  <si>
    <t xml:space="preserve">The facility has established procedure for internal and external calibration of measuring Equipment </t>
  </si>
  <si>
    <t>ME D1.2</t>
  </si>
  <si>
    <t>There has system to label Defective/Out of order equipments and stored appropriately until it has been repaired</t>
  </si>
  <si>
    <t>There is system of timely corrective  break down maintenance of the equipments</t>
  </si>
  <si>
    <t>All equipments are covered under AMC including preventive maintenance</t>
  </si>
  <si>
    <t>The facility has established system for maintenance of critical Equipment</t>
  </si>
  <si>
    <t>ME D1.1</t>
  </si>
  <si>
    <t xml:space="preserve">The facility has established Programme for inspection, testing and maintenance and calibration of Equipment. </t>
  </si>
  <si>
    <t>Standard D1</t>
  </si>
  <si>
    <t xml:space="preserve">Area of Concern - D Support Services </t>
  </si>
  <si>
    <t>Cupboard, table for preparation of medicines, chair, racks,</t>
  </si>
  <si>
    <t>Availability of furniture</t>
  </si>
  <si>
    <t>Availability of Fixtures</t>
  </si>
  <si>
    <t>Availability of attachment/ accessories  with OT table</t>
  </si>
  <si>
    <t>Availability of functional OT light</t>
  </si>
  <si>
    <t xml:space="preserve">Departments have patient furniture and fixtures as per load and service provision </t>
  </si>
  <si>
    <t>ME C6.7</t>
  </si>
  <si>
    <t>Autoclave/ boiler,</t>
  </si>
  <si>
    <t xml:space="preserve">Availability of equipment for sterilization and disinfection </t>
  </si>
  <si>
    <t xml:space="preserve">Buckets for mopping, Separate mops for patient care area and circulation area duster, waste trolley, Deck brush </t>
  </si>
  <si>
    <t>Availability of equipments for cleaning</t>
  </si>
  <si>
    <t>Availability of functional equipment and instruments for support services</t>
  </si>
  <si>
    <t>ME C6.6</t>
  </si>
  <si>
    <t>Refrigerator, Crash cart/Drug trolley, instrument trolley, dressing trolley</t>
  </si>
  <si>
    <t>Availability of equipment for storage for drugs</t>
  </si>
  <si>
    <t>Availability of Equipment for Storage</t>
  </si>
  <si>
    <t>ME C6.5</t>
  </si>
  <si>
    <t>Bag and mask, Oxygen, Suction machine , laryngoscope scope. LMA, ET Tube , Airway ,Defibrillator</t>
  </si>
  <si>
    <t>Availability of  functional Instruments Resuscitation</t>
  </si>
  <si>
    <t>Availability of equipment and instruments for resuscitation of patients and for providing intensive and critical care to patients</t>
  </si>
  <si>
    <t>ME C6.4</t>
  </si>
  <si>
    <t>Glucometer, Doppler and HIV rapid diagnostic kit</t>
  </si>
  <si>
    <t>Availability of Point of care diagnostic instruments</t>
  </si>
  <si>
    <t>Availability of equipment &amp; instruments for diagnostic procedures being undertaken in the facility</t>
  </si>
  <si>
    <t>ME C6.3</t>
  </si>
  <si>
    <t>Instruments for Laparoscopy</t>
  </si>
  <si>
    <t>NSV sets</t>
  </si>
  <si>
    <t>Laparoscopic set</t>
  </si>
  <si>
    <t>Minilap instrument</t>
  </si>
  <si>
    <t xml:space="preserve"> Operation Table with Trendelenburg facility</t>
  </si>
  <si>
    <t>Availability of Sterile IUD insertion and removal Kits</t>
  </si>
  <si>
    <t>PV examination kit</t>
  </si>
  <si>
    <t>Availability of Instruments/Equipments  for Gynae and obstetric</t>
  </si>
  <si>
    <t xml:space="preserve">Availability of equipment &amp; instruments for treatment procedures, being undertaken in the facility  </t>
  </si>
  <si>
    <t>ME C6.2</t>
  </si>
  <si>
    <t xml:space="preserve">BP apparatus, Thermometer, Pulse Oxymeter, Multiparameter </t>
  </si>
  <si>
    <t xml:space="preserve">Availability of functional Equipment  &amp;Instruments for examination &amp; Monitoring </t>
  </si>
  <si>
    <t xml:space="preserve">Availability of equipment &amp; instruments for examination &amp; monitoring of patients </t>
  </si>
  <si>
    <t>ME C6.1</t>
  </si>
  <si>
    <t>The facility has equipment &amp; instruments required for assured list of services.</t>
  </si>
  <si>
    <t>Standard C6</t>
  </si>
  <si>
    <t xml:space="preserve">OB/RR </t>
  </si>
  <si>
    <t xml:space="preserve">Availability of  emergency drugs tray </t>
  </si>
  <si>
    <t xml:space="preserve">Emergency drug trays are maintained at every point of care, where ever it may be needed </t>
  </si>
  <si>
    <t>ME C5.3</t>
  </si>
  <si>
    <t xml:space="preserve">At OT </t>
  </si>
  <si>
    <t>Sterilized consumables in dressing drum</t>
  </si>
  <si>
    <t xml:space="preserve">The departments have adequate consumables at point of use </t>
  </si>
  <si>
    <t>ME C5.2</t>
  </si>
  <si>
    <t>Tracer</t>
  </si>
  <si>
    <t xml:space="preserve">Availability of medical gases </t>
  </si>
  <si>
    <t xml:space="preserve">Availability of  anaesthetics </t>
  </si>
  <si>
    <t>Stock for Month</t>
  </si>
  <si>
    <t>Availability of Condoms</t>
  </si>
  <si>
    <t>Availability of IUD devices</t>
  </si>
  <si>
    <t>Availability of emergency Contraceptive Pills</t>
  </si>
  <si>
    <t>Availability of Oral Contraceptive Pills</t>
  </si>
  <si>
    <t xml:space="preserve">The departments have availability of adequate drugs at point of use </t>
  </si>
  <si>
    <t>ME C5.1</t>
  </si>
  <si>
    <t>Facility provides drugs and consumables required for assured list of services.</t>
  </si>
  <si>
    <t>Standard C5</t>
  </si>
  <si>
    <t xml:space="preserve">SI/RR </t>
  </si>
  <si>
    <t>Staff is skilled for processing and packing instrument</t>
  </si>
  <si>
    <t>Staff is Skilled to operate  OT equipments</t>
  </si>
  <si>
    <t xml:space="preserve">Nursing Staff is skilled for maintaining clinical records </t>
  </si>
  <si>
    <t xml:space="preserve">Staff is skilled  for resuscitation </t>
  </si>
  <si>
    <t xml:space="preserve">Staff is skill for counselling services </t>
  </si>
  <si>
    <t>The Staff is skilled as per job description</t>
  </si>
  <si>
    <t>ME C4.7</t>
  </si>
  <si>
    <t>Patient Safety</t>
  </si>
  <si>
    <t xml:space="preserve">Training on infection control and hand hygiene </t>
  </si>
  <si>
    <t>Bio medical waste Management</t>
  </si>
  <si>
    <t>NSV</t>
  </si>
  <si>
    <t>Laparoscopic surgery/Minilap</t>
  </si>
  <si>
    <t>Family planning counselling</t>
  </si>
  <si>
    <t>IUD insertion</t>
  </si>
  <si>
    <t>The staff has been provided required training / skill sets</t>
  </si>
  <si>
    <t>ME C4.6</t>
  </si>
  <si>
    <t>Availability of Security staff</t>
  </si>
  <si>
    <t>Availability of OT attendant/assistant</t>
  </si>
  <si>
    <t xml:space="preserve">The facility has adequate support / general staff </t>
  </si>
  <si>
    <t>ME C4.5</t>
  </si>
  <si>
    <t>Availability of OT technician</t>
  </si>
  <si>
    <t>Viability of Counsellor for family planning</t>
  </si>
  <si>
    <t xml:space="preserve">The facility has adequate technicians/paramedics as per requirement </t>
  </si>
  <si>
    <t>ME C4.4</t>
  </si>
  <si>
    <t xml:space="preserve">Trained in IUCD insertion </t>
  </si>
  <si>
    <t>OB/RR/SI</t>
  </si>
  <si>
    <t xml:space="preserve">Availability of Nursing staff </t>
  </si>
  <si>
    <t xml:space="preserve">The facility has adequate nursing staff as per service provision and work load </t>
  </si>
  <si>
    <t>ME C4.3</t>
  </si>
  <si>
    <t xml:space="preserve">The facility has adequate general duty doctors as per service provision and work load </t>
  </si>
  <si>
    <t>ME C4.2</t>
  </si>
  <si>
    <t>Minilap - MBBS trained in procedure
Laparoscopic- DGO,MS, MD
trained in laparoscopic surgery</t>
  </si>
  <si>
    <t>Availability of trained surgeon for Minilap/ Laparoscopic/NSV</t>
  </si>
  <si>
    <t xml:space="preserve">The facility has adequate specialist doctors as per service provision </t>
  </si>
  <si>
    <t>ME C4.1</t>
  </si>
  <si>
    <t xml:space="preserve">The facility has adequate qualified and trained staff,  required for providing the assured services to the current case load </t>
  </si>
  <si>
    <t>Standard C4</t>
  </si>
  <si>
    <t>Check for staff competencies for operating fire extinguisher and what to do in case of fire</t>
  </si>
  <si>
    <t xml:space="preserve">The facility has a system of periodic training of staff and conducts mock drills regularly for fire and other disaster situation </t>
  </si>
  <si>
    <t>ME C3.3</t>
  </si>
  <si>
    <t>Check the expiry date for fire extinguishers are displayed on each extinguisher as well as due date for next refilling is clearly mentioned</t>
  </si>
  <si>
    <t>PP unit  has installed fire Extinguisher  that is Class A , Class BC type or ABC type</t>
  </si>
  <si>
    <t xml:space="preserve">The facility has adequate fire fighting Equipment </t>
  </si>
  <si>
    <t>ME C3.2</t>
  </si>
  <si>
    <t>Check the fire exits are clearly visible and routes to reach exit are clearly marked.</t>
  </si>
  <si>
    <t>OT has sufficient fire  exit to permit safe escape to its occupant at time of fire</t>
  </si>
  <si>
    <t>The facility has plan for prevention of fire</t>
  </si>
  <si>
    <t>ME C3.1</t>
  </si>
  <si>
    <t xml:space="preserve">The facility has established Programme for fire safety and other disaster </t>
  </si>
  <si>
    <t>Standard C3</t>
  </si>
  <si>
    <t>Windows if any in the OT are intact and sealed</t>
  </si>
  <si>
    <t>Walls and floor of the OT covered with joint less tiles</t>
  </si>
  <si>
    <t xml:space="preserve">Floors of the ward are non slippery and even </t>
  </si>
  <si>
    <t xml:space="preserve">Physical condition of buildings are safe for providing patient care </t>
  </si>
  <si>
    <t>ME C2.4</t>
  </si>
  <si>
    <t>OT does not have temporary connections and loosely hanging wires</t>
  </si>
  <si>
    <t xml:space="preserve">The facility ensures safety of electrical establishment </t>
  </si>
  <si>
    <t>ME C2.3</t>
  </si>
  <si>
    <t>The facility ensures safety of lifts and lifts have required certificate from the designated bodies/ board</t>
  </si>
  <si>
    <t>ME C2.2</t>
  </si>
  <si>
    <t xml:space="preserve">Check for fixtures and furniture like cupboards, cabinets, and heavy equipments , hanging objects are properly fastened and secured </t>
  </si>
  <si>
    <t xml:space="preserve">Non structural components are properly secured </t>
  </si>
  <si>
    <t xml:space="preserve">The facility ensures the seismic safety of the infrastructure </t>
  </si>
  <si>
    <t>ME C2.1</t>
  </si>
  <si>
    <t xml:space="preserve">The facility ensures the physical safety of the infrastructure. </t>
  </si>
  <si>
    <t>Standard C2</t>
  </si>
  <si>
    <t>Unidirectional flow of goods and services</t>
  </si>
  <si>
    <t xml:space="preserve">The facility and departments are planned to ensure structure follows the function/processes (Structure commensurate with the function of the hospital) </t>
  </si>
  <si>
    <t>ME C1.7</t>
  </si>
  <si>
    <t>OT tables are available as per load</t>
  </si>
  <si>
    <t xml:space="preserve">Service counters are available as per patient load </t>
  </si>
  <si>
    <t>ME C1.6</t>
  </si>
  <si>
    <t xml:space="preserve">Availability of functional telephone and Intercom Services </t>
  </si>
  <si>
    <t xml:space="preserve">The facility has infrastructure for intramural and extramural communication </t>
  </si>
  <si>
    <t>ME C1.5</t>
  </si>
  <si>
    <t xml:space="preserve">Corridors are wide enough for movement of trolleys and stretchers </t>
  </si>
  <si>
    <t>The facility has adequate circulation area and open spaces according to need and local law</t>
  </si>
  <si>
    <t>ME C1.4</t>
  </si>
  <si>
    <t>Availability of examination cum minor procedure area for IUD insertion</t>
  </si>
  <si>
    <t>Availability of dedicated counselling area</t>
  </si>
  <si>
    <t>Availability of store</t>
  </si>
  <si>
    <t>Availability of dirty utility area</t>
  </si>
  <si>
    <t xml:space="preserve">Availability of Autoclave room/ TSSU </t>
  </si>
  <si>
    <t xml:space="preserve">Availability of Scrub Area </t>
  </si>
  <si>
    <t xml:space="preserve">Availability of Post Operative Room </t>
  </si>
  <si>
    <t>Availability of  earmarked area for newborn Corner</t>
  </si>
  <si>
    <t xml:space="preserve">Availability of Pre Operative Room </t>
  </si>
  <si>
    <t xml:space="preserve">Availability of Changing Rooms </t>
  </si>
  <si>
    <t>Demarcated disposal Zone</t>
  </si>
  <si>
    <t>Demarcated sterile Zone</t>
  </si>
  <si>
    <t>Demarcated Clean Zone</t>
  </si>
  <si>
    <t xml:space="preserve">Demarcated of Protective Zone </t>
  </si>
  <si>
    <t xml:space="preserve">Departments have layout and demarcated areas as per functions </t>
  </si>
  <si>
    <t>ME C1.3</t>
  </si>
  <si>
    <t>Availability of seating arrangement</t>
  </si>
  <si>
    <t xml:space="preserve">Availability of drinking water </t>
  </si>
  <si>
    <t xml:space="preserve">Functional toilets with running water and flush are available as per bed strength and patient load of ward </t>
  </si>
  <si>
    <t xml:space="preserve">Patient amenities are provide as per patient load </t>
  </si>
  <si>
    <t>ME C1.2</t>
  </si>
  <si>
    <t>Availability of dedicated OT for Family planning surgeries in PP unit</t>
  </si>
  <si>
    <t>Adequate Space is  for counselling and examination</t>
  </si>
  <si>
    <t xml:space="preserve">Departments have adequate space as per patient or work load  </t>
  </si>
  <si>
    <t>ME C1.1</t>
  </si>
  <si>
    <t>The facility has infrastructure for delivery of assured services, and available infrastructure meets the prevalent norms</t>
  </si>
  <si>
    <t>Standard C1</t>
  </si>
  <si>
    <t>Area of Concern - C Inputs</t>
  </si>
  <si>
    <t>The facility ensure implementation of health insurance schemes as per National /state scheme</t>
  </si>
  <si>
    <t>ME B5.6</t>
  </si>
  <si>
    <t>PI/SI/RR</t>
  </si>
  <si>
    <t xml:space="preserve">Timely payment of family planning compensation </t>
  </si>
  <si>
    <t xml:space="preserve">If any other expenditure occurred it is reimbursed from hospital </t>
  </si>
  <si>
    <t xml:space="preserve">The facility ensures timely reimbursement of financial entitlements and reimbursement to the patients </t>
  </si>
  <si>
    <t>ME B5.5</t>
  </si>
  <si>
    <t xml:space="preserve">The facility provide free of cost treatment to Below poverty line patients without administrative hassles </t>
  </si>
  <si>
    <t>ME B5.4</t>
  </si>
  <si>
    <t>PI/SI</t>
  </si>
  <si>
    <t>Check that  patient party has not spent on diagnostics from outside.</t>
  </si>
  <si>
    <t xml:space="preserve">It is ensured that facilities for the prescribed investigations are available at the facility </t>
  </si>
  <si>
    <t>ME B5.3</t>
  </si>
  <si>
    <t>Check that  patient party has not spent on purchasing drugs or consumables from outside.</t>
  </si>
  <si>
    <t>The facility ensures that drugs prescribed are available at Pharmacy and wards</t>
  </si>
  <si>
    <t>ME B5.2</t>
  </si>
  <si>
    <t xml:space="preserve">All surgical procedure for family planning are free of cost </t>
  </si>
  <si>
    <t xml:space="preserve">Drugs, consumables and contraceptives are  available free </t>
  </si>
  <si>
    <t>The facility provides cashless services to pregnant women, mothers and neonates as per prevalent government schemes</t>
  </si>
  <si>
    <t>ME B5.1</t>
  </si>
  <si>
    <t>Facility ensures that there are no financial barrier to access and that there is financial protection given from cost of care.</t>
  </si>
  <si>
    <t>Standard B5</t>
  </si>
  <si>
    <t>The facility has defined and established grievance redressal system in place</t>
  </si>
  <si>
    <t>ME B4.5</t>
  </si>
  <si>
    <t>Client is informed about various options of family planning and assisted in decision making</t>
  </si>
  <si>
    <t xml:space="preserve">Information about the treatment is shared with patients or attendants, regularly </t>
  </si>
  <si>
    <t>ME B4.4</t>
  </si>
  <si>
    <t>Staff about awareness reproductive rights of clients</t>
  </si>
  <si>
    <t>Staff are aware of Patients rights responsibilities</t>
  </si>
  <si>
    <t>ME B4.3</t>
  </si>
  <si>
    <t>Display of reproductive rights of clients</t>
  </si>
  <si>
    <t xml:space="preserve">Patient is informed about his/her rights  and responsibilities </t>
  </si>
  <si>
    <t>ME B4.2</t>
  </si>
  <si>
    <t>Informed consent on prescribed form C for abortion</t>
  </si>
  <si>
    <t>Informed consent for family planning surgeries</t>
  </si>
  <si>
    <t xml:space="preserve">There is established procedures for taking informed consent before treatment and procedures </t>
  </si>
  <si>
    <t>ME B4.1</t>
  </si>
  <si>
    <t xml:space="preserve">Facility has defined and established procedures for informing and involving patient and their families about treatment and obtaining informed consent wherever it is required.   </t>
  </si>
  <si>
    <t>Standard B4</t>
  </si>
  <si>
    <t>No entry shall be made in any case sheet , PT register , follow-up card or any other document, register indicating there in the name of the pregnant women . Only reference serial no. is mentioned on all the document</t>
  </si>
  <si>
    <t xml:space="preserve">SI/OB </t>
  </si>
  <si>
    <t>Confidentiality of Abortion cases</t>
  </si>
  <si>
    <t>The facility ensures privacy and confidentiality to every patient, especially of those conditions having social stigma, and also safeguards vulnerable groups</t>
  </si>
  <si>
    <t>ME B3.4</t>
  </si>
  <si>
    <t>PI/OB</t>
  </si>
  <si>
    <t>Behaviour of staff is empathetic and courteous</t>
  </si>
  <si>
    <t xml:space="preserve">The facility ensures the behaviours of staff is dignified and respectful, while delivering the services </t>
  </si>
  <si>
    <t>ME B3.3</t>
  </si>
  <si>
    <t xml:space="preserve">No information regarding patient  identity and details are unnecessary displayed </t>
  </si>
  <si>
    <t>Patient Records are kept at secure place beyond access to general staff/visitors</t>
  </si>
  <si>
    <t xml:space="preserve">Confidentiality of patients records and clinical information is maintained </t>
  </si>
  <si>
    <t>ME B3.2</t>
  </si>
  <si>
    <t>Privacy at the counselling room is maintained</t>
  </si>
  <si>
    <t>Patients are properly draped/covered before and after produce</t>
  </si>
  <si>
    <t>Availability of screens at family planning OT</t>
  </si>
  <si>
    <t>Availability of screens at IUD insertion room</t>
  </si>
  <si>
    <t xml:space="preserve">Adequate visual privacy is provided at every point of care </t>
  </si>
  <si>
    <t>ME B3.1</t>
  </si>
  <si>
    <t>Facility maintains the privacy, confidentiality &amp; Dignity of patient and related information.</t>
  </si>
  <si>
    <t>Standard B3</t>
  </si>
  <si>
    <t xml:space="preserve">There is affirmative actions to ensure that vulnerable sections can access services   </t>
  </si>
  <si>
    <t>ME B2.5</t>
  </si>
  <si>
    <t xml:space="preserve">There is no discrimination on basis of social and economic status of the patients </t>
  </si>
  <si>
    <t>ME B2.4</t>
  </si>
  <si>
    <t>Availability of disable friendly toilet</t>
  </si>
  <si>
    <t>Availability of ramps with railing</t>
  </si>
  <si>
    <t>Availability of Wheel chair or stretcher for easy Access to the OT</t>
  </si>
  <si>
    <t xml:space="preserve">Access to facility is provided without any physical barrier &amp; and friendly to people with disabilities </t>
  </si>
  <si>
    <t>ME B2.3</t>
  </si>
  <si>
    <t xml:space="preserve">Religious and cultural preferences of patients and attendants are taken into consideration while delivering services  </t>
  </si>
  <si>
    <t>ME B2.2</t>
  </si>
  <si>
    <t xml:space="preserve">Ask Staff/client whether they were convinced for one method or given informed choice </t>
  </si>
  <si>
    <t>SI/PI</t>
  </si>
  <si>
    <t>There is no over emphasis on one method</t>
  </si>
  <si>
    <t>OB/SI</t>
  </si>
  <si>
    <t xml:space="preserve">Availability of female staff if a male doctor examine a female patients </t>
  </si>
  <si>
    <t>Services are provided in manner that are sensitive to gender</t>
  </si>
  <si>
    <t>ME B2.1</t>
  </si>
  <si>
    <t>Standard B2</t>
  </si>
  <si>
    <t>RR/OB</t>
  </si>
  <si>
    <t xml:space="preserve">The facility ensures access to clinical records of patients to entitled personnel </t>
  </si>
  <si>
    <t>ME B1.8</t>
  </si>
  <si>
    <t xml:space="preserve">The facility provides information to patients and visitor through an exclusive set-up. </t>
  </si>
  <si>
    <t>ME B1.7</t>
  </si>
  <si>
    <t>Signage's and information  are available in local language</t>
  </si>
  <si>
    <t xml:space="preserve">Information is available in local language and easy to understand </t>
  </si>
  <si>
    <t>ME B1.6</t>
  </si>
  <si>
    <t xml:space="preserve">Flip charts, models, specimens, and samples of  
contraceptives available </t>
  </si>
  <si>
    <t>Education material for counselling are available in Counselling room</t>
  </si>
  <si>
    <t xml:space="preserve">IEC materials such as posters, banners, and handbills 
available at the site and displayed
</t>
  </si>
  <si>
    <t>IEC Material regarding family planning displayed</t>
  </si>
  <si>
    <t>Patients &amp; visitors are sensitised and educated through appropriate IEC / BCC approaches</t>
  </si>
  <si>
    <t>ME B1.5</t>
  </si>
  <si>
    <t xml:space="preserve">User charges are displayed and communicated to patients effectively </t>
  </si>
  <si>
    <t>ME B1.4</t>
  </si>
  <si>
    <t xml:space="preserve">The facility has established citizen charter, which is followed at all levels </t>
  </si>
  <si>
    <t>ME B1.3</t>
  </si>
  <si>
    <t xml:space="preserve">Family planning insurance scheme displayed </t>
  </si>
  <si>
    <t xml:space="preserve">Compensation for family planning services are displayed </t>
  </si>
  <si>
    <t>Compensation for family planning indemnity scheme</t>
  </si>
  <si>
    <t>List of Family Planning Services available</t>
  </si>
  <si>
    <t xml:space="preserve">The facility displays the services and entitlements available in its departments </t>
  </si>
  <si>
    <t>ME B1.2</t>
  </si>
  <si>
    <t>Restricted area signage are displayed</t>
  </si>
  <si>
    <t xml:space="preserve">(Numbering, main department and internal sectional signage </t>
  </si>
  <si>
    <t xml:space="preserve">Availability  departmental signage's </t>
  </si>
  <si>
    <t xml:space="preserve">The facility has uniform and user-friendly signage system </t>
  </si>
  <si>
    <t>ME B1.1</t>
  </si>
  <si>
    <t xml:space="preserve">Facility provides the information to care seekers, attendants &amp; community about the available  services  and their modalities </t>
  </si>
  <si>
    <t>Standard B1</t>
  </si>
  <si>
    <t>Area of Concern - B Patient Rights</t>
  </si>
  <si>
    <t xml:space="preserve">There is process for consulting community/ or their representatives when planning or revising scope of services of the facility </t>
  </si>
  <si>
    <t>ME A6.2</t>
  </si>
  <si>
    <t xml:space="preserve">The facility provides curatives &amp; preventive services for the health problems and diseases, prevalent locally. </t>
  </si>
  <si>
    <t>ME A6.1</t>
  </si>
  <si>
    <t>Health services provided at the facility are appropriate to community needs.</t>
  </si>
  <si>
    <t>Standard A6</t>
  </si>
  <si>
    <t>The facility has services of medical record department</t>
  </si>
  <si>
    <t>ME A5.7</t>
  </si>
  <si>
    <t>The facility provides pharmacy services</t>
  </si>
  <si>
    <t>ME A5.6</t>
  </si>
  <si>
    <t xml:space="preserve">The facility ensures maintenance services </t>
  </si>
  <si>
    <t>ME A5.5</t>
  </si>
  <si>
    <t xml:space="preserve">The facility provides housekeeping services </t>
  </si>
  <si>
    <t>ME A5.4</t>
  </si>
  <si>
    <t xml:space="preserve">The facility provides security services </t>
  </si>
  <si>
    <t>ME A5.3</t>
  </si>
  <si>
    <t xml:space="preserve">The facility provides laundry services </t>
  </si>
  <si>
    <t>ME A5.2</t>
  </si>
  <si>
    <t>The facility provides dietary services</t>
  </si>
  <si>
    <t>ME A5.1</t>
  </si>
  <si>
    <t xml:space="preserve">Facility provides support services </t>
  </si>
  <si>
    <t>Standard A5</t>
  </si>
  <si>
    <t>The facility provides services as per State specific health programmes</t>
  </si>
  <si>
    <t>ME A4.11</t>
  </si>
  <si>
    <t>The facility provide services under National health Programme for deafness</t>
  </si>
  <si>
    <t>ME A4.10</t>
  </si>
  <si>
    <t xml:space="preserve">The facility Provides services under Integrated Disease Surveillance Programme as per Guidelines </t>
  </si>
  <si>
    <t>ME A4.9</t>
  </si>
  <si>
    <t xml:space="preserve">The facility provides services under National Programme for Prevention and control of Cancer, Diabetes, Cardiovascular diseases &amp; Stroke (NPCDCS)  as per guidelines </t>
  </si>
  <si>
    <t>ME A4.8</t>
  </si>
  <si>
    <t xml:space="preserve">The facility provides services under National Programme for the health care of the elderly as per guidelines </t>
  </si>
  <si>
    <t>ME A4.7</t>
  </si>
  <si>
    <t xml:space="preserve">The facility provides services under Mental Health Programme  as per guidelines </t>
  </si>
  <si>
    <t>ME A4.6</t>
  </si>
  <si>
    <t>ME A4.5</t>
  </si>
  <si>
    <t>The facility provides services under National AIDS Control Programme as per guidelines</t>
  </si>
  <si>
    <t>ME A4.4</t>
  </si>
  <si>
    <t>The facility provides services under National Leprosy Eradication Programme as per guidelines</t>
  </si>
  <si>
    <t>ME A4.3</t>
  </si>
  <si>
    <t xml:space="preserve">The facility provides services under Revised National TB Control Programme as per guidelines </t>
  </si>
  <si>
    <t>ME A4.2</t>
  </si>
  <si>
    <t xml:space="preserve">The facility provides services under National Vector Borne Disease Control Programme as per guidelines </t>
  </si>
  <si>
    <t>ME A4.1</t>
  </si>
  <si>
    <t>Facility provides services as mandated in national Health Programs/ state scheme</t>
  </si>
  <si>
    <t>Standard A4</t>
  </si>
  <si>
    <t>The facility provides other diagnostic services, as mandated</t>
  </si>
  <si>
    <t>ME A3.3</t>
  </si>
  <si>
    <t>For sterilization surgeries, availability of  haemoglobin, urine analysis for sugar
and albumin</t>
  </si>
  <si>
    <t>Availability of point of care diagnostic test</t>
  </si>
  <si>
    <t xml:space="preserve">The facility Provides Laboratory Services </t>
  </si>
  <si>
    <t>ME A3.2</t>
  </si>
  <si>
    <t xml:space="preserve">The facility provides Radiology Services </t>
  </si>
  <si>
    <t>ME A3.1</t>
  </si>
  <si>
    <t xml:space="preserve">Facility Provides diagnostic Services </t>
  </si>
  <si>
    <t>Standard A3</t>
  </si>
  <si>
    <t>Availability of Contraception services</t>
  </si>
  <si>
    <t>Availability of Abortion services for adolescent</t>
  </si>
  <si>
    <t xml:space="preserve">The facility provides Adolescent health Services </t>
  </si>
  <si>
    <t>ME A2.5</t>
  </si>
  <si>
    <t xml:space="preserve">The facility provides Child health Services </t>
  </si>
  <si>
    <t>ME A2.4</t>
  </si>
  <si>
    <t xml:space="preserve">Availability/Linkage to immunization services </t>
  </si>
  <si>
    <t xml:space="preserve">The facility provides Newborn health  Services </t>
  </si>
  <si>
    <t>ME A2.3</t>
  </si>
  <si>
    <t>Availability of post natal counselling and follow up services</t>
  </si>
  <si>
    <t xml:space="preserve">The facility provides Maternal health Services </t>
  </si>
  <si>
    <t>ME A2.2</t>
  </si>
  <si>
    <t xml:space="preserve">Dedicated postpartum ward for FP surgeries and abortion clients </t>
  </si>
  <si>
    <t xml:space="preserve">Postpartum ward </t>
  </si>
  <si>
    <t xml:space="preserve">Abortion and Contraception services for Ist and 2nd trimester </t>
  </si>
  <si>
    <t>Counselling and IEC</t>
  </si>
  <si>
    <t>Availability of Family Planning Counselling and Promotive services</t>
  </si>
  <si>
    <t>Tubal Ligation and PPIUD</t>
  </si>
  <si>
    <t>Availability of Post partum sterilization services</t>
  </si>
  <si>
    <t xml:space="preserve">NSV/Conventional </t>
  </si>
  <si>
    <t>Availability of Male Limiting Method for Family Planning</t>
  </si>
  <si>
    <t>Tubectomy (Minilap and Laparoscopic)</t>
  </si>
  <si>
    <t xml:space="preserve">Availability of Female Limiting Methods of family Planning </t>
  </si>
  <si>
    <t>IUCD, OCP, ECP &amp; Condoms</t>
  </si>
  <si>
    <t xml:space="preserve">Availability of Spacing methods of family planning </t>
  </si>
  <si>
    <t xml:space="preserve">The facility provides Reproductive health  Services </t>
  </si>
  <si>
    <t>ME A2.1</t>
  </si>
  <si>
    <t xml:space="preserve">Facility provides RMNCHA Services </t>
  </si>
  <si>
    <t>Standard A2</t>
  </si>
  <si>
    <t>The facility provides Blood bank &amp; transfusion services</t>
  </si>
  <si>
    <t>ME A1.18</t>
  </si>
  <si>
    <t>The facility provides Intensive care Services</t>
  </si>
  <si>
    <t>ME A1.17</t>
  </si>
  <si>
    <t xml:space="preserve">The facility provides Accident &amp; Emergency Services </t>
  </si>
  <si>
    <t>ME A1.16</t>
  </si>
  <si>
    <t xml:space="preserve">The facility provides services for Super specialties, as mandated </t>
  </si>
  <si>
    <t>ME A1.15</t>
  </si>
  <si>
    <t xml:space="preserve">As per Operational Guidelines for Fixed Day Surgery ( At least one day per week) </t>
  </si>
  <si>
    <t xml:space="preserve">Days for FP Surgeries are fixed </t>
  </si>
  <si>
    <t xml:space="preserve">At least 6 hours of OPD services are available at Family Planning Clinic </t>
  </si>
  <si>
    <t xml:space="preserve">Services are available for the time period as mandated </t>
  </si>
  <si>
    <t>ME A1.14</t>
  </si>
  <si>
    <t xml:space="preserve">The facility provides services for OPD procedures </t>
  </si>
  <si>
    <t>ME A1.13</t>
  </si>
  <si>
    <t xml:space="preserve">The facility provides Physiotherapy Services </t>
  </si>
  <si>
    <t>ME A1.12</t>
  </si>
  <si>
    <t xml:space="preserve">The facility provides AYUSH Services </t>
  </si>
  <si>
    <t>ME A1.11</t>
  </si>
  <si>
    <t xml:space="preserve">The facility provides Dental Treatment Services </t>
  </si>
  <si>
    <t>ME A1.10</t>
  </si>
  <si>
    <t>The facility provides Psychiatry Services</t>
  </si>
  <si>
    <t>ME A1.9</t>
  </si>
  <si>
    <t>The facility provides Skin &amp; VD Services</t>
  </si>
  <si>
    <t>ME A1.8</t>
  </si>
  <si>
    <t>The facility provides Orthopaedics Services</t>
  </si>
  <si>
    <t>ME A1.7</t>
  </si>
  <si>
    <t>The facility provides ENT Services</t>
  </si>
  <si>
    <t>ME A1.6</t>
  </si>
  <si>
    <t>The facility provides Ophthalmology Services</t>
  </si>
  <si>
    <t>ME A1.5</t>
  </si>
  <si>
    <t>The facility provides Paediatric Services</t>
  </si>
  <si>
    <t>ME A1.4</t>
  </si>
  <si>
    <t>The facility provides Obstetrics &amp; Gynaecology Services</t>
  </si>
  <si>
    <t>ME A1.3</t>
  </si>
  <si>
    <t>The facility provides General Surgery services</t>
  </si>
  <si>
    <t>ME A1.2</t>
  </si>
  <si>
    <t>The facility provides General Medicine services</t>
  </si>
  <si>
    <t>ME A1.1</t>
  </si>
  <si>
    <t>Facility Provides Curative Services</t>
  </si>
  <si>
    <t>Standard A1</t>
  </si>
  <si>
    <t xml:space="preserve">Area of Concern - A Service Provision </t>
  </si>
  <si>
    <t xml:space="preserve">Remarks </t>
  </si>
  <si>
    <t xml:space="preserve">Means of Verification </t>
  </si>
  <si>
    <t xml:space="preserve">Compliance 
</t>
  </si>
  <si>
    <t xml:space="preserve">Checkpoint </t>
  </si>
  <si>
    <t xml:space="preserve">ME Statement </t>
  </si>
  <si>
    <t xml:space="preserve">Checklist for Post Partum Unit </t>
  </si>
  <si>
    <t xml:space="preserve">National Quality Assurance Standards </t>
  </si>
  <si>
    <t xml:space="preserve">OB/ RR </t>
  </si>
  <si>
    <t>SI/RR/OB</t>
  </si>
  <si>
    <t xml:space="preserve">RR/OB </t>
  </si>
  <si>
    <t>RR/PI</t>
  </si>
  <si>
    <t xml:space="preserve">Counselling of client before discharge </t>
  </si>
  <si>
    <t>SI/RR/PI</t>
  </si>
  <si>
    <t>OB/SI/RR</t>
  </si>
  <si>
    <t>Informed consent for IUD insertion</t>
  </si>
  <si>
    <t>Reference No</t>
  </si>
  <si>
    <t xml:space="preserve">The facility provides services under National Programme for prevention and control of Blindness as per guidelines </t>
  </si>
  <si>
    <t xml:space="preserve">Services are delivered in a manner that is sensitive to gender, religious and cultural needs, and there are no barrier on account of physical economic, cultural or social reasons. </t>
  </si>
  <si>
    <t>Hospital graded mattress , IV stand, Bed pan</t>
  </si>
  <si>
    <t>Tray for  monitors, Electrical panel for anaesthesia machine, cardiac monitor etc, panel with outlet for Oxygen and vacuum,  X ray view box.</t>
  </si>
  <si>
    <t>Temperature is maintained  and record of same is maintainted</t>
  </si>
  <si>
    <t>Appropriate humidity level is maintained</t>
  </si>
  <si>
    <t>No pests are noticed</t>
  </si>
  <si>
    <t>Facility has functional referral linkages to higher facilities for cases which  can not be managed at the facility</t>
  </si>
  <si>
    <t>Follow up visits done as per GoI guidelines</t>
  </si>
  <si>
    <t xml:space="preserve">Assessment Method </t>
  </si>
  <si>
    <t>Availability of complaint box and display of process for grievance re addressal and whom to contact is displayed</t>
  </si>
  <si>
    <t xml:space="preserve">Area of Concern wise Score </t>
  </si>
  <si>
    <t>A</t>
  </si>
  <si>
    <t xml:space="preserve">Service Provision </t>
  </si>
  <si>
    <t>B</t>
  </si>
  <si>
    <t xml:space="preserve">Patient Rights </t>
  </si>
  <si>
    <t>C</t>
  </si>
  <si>
    <t xml:space="preserve">Inputs </t>
  </si>
  <si>
    <t>D</t>
  </si>
  <si>
    <t xml:space="preserve">Support Services </t>
  </si>
  <si>
    <t>E</t>
  </si>
  <si>
    <t xml:space="preserve">Clinical Services </t>
  </si>
  <si>
    <t>F</t>
  </si>
  <si>
    <t>Infection Control</t>
  </si>
  <si>
    <t>G</t>
  </si>
  <si>
    <t xml:space="preserve">Quality Management </t>
  </si>
  <si>
    <t>H</t>
  </si>
  <si>
    <t xml:space="preserve">Outcome </t>
  </si>
  <si>
    <t xml:space="preserve">Postpartum Unit Score Card </t>
  </si>
  <si>
    <t>Postpartum Score</t>
  </si>
  <si>
    <t xml:space="preserve">Obtained </t>
  </si>
  <si>
    <t>Maximum</t>
  </si>
  <si>
    <t>Percent</t>
  </si>
  <si>
    <t xml:space="preserve">Total </t>
  </si>
</sst>
</file>

<file path=xl/styles.xml><?xml version="1.0" encoding="utf-8"?>
<styleSheet xmlns="http://schemas.openxmlformats.org/spreadsheetml/2006/main">
  <fonts count="22">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2"/>
      <name val="Calibri"/>
      <family val="2"/>
      <scheme val="minor"/>
    </font>
    <font>
      <b/>
      <sz val="16"/>
      <color theme="0"/>
      <name val="Calibri"/>
      <family val="2"/>
      <scheme val="minor"/>
    </font>
    <font>
      <sz val="12"/>
      <color theme="1"/>
      <name val="Calibri"/>
      <family val="2"/>
      <scheme val="minor"/>
    </font>
    <font>
      <sz val="11"/>
      <name val="Calibri"/>
      <family val="2"/>
      <scheme val="minor"/>
    </font>
    <font>
      <b/>
      <sz val="14"/>
      <name val="Calibri"/>
      <family val="2"/>
      <scheme val="minor"/>
    </font>
    <font>
      <sz val="11"/>
      <color rgb="FF000000"/>
      <name val="Calibri"/>
      <family val="2"/>
      <scheme val="minor"/>
    </font>
    <font>
      <sz val="12"/>
      <color rgb="FF000000"/>
      <name val="Calibri"/>
      <family val="2"/>
      <scheme val="minor"/>
    </font>
    <font>
      <b/>
      <sz val="12"/>
      <color theme="1"/>
      <name val="Calibri"/>
      <family val="2"/>
      <scheme val="minor"/>
    </font>
    <font>
      <b/>
      <sz val="20"/>
      <color theme="1"/>
      <name val="Calibri"/>
      <family val="2"/>
      <scheme val="minor"/>
    </font>
    <font>
      <b/>
      <sz val="26"/>
      <color theme="1"/>
      <name val="Calibri"/>
      <family val="2"/>
      <scheme val="minor"/>
    </font>
    <font>
      <b/>
      <sz val="11"/>
      <name val="Calibri"/>
      <family val="2"/>
      <scheme val="minor"/>
    </font>
    <font>
      <b/>
      <sz val="36"/>
      <color theme="0"/>
      <name val="Calibri"/>
      <family val="2"/>
      <scheme val="minor"/>
    </font>
    <font>
      <b/>
      <sz val="24"/>
      <color theme="1"/>
      <name val="Calibri"/>
      <family val="2"/>
      <scheme val="minor"/>
    </font>
    <font>
      <b/>
      <sz val="36"/>
      <name val="Calibri"/>
      <family val="2"/>
      <scheme val="minor"/>
    </font>
    <font>
      <sz val="20"/>
      <color theme="1"/>
      <name val="Calibri"/>
      <family val="2"/>
      <scheme val="minor"/>
    </font>
    <font>
      <sz val="16"/>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0070C0"/>
        <bgColor indexed="64"/>
      </patternFill>
    </fill>
    <fill>
      <patternFill patternType="solid">
        <fgColor rgb="FFFFFF00"/>
        <bgColor indexed="64"/>
      </patternFill>
    </fill>
    <fill>
      <patternFill patternType="solid">
        <fgColor theme="0" tint="-0.499984740745262"/>
        <bgColor indexed="64"/>
      </patternFill>
    </fill>
    <fill>
      <patternFill patternType="solid">
        <fgColor theme="0"/>
        <bgColor indexed="64"/>
      </patternFill>
    </fill>
    <fill>
      <patternFill patternType="solid">
        <fgColor them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133">
    <xf numFmtId="0" fontId="0" fillId="0" borderId="0" xfId="0"/>
    <xf numFmtId="0" fontId="0" fillId="0" borderId="0" xfId="0" applyAlignment="1">
      <alignment horizontal="left" vertical="top"/>
    </xf>
    <xf numFmtId="0" fontId="0" fillId="0" borderId="1" xfId="0" applyBorder="1"/>
    <xf numFmtId="0" fontId="0" fillId="0" borderId="1" xfId="0" applyBorder="1" applyAlignment="1">
      <alignment horizontal="left" vertical="top" wrapText="1"/>
    </xf>
    <xf numFmtId="0" fontId="2" fillId="2" borderId="1" xfId="0" applyFont="1" applyFill="1" applyBorder="1" applyAlignment="1">
      <alignment horizontal="left" vertical="top"/>
    </xf>
    <xf numFmtId="0" fontId="2" fillId="3" borderId="1" xfId="0" applyFont="1" applyFill="1" applyBorder="1" applyAlignment="1">
      <alignment horizontal="left" vertical="top"/>
    </xf>
    <xf numFmtId="0" fontId="6" fillId="0" borderId="5" xfId="0" applyFont="1" applyFill="1" applyBorder="1" applyAlignment="1">
      <alignment vertical="center" wrapText="1"/>
    </xf>
    <xf numFmtId="0" fontId="6" fillId="0" borderId="6" xfId="0" applyFont="1" applyFill="1" applyBorder="1" applyAlignment="1">
      <alignment vertical="center" wrapText="1"/>
    </xf>
    <xf numFmtId="0" fontId="0" fillId="0" borderId="5" xfId="0" applyBorder="1" applyAlignment="1">
      <alignment horizontal="left" vertical="top" wrapText="1"/>
    </xf>
    <xf numFmtId="0" fontId="0" fillId="0" borderId="1" xfId="0" applyFont="1" applyBorder="1" applyAlignment="1">
      <alignment horizontal="left" vertical="top" wrapText="1"/>
    </xf>
    <xf numFmtId="0" fontId="0" fillId="0" borderId="1" xfId="0" applyBorder="1" applyAlignment="1">
      <alignment wrapText="1"/>
    </xf>
    <xf numFmtId="0" fontId="0" fillId="0" borderId="1" xfId="0" applyFill="1" applyBorder="1" applyAlignment="1">
      <alignment horizontal="left" vertical="top" wrapText="1"/>
    </xf>
    <xf numFmtId="0" fontId="0" fillId="3" borderId="1" xfId="0" applyFill="1" applyBorder="1" applyAlignment="1">
      <alignment horizontal="left" vertical="top"/>
    </xf>
    <xf numFmtId="0" fontId="0" fillId="0" borderId="1" xfId="0" applyBorder="1" applyAlignment="1">
      <alignment horizontal="left" vertical="top"/>
    </xf>
    <xf numFmtId="0" fontId="8" fillId="0" borderId="1" xfId="0" applyFont="1" applyFill="1" applyBorder="1" applyAlignment="1">
      <alignment vertical="top" wrapText="1"/>
    </xf>
    <xf numFmtId="0" fontId="4"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9" fillId="0" borderId="1" xfId="0" applyFont="1" applyBorder="1" applyAlignment="1">
      <alignment horizontal="left" vertical="top" wrapText="1"/>
    </xf>
    <xf numFmtId="0" fontId="6" fillId="0" borderId="1" xfId="0" applyFont="1" applyBorder="1" applyAlignment="1">
      <alignment horizontal="left" vertical="top" wrapText="1"/>
    </xf>
    <xf numFmtId="0" fontId="9" fillId="0" borderId="1" xfId="0" applyFont="1" applyBorder="1" applyAlignment="1">
      <alignment wrapText="1"/>
    </xf>
    <xf numFmtId="0" fontId="6" fillId="0" borderId="1" xfId="0" applyFont="1" applyFill="1" applyBorder="1" applyAlignment="1">
      <alignment horizontal="left" vertical="top" wrapText="1"/>
    </xf>
    <xf numFmtId="0" fontId="8" fillId="0" borderId="1" xfId="0" applyFont="1" applyBorder="1" applyAlignment="1">
      <alignment vertical="top" wrapText="1"/>
    </xf>
    <xf numFmtId="0" fontId="3" fillId="2" borderId="1" xfId="0" applyFont="1" applyFill="1" applyBorder="1" applyAlignment="1">
      <alignment horizontal="left" vertical="top"/>
    </xf>
    <xf numFmtId="0" fontId="0" fillId="0" borderId="1" xfId="0" applyFill="1" applyBorder="1" applyAlignment="1">
      <alignment wrapText="1"/>
    </xf>
    <xf numFmtId="0" fontId="0" fillId="0" borderId="0" xfId="0" applyAlignment="1">
      <alignment horizontal="left" vertical="top" wrapText="1"/>
    </xf>
    <xf numFmtId="0" fontId="6" fillId="6" borderId="1" xfId="0" applyFont="1" applyFill="1" applyBorder="1" applyAlignment="1">
      <alignment horizontal="left" vertical="top" wrapText="1"/>
    </xf>
    <xf numFmtId="0" fontId="9" fillId="0" borderId="1" xfId="0" applyFont="1" applyBorder="1" applyAlignment="1">
      <alignment horizontal="left" vertical="top"/>
    </xf>
    <xf numFmtId="0" fontId="8" fillId="0" borderId="1" xfId="0" applyFont="1" applyFill="1" applyBorder="1" applyAlignment="1">
      <alignment horizontal="left" vertical="top" wrapText="1"/>
    </xf>
    <xf numFmtId="0" fontId="9" fillId="0" borderId="1" xfId="0" applyFont="1" applyFill="1" applyBorder="1" applyAlignment="1">
      <alignment wrapText="1"/>
    </xf>
    <xf numFmtId="0" fontId="3" fillId="2" borderId="1" xfId="0" applyFont="1" applyFill="1" applyBorder="1" applyAlignment="1">
      <alignment horizontal="left" vertical="top" wrapText="1"/>
    </xf>
    <xf numFmtId="0" fontId="6" fillId="0" borderId="1" xfId="0" applyFont="1" applyBorder="1" applyAlignment="1">
      <alignment vertical="top" wrapText="1"/>
    </xf>
    <xf numFmtId="0" fontId="8" fillId="0" borderId="1" xfId="0" applyFont="1" applyBorder="1" applyAlignment="1">
      <alignment horizontal="left" vertical="top" wrapText="1"/>
    </xf>
    <xf numFmtId="0" fontId="2" fillId="2" borderId="1" xfId="0" applyFont="1" applyFill="1" applyBorder="1" applyAlignment="1">
      <alignment horizontal="left" vertical="top" wrapText="1"/>
    </xf>
    <xf numFmtId="0" fontId="9" fillId="0" borderId="7" xfId="0" applyFont="1" applyBorder="1" applyAlignment="1">
      <alignment horizontal="left" vertical="top" wrapText="1"/>
    </xf>
    <xf numFmtId="0" fontId="2" fillId="3" borderId="1" xfId="0" applyFont="1" applyFill="1" applyBorder="1"/>
    <xf numFmtId="0" fontId="9" fillId="0" borderId="1" xfId="0" applyFont="1" applyBorder="1"/>
    <xf numFmtId="0" fontId="0" fillId="6" borderId="1" xfId="0" applyFill="1" applyBorder="1" applyAlignment="1">
      <alignment wrapText="1"/>
    </xf>
    <xf numFmtId="0" fontId="2" fillId="3" borderId="1" xfId="0" applyFont="1" applyFill="1" applyBorder="1" applyAlignment="1">
      <alignment horizontal="left" wrapText="1"/>
    </xf>
    <xf numFmtId="0" fontId="3" fillId="2" borderId="1" xfId="0" applyFont="1" applyFill="1" applyBorder="1"/>
    <xf numFmtId="0" fontId="0" fillId="0" borderId="1" xfId="0" applyBorder="1" applyAlignment="1">
      <alignment vertical="top" wrapText="1"/>
    </xf>
    <xf numFmtId="0" fontId="2" fillId="3" borderId="1" xfId="0" applyFont="1" applyFill="1" applyBorder="1" applyAlignment="1">
      <alignment horizontal="center" wrapText="1"/>
    </xf>
    <xf numFmtId="0" fontId="0" fillId="0" borderId="2" xfId="0" applyBorder="1"/>
    <xf numFmtId="0" fontId="9" fillId="0" borderId="5" xfId="0" applyFont="1" applyBorder="1"/>
    <xf numFmtId="0" fontId="9" fillId="0" borderId="5" xfId="0" applyFont="1" applyBorder="1" applyAlignment="1">
      <alignment horizontal="left" vertical="top" wrapText="1"/>
    </xf>
    <xf numFmtId="0" fontId="9" fillId="0" borderId="5" xfId="0" applyFont="1" applyBorder="1" applyAlignment="1">
      <alignment wrapText="1"/>
    </xf>
    <xf numFmtId="0" fontId="9" fillId="0" borderId="1" xfId="0" applyFont="1" applyBorder="1" applyAlignment="1">
      <alignment vertical="top" wrapText="1"/>
    </xf>
    <xf numFmtId="0" fontId="2" fillId="3" borderId="1" xfId="0" applyFont="1" applyFill="1" applyBorder="1" applyAlignment="1">
      <alignment wrapText="1"/>
    </xf>
    <xf numFmtId="9" fontId="11" fillId="0" borderId="1" xfId="1" applyFont="1" applyBorder="1" applyAlignment="1">
      <alignment vertical="top" wrapText="1"/>
    </xf>
    <xf numFmtId="0" fontId="11" fillId="0" borderId="1" xfId="0" applyFont="1" applyBorder="1" applyAlignment="1">
      <alignment vertical="top" wrapText="1"/>
    </xf>
    <xf numFmtId="0" fontId="11" fillId="0" borderId="1" xfId="0" applyFont="1" applyFill="1" applyBorder="1" applyAlignment="1">
      <alignment vertical="top" wrapText="1"/>
    </xf>
    <xf numFmtId="0" fontId="8" fillId="0" borderId="4" xfId="0" applyFont="1" applyBorder="1" applyAlignment="1">
      <alignment horizontal="left" vertical="top" wrapText="1"/>
    </xf>
    <xf numFmtId="0" fontId="8" fillId="0" borderId="8" xfId="0" applyFont="1" applyFill="1" applyBorder="1" applyAlignment="1">
      <alignment horizontal="left" vertical="top" wrapText="1"/>
    </xf>
    <xf numFmtId="0" fontId="9" fillId="0" borderId="0" xfId="0" applyFont="1" applyAlignment="1">
      <alignment wrapText="1"/>
    </xf>
    <xf numFmtId="0" fontId="0" fillId="3" borderId="1" xfId="0" applyFill="1" applyBorder="1"/>
    <xf numFmtId="0" fontId="0" fillId="0" borderId="0" xfId="0" applyAlignment="1">
      <alignment horizontal="center" vertical="center" wrapText="1"/>
    </xf>
    <xf numFmtId="0" fontId="0" fillId="0" borderId="1" xfId="0" applyBorder="1" applyAlignment="1">
      <alignment vertical="center" wrapText="1"/>
    </xf>
    <xf numFmtId="0" fontId="3" fillId="3" borderId="1" xfId="0" applyFont="1" applyFill="1" applyBorder="1" applyAlignment="1">
      <alignment horizontal="left" vertical="top"/>
    </xf>
    <xf numFmtId="0" fontId="0" fillId="0" borderId="0" xfId="0" applyAlignment="1">
      <alignment wrapText="1"/>
    </xf>
    <xf numFmtId="0" fontId="0" fillId="0" borderId="4" xfId="0" applyBorder="1" applyAlignment="1">
      <alignment wrapText="1"/>
    </xf>
    <xf numFmtId="0" fontId="9" fillId="0" borderId="1" xfId="0" applyFont="1" applyFill="1" applyBorder="1" applyAlignment="1">
      <alignment horizontal="left" vertical="top" wrapText="1"/>
    </xf>
    <xf numFmtId="0" fontId="6" fillId="0" borderId="5" xfId="0" applyFont="1" applyBorder="1" applyAlignment="1">
      <alignment vertical="top" wrapText="1"/>
    </xf>
    <xf numFmtId="0" fontId="9" fillId="0" borderId="0" xfId="0" applyFont="1" applyFill="1" applyBorder="1" applyAlignment="1">
      <alignment horizontal="left" vertical="top" wrapText="1"/>
    </xf>
    <xf numFmtId="0" fontId="6" fillId="0" borderId="0" xfId="0" applyFont="1" applyBorder="1" applyAlignment="1">
      <alignment horizontal="left" vertical="top" wrapText="1"/>
    </xf>
    <xf numFmtId="0" fontId="8" fillId="0" borderId="1" xfId="0" applyFont="1" applyBorder="1" applyAlignment="1">
      <alignment horizontal="left" vertical="center" wrapText="1"/>
    </xf>
    <xf numFmtId="0" fontId="0" fillId="0" borderId="1" xfId="0" applyBorder="1" applyAlignment="1">
      <alignment horizontal="left" wrapText="1"/>
    </xf>
    <xf numFmtId="0" fontId="8" fillId="6" borderId="1" xfId="0" applyFont="1" applyFill="1" applyBorder="1" applyAlignment="1">
      <alignment horizontal="left" vertical="top" wrapText="1"/>
    </xf>
    <xf numFmtId="0" fontId="2" fillId="2" borderId="5" xfId="0" applyFont="1" applyFill="1" applyBorder="1" applyAlignment="1">
      <alignment horizontal="left" vertical="top" wrapText="1"/>
    </xf>
    <xf numFmtId="0" fontId="9" fillId="6" borderId="1" xfId="0" applyFont="1" applyFill="1" applyBorder="1" applyAlignment="1">
      <alignment horizontal="left" vertical="top" wrapText="1"/>
    </xf>
    <xf numFmtId="0" fontId="9" fillId="0" borderId="8" xfId="0" applyFont="1" applyFill="1" applyBorder="1" applyAlignment="1">
      <alignment horizontal="left" vertical="top" wrapText="1"/>
    </xf>
    <xf numFmtId="0" fontId="6" fillId="7" borderId="1" xfId="0" applyFont="1" applyFill="1" applyBorder="1" applyAlignment="1">
      <alignment horizontal="left" vertical="top" wrapText="1"/>
    </xf>
    <xf numFmtId="0" fontId="2" fillId="3" borderId="1" xfId="0" applyFont="1" applyFill="1" applyBorder="1" applyAlignment="1">
      <alignment horizontal="center" vertical="top" wrapText="1"/>
    </xf>
    <xf numFmtId="0" fontId="0" fillId="6" borderId="1" xfId="0" applyFill="1" applyBorder="1" applyAlignment="1">
      <alignment horizontal="left" vertical="top" wrapText="1"/>
    </xf>
    <xf numFmtId="0" fontId="0" fillId="0" borderId="4" xfId="0" applyFill="1" applyBorder="1" applyAlignment="1">
      <alignment wrapText="1"/>
    </xf>
    <xf numFmtId="0" fontId="9" fillId="0" borderId="8" xfId="0" applyFont="1" applyFill="1" applyBorder="1" applyAlignment="1">
      <alignment wrapText="1"/>
    </xf>
    <xf numFmtId="0" fontId="0" fillId="0" borderId="1" xfId="0" applyBorder="1" applyAlignment="1">
      <alignment horizontal="left"/>
    </xf>
    <xf numFmtId="0" fontId="8" fillId="0" borderId="4" xfId="0" applyFont="1" applyFill="1" applyBorder="1" applyAlignment="1">
      <alignment horizontal="left" vertical="top" wrapText="1"/>
    </xf>
    <xf numFmtId="0" fontId="11" fillId="0" borderId="1" xfId="0" applyFont="1" applyBorder="1" applyAlignment="1">
      <alignment wrapText="1"/>
    </xf>
    <xf numFmtId="0" fontId="6" fillId="6" borderId="4" xfId="0" applyFont="1" applyFill="1" applyBorder="1" applyAlignment="1">
      <alignment horizontal="left" vertical="top" wrapText="1"/>
    </xf>
    <xf numFmtId="0" fontId="0" fillId="0" borderId="2" xfId="0" applyBorder="1" applyAlignment="1">
      <alignment horizontal="left" vertical="top"/>
    </xf>
    <xf numFmtId="0" fontId="9" fillId="0" borderId="1" xfId="0" applyNumberFormat="1" applyFont="1" applyFill="1" applyBorder="1" applyAlignment="1" applyProtection="1">
      <alignment wrapText="1"/>
    </xf>
    <xf numFmtId="0" fontId="8" fillId="6" borderId="4" xfId="0" applyFont="1" applyFill="1" applyBorder="1" applyAlignment="1">
      <alignment horizontal="left" vertical="top" wrapText="1"/>
    </xf>
    <xf numFmtId="0" fontId="8" fillId="6" borderId="9" xfId="0" applyFont="1" applyFill="1" applyBorder="1" applyAlignment="1">
      <alignment horizontal="left" vertical="top" wrapText="1"/>
    </xf>
    <xf numFmtId="0" fontId="0" fillId="0" borderId="1" xfId="0" applyFill="1" applyBorder="1" applyAlignment="1">
      <alignment vertical="center" wrapText="1"/>
    </xf>
    <xf numFmtId="0" fontId="8" fillId="6" borderId="10" xfId="0" applyFont="1" applyFill="1" applyBorder="1" applyAlignment="1">
      <alignment horizontal="left" vertical="top" wrapText="1"/>
    </xf>
    <xf numFmtId="0" fontId="6" fillId="0" borderId="4" xfId="0" applyFont="1" applyFill="1" applyBorder="1" applyAlignment="1">
      <alignment horizontal="left" vertical="top" wrapText="1"/>
    </xf>
    <xf numFmtId="0" fontId="6" fillId="0" borderId="4" xfId="0" applyFont="1" applyBorder="1" applyAlignment="1">
      <alignment horizontal="left" vertical="top" wrapText="1"/>
    </xf>
    <xf numFmtId="0" fontId="6" fillId="0" borderId="1" xfId="0" applyFont="1" applyBorder="1" applyAlignment="1">
      <alignment horizontal="left" vertical="center" wrapText="1"/>
    </xf>
    <xf numFmtId="0" fontId="9" fillId="0" borderId="4" xfId="0" applyFont="1" applyBorder="1" applyAlignment="1">
      <alignment wrapText="1"/>
    </xf>
    <xf numFmtId="0" fontId="12" fillId="0" borderId="0" xfId="0" applyFont="1" applyAlignment="1">
      <alignment vertical="center" wrapText="1"/>
    </xf>
    <xf numFmtId="0" fontId="9" fillId="0" borderId="4" xfId="0" applyFont="1" applyFill="1" applyBorder="1" applyAlignment="1">
      <alignment horizontal="left" vertical="top" wrapText="1"/>
    </xf>
    <xf numFmtId="0" fontId="12" fillId="0" borderId="0" xfId="0" applyFont="1" applyAlignment="1">
      <alignment wrapText="1"/>
    </xf>
    <xf numFmtId="0" fontId="6" fillId="6" borderId="1" xfId="0" applyFont="1" applyFill="1" applyBorder="1" applyAlignment="1">
      <alignment horizontal="left" vertical="center" wrapText="1"/>
    </xf>
    <xf numFmtId="0" fontId="9" fillId="0" borderId="4" xfId="0" applyFont="1" applyBorder="1" applyAlignment="1">
      <alignment horizontal="left" vertical="top" wrapText="1"/>
    </xf>
    <xf numFmtId="0" fontId="2" fillId="3" borderId="1" xfId="0" applyFont="1" applyFill="1" applyBorder="1" applyAlignment="1">
      <alignment vertical="top" wrapText="1"/>
    </xf>
    <xf numFmtId="0" fontId="0" fillId="0" borderId="1" xfId="0" applyFont="1" applyBorder="1" applyAlignment="1">
      <alignment horizontal="left" vertical="top"/>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13" fillId="0" borderId="1" xfId="0" applyFont="1" applyFill="1" applyBorder="1" applyAlignment="1">
      <alignment horizontal="left" vertical="top" wrapText="1"/>
    </xf>
    <xf numFmtId="0" fontId="3" fillId="0" borderId="1" xfId="0" applyFont="1" applyBorder="1" applyAlignment="1">
      <alignment horizontal="left" vertical="top"/>
    </xf>
    <xf numFmtId="0" fontId="2" fillId="2" borderId="1" xfId="0" applyFont="1" applyFill="1" applyBorder="1"/>
    <xf numFmtId="0" fontId="9" fillId="6" borderId="1" xfId="0" applyFont="1" applyFill="1" applyBorder="1" applyAlignment="1">
      <alignment wrapText="1"/>
    </xf>
    <xf numFmtId="0" fontId="9" fillId="6" borderId="1" xfId="0" applyFont="1" applyFill="1" applyBorder="1" applyAlignment="1">
      <alignment horizontal="left" vertical="top"/>
    </xf>
    <xf numFmtId="0" fontId="0" fillId="6" borderId="1" xfId="0" applyFill="1" applyBorder="1" applyAlignment="1">
      <alignment horizontal="left" vertical="top"/>
    </xf>
    <xf numFmtId="0" fontId="11" fillId="6" borderId="1" xfId="0" applyFont="1" applyFill="1" applyBorder="1" applyAlignment="1">
      <alignment vertical="top" wrapText="1"/>
    </xf>
    <xf numFmtId="0" fontId="16" fillId="0" borderId="1" xfId="0" applyFont="1" applyBorder="1" applyAlignment="1">
      <alignment horizontal="center" vertical="center" wrapText="1"/>
    </xf>
    <xf numFmtId="0" fontId="9" fillId="0" borderId="0" xfId="0" applyFont="1" applyAlignment="1">
      <alignment horizontal="left" vertical="top"/>
    </xf>
    <xf numFmtId="0" fontId="9" fillId="0" borderId="0" xfId="0" applyFont="1"/>
    <xf numFmtId="0" fontId="9" fillId="0" borderId="1" xfId="0" applyFont="1" applyBorder="1" applyAlignment="1">
      <alignment vertical="center" wrapText="1"/>
    </xf>
    <xf numFmtId="0" fontId="9" fillId="0" borderId="7" xfId="0" applyFont="1" applyBorder="1"/>
    <xf numFmtId="0" fontId="9" fillId="0" borderId="7" xfId="0" applyFont="1" applyBorder="1" applyAlignment="1">
      <alignment horizontal="left" vertical="top"/>
    </xf>
    <xf numFmtId="0" fontId="0" fillId="3" borderId="0" xfId="0" applyFill="1" applyAlignment="1">
      <alignment horizontal="left" vertical="top"/>
    </xf>
    <xf numFmtId="0" fontId="18" fillId="0" borderId="4" xfId="0" applyFont="1" applyBorder="1" applyAlignment="1">
      <alignment vertical="top" wrapText="1"/>
    </xf>
    <xf numFmtId="0" fontId="19" fillId="4" borderId="1" xfId="0" applyFont="1" applyFill="1" applyBorder="1" applyAlignment="1">
      <alignment horizontal="center" vertical="center" wrapText="1"/>
    </xf>
    <xf numFmtId="0" fontId="21" fillId="0" borderId="1" xfId="0" applyFont="1" applyBorder="1" applyAlignment="1">
      <alignment horizontal="left" vertical="top" wrapText="1"/>
    </xf>
    <xf numFmtId="0" fontId="16" fillId="6" borderId="1" xfId="0" applyFont="1" applyFill="1" applyBorder="1" applyAlignment="1">
      <alignment horizontal="center" vertical="center" wrapText="1"/>
    </xf>
    <xf numFmtId="0" fontId="17" fillId="3" borderId="1" xfId="0" applyFont="1" applyFill="1" applyBorder="1" applyAlignment="1">
      <alignment horizontal="center" vertical="top" wrapText="1"/>
    </xf>
    <xf numFmtId="0" fontId="20" fillId="6" borderId="4" xfId="0" applyFont="1" applyFill="1" applyBorder="1" applyAlignment="1">
      <alignment horizontal="center" vertical="top" wrapText="1"/>
    </xf>
    <xf numFmtId="0" fontId="20" fillId="6" borderId="2" xfId="0" applyFont="1" applyFill="1" applyBorder="1" applyAlignment="1">
      <alignment horizontal="center" vertical="top" wrapText="1"/>
    </xf>
    <xf numFmtId="0" fontId="5" fillId="4" borderId="4"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7" fillId="5" borderId="4" xfId="0" applyFont="1" applyFill="1" applyBorder="1" applyAlignment="1">
      <alignment horizontal="center" vertical="top"/>
    </xf>
    <xf numFmtId="0" fontId="7" fillId="5" borderId="3" xfId="0" applyFont="1" applyFill="1" applyBorder="1" applyAlignment="1">
      <alignment horizontal="center" vertical="top"/>
    </xf>
    <xf numFmtId="0" fontId="7" fillId="5" borderId="2" xfId="0" applyFont="1" applyFill="1" applyBorder="1" applyAlignment="1">
      <alignment horizontal="center" vertical="top"/>
    </xf>
    <xf numFmtId="0" fontId="15" fillId="0" borderId="1" xfId="0" applyFont="1" applyBorder="1" applyAlignment="1">
      <alignment horizontal="center" vertical="top"/>
    </xf>
    <xf numFmtId="0" fontId="14" fillId="0" borderId="4" xfId="0" applyFont="1" applyBorder="1" applyAlignment="1">
      <alignment horizontal="center" vertical="top"/>
    </xf>
    <xf numFmtId="0" fontId="14" fillId="0" borderId="3" xfId="0" applyFont="1" applyBorder="1" applyAlignment="1">
      <alignment horizontal="center" vertical="top"/>
    </xf>
    <xf numFmtId="0" fontId="14" fillId="0" borderId="2" xfId="0" applyFont="1" applyBorder="1" applyAlignment="1">
      <alignment horizontal="center" vertical="top"/>
    </xf>
    <xf numFmtId="0" fontId="5" fillId="4" borderId="1" xfId="0" applyFont="1" applyFill="1" applyBorder="1" applyAlignment="1">
      <alignment horizontal="center" vertical="center" wrapText="1"/>
    </xf>
  </cellXfs>
  <cellStyles count="2">
    <cellStyle name="Normal" xfId="0" builtinId="0"/>
    <cellStyle name="Percent" xfId="1" builtinId="5"/>
  </cellStyles>
  <dxfs count="1">
    <dxf>
      <fill>
        <patternFill patternType="solid">
          <fgColor rgb="FF0070C0"/>
          <bgColor rgb="FF00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I670"/>
  <sheetViews>
    <sheetView tabSelected="1" topLeftCell="A641" zoomScale="80" zoomScaleNormal="80" workbookViewId="0">
      <selection activeCell="L650" sqref="L650"/>
    </sheetView>
  </sheetViews>
  <sheetFormatPr defaultColWidth="9.109375" defaultRowHeight="14.4"/>
  <cols>
    <col min="1" max="1" width="17.109375" style="1" customWidth="1"/>
    <col min="2" max="2" width="30.33203125" style="1" customWidth="1"/>
    <col min="3" max="3" width="27.33203125" style="1" customWidth="1"/>
    <col min="4" max="4" width="10.5546875" style="1" customWidth="1"/>
    <col min="5" max="5" width="11.33203125" style="106" customWidth="1"/>
    <col min="6" max="6" width="18.88671875" style="1" customWidth="1"/>
    <col min="7" max="7" width="12.33203125" style="1" customWidth="1"/>
    <col min="8" max="16384" width="9.109375" style="1"/>
  </cols>
  <sheetData>
    <row r="1" spans="1:9" ht="33.6">
      <c r="A1" s="128" t="s">
        <v>1306</v>
      </c>
      <c r="B1" s="128"/>
      <c r="C1" s="128"/>
      <c r="D1" s="128"/>
      <c r="E1" s="128"/>
      <c r="F1" s="128"/>
      <c r="G1" s="128"/>
    </row>
    <row r="2" spans="1:9" ht="25.8">
      <c r="A2" s="129" t="s">
        <v>1305</v>
      </c>
      <c r="B2" s="130"/>
      <c r="C2" s="130"/>
      <c r="D2" s="130"/>
      <c r="E2" s="130"/>
      <c r="F2" s="130"/>
      <c r="G2" s="131"/>
    </row>
    <row r="3" spans="1:9" ht="43.2">
      <c r="A3" s="99" t="s">
        <v>1315</v>
      </c>
      <c r="B3" s="98" t="s">
        <v>1304</v>
      </c>
      <c r="C3" s="97" t="s">
        <v>1303</v>
      </c>
      <c r="D3" s="96" t="s">
        <v>1302</v>
      </c>
      <c r="E3" s="105" t="s">
        <v>1325</v>
      </c>
      <c r="F3" s="96" t="s">
        <v>1301</v>
      </c>
      <c r="G3" s="95" t="s">
        <v>1300</v>
      </c>
    </row>
    <row r="4" spans="1:9" ht="21">
      <c r="A4" s="12"/>
      <c r="B4" s="125" t="s">
        <v>1299</v>
      </c>
      <c r="C4" s="126"/>
      <c r="D4" s="126"/>
      <c r="E4" s="126"/>
      <c r="F4" s="126"/>
      <c r="G4" s="127"/>
      <c r="H4" s="1">
        <f>H5+H25+H38</f>
        <v>14</v>
      </c>
      <c r="I4" s="1">
        <f>I5+I25+I38</f>
        <v>28</v>
      </c>
    </row>
    <row r="5" spans="1:9" ht="39.9" customHeight="1">
      <c r="A5" s="5" t="s">
        <v>1298</v>
      </c>
      <c r="B5" s="119" t="s">
        <v>1297</v>
      </c>
      <c r="C5" s="120"/>
      <c r="D5" s="120"/>
      <c r="E5" s="120"/>
      <c r="F5" s="120"/>
      <c r="G5" s="121"/>
      <c r="H5" s="1">
        <f>SUM(D19:D20)</f>
        <v>2</v>
      </c>
      <c r="I5" s="1">
        <f>COUNT(D19:D20)*2</f>
        <v>4</v>
      </c>
    </row>
    <row r="6" spans="1:9" ht="31.2" hidden="1">
      <c r="A6" s="22" t="s">
        <v>1296</v>
      </c>
      <c r="B6" s="18" t="s">
        <v>1295</v>
      </c>
      <c r="C6" s="13"/>
      <c r="D6" s="13"/>
      <c r="E6" s="26"/>
      <c r="F6" s="13"/>
      <c r="G6" s="13"/>
    </row>
    <row r="7" spans="1:9" ht="31.2" hidden="1">
      <c r="A7" s="22" t="s">
        <v>1294</v>
      </c>
      <c r="B7" s="18" t="s">
        <v>1293</v>
      </c>
      <c r="C7" s="13"/>
      <c r="D7" s="13"/>
      <c r="E7" s="26"/>
      <c r="F7" s="13"/>
      <c r="G7" s="13"/>
    </row>
    <row r="8" spans="1:9" ht="31.2" hidden="1">
      <c r="A8" s="22" t="s">
        <v>1292</v>
      </c>
      <c r="B8" s="18" t="s">
        <v>1291</v>
      </c>
      <c r="C8" s="13"/>
      <c r="D8" s="13"/>
      <c r="E8" s="26"/>
      <c r="F8" s="13"/>
      <c r="G8" s="13"/>
    </row>
    <row r="9" spans="1:9" ht="31.2" hidden="1">
      <c r="A9" s="22" t="s">
        <v>1290</v>
      </c>
      <c r="B9" s="18" t="s">
        <v>1289</v>
      </c>
      <c r="C9" s="13"/>
      <c r="D9" s="13"/>
      <c r="E9" s="26"/>
      <c r="F9" s="13"/>
      <c r="G9" s="13"/>
    </row>
    <row r="10" spans="1:9" ht="31.2" hidden="1">
      <c r="A10" s="22" t="s">
        <v>1288</v>
      </c>
      <c r="B10" s="18" t="s">
        <v>1287</v>
      </c>
      <c r="C10" s="13"/>
      <c r="D10" s="13"/>
      <c r="E10" s="26"/>
      <c r="F10" s="13"/>
      <c r="G10" s="13"/>
    </row>
    <row r="11" spans="1:9" ht="31.2" hidden="1">
      <c r="A11" s="22" t="s">
        <v>1286</v>
      </c>
      <c r="B11" s="18" t="s">
        <v>1285</v>
      </c>
      <c r="C11" s="13"/>
      <c r="D11" s="13"/>
      <c r="E11" s="26"/>
      <c r="F11" s="13"/>
      <c r="G11" s="13"/>
    </row>
    <row r="12" spans="1:9" ht="31.2" hidden="1">
      <c r="A12" s="22" t="s">
        <v>1284</v>
      </c>
      <c r="B12" s="18" t="s">
        <v>1283</v>
      </c>
      <c r="C12" s="13"/>
      <c r="D12" s="13"/>
      <c r="E12" s="26"/>
      <c r="F12" s="13"/>
      <c r="G12" s="13"/>
    </row>
    <row r="13" spans="1:9" ht="31.2" hidden="1">
      <c r="A13" s="22" t="s">
        <v>1282</v>
      </c>
      <c r="B13" s="18" t="s">
        <v>1281</v>
      </c>
      <c r="C13" s="13"/>
      <c r="D13" s="13"/>
      <c r="E13" s="26"/>
      <c r="F13" s="13"/>
      <c r="G13" s="13"/>
    </row>
    <row r="14" spans="1:9" ht="31.2" hidden="1">
      <c r="A14" s="22" t="s">
        <v>1280</v>
      </c>
      <c r="B14" s="18" t="s">
        <v>1279</v>
      </c>
      <c r="C14" s="13"/>
      <c r="D14" s="13"/>
      <c r="E14" s="26"/>
      <c r="F14" s="13"/>
      <c r="G14" s="13"/>
    </row>
    <row r="15" spans="1:9" ht="31.2" hidden="1">
      <c r="A15" s="22" t="s">
        <v>1278</v>
      </c>
      <c r="B15" s="18" t="s">
        <v>1277</v>
      </c>
      <c r="C15" s="13"/>
      <c r="D15" s="13"/>
      <c r="E15" s="26"/>
      <c r="F15" s="13"/>
      <c r="G15" s="13"/>
    </row>
    <row r="16" spans="1:9" ht="31.2" hidden="1">
      <c r="A16" s="22" t="s">
        <v>1276</v>
      </c>
      <c r="B16" s="18" t="s">
        <v>1275</v>
      </c>
      <c r="C16" s="13"/>
      <c r="D16" s="13"/>
      <c r="E16" s="26"/>
      <c r="F16" s="13"/>
      <c r="G16" s="13"/>
    </row>
    <row r="17" spans="1:9" ht="31.2" hidden="1">
      <c r="A17" s="22" t="s">
        <v>1274</v>
      </c>
      <c r="B17" s="18" t="s">
        <v>1273</v>
      </c>
      <c r="C17" s="13"/>
      <c r="D17" s="13"/>
      <c r="E17" s="26"/>
      <c r="F17" s="13"/>
      <c r="G17" s="13"/>
    </row>
    <row r="18" spans="1:9" ht="31.2" hidden="1">
      <c r="A18" s="22" t="s">
        <v>1272</v>
      </c>
      <c r="B18" s="18" t="s">
        <v>1271</v>
      </c>
      <c r="C18" s="13"/>
      <c r="D18" s="13"/>
      <c r="E18" s="26"/>
      <c r="F18" s="13"/>
      <c r="G18" s="13"/>
    </row>
    <row r="19" spans="1:9" ht="43.2">
      <c r="A19" s="5" t="s">
        <v>1270</v>
      </c>
      <c r="B19" s="18" t="s">
        <v>1269</v>
      </c>
      <c r="C19" s="3" t="s">
        <v>1268</v>
      </c>
      <c r="D19" s="13">
        <v>1</v>
      </c>
      <c r="E19" s="26" t="s">
        <v>310</v>
      </c>
      <c r="F19" s="13"/>
      <c r="G19" s="13"/>
    </row>
    <row r="20" spans="1:9" ht="57.6">
      <c r="A20" s="5"/>
      <c r="B20" s="18"/>
      <c r="C20" s="3" t="s">
        <v>1267</v>
      </c>
      <c r="D20" s="13">
        <v>1</v>
      </c>
      <c r="E20" s="26" t="s">
        <v>310</v>
      </c>
      <c r="F20" s="3" t="s">
        <v>1266</v>
      </c>
      <c r="G20" s="13"/>
    </row>
    <row r="21" spans="1:9" ht="30" hidden="1" customHeight="1">
      <c r="A21" s="22" t="s">
        <v>1265</v>
      </c>
      <c r="B21" s="18" t="s">
        <v>1264</v>
      </c>
      <c r="C21" s="13"/>
      <c r="D21" s="13"/>
      <c r="E21" s="26"/>
      <c r="F21" s="13"/>
      <c r="G21" s="13"/>
    </row>
    <row r="22" spans="1:9" ht="31.2" hidden="1">
      <c r="A22" s="22" t="s">
        <v>1263</v>
      </c>
      <c r="B22" s="18" t="s">
        <v>1262</v>
      </c>
      <c r="C22" s="13"/>
      <c r="D22" s="13"/>
      <c r="E22" s="26"/>
      <c r="F22" s="13"/>
      <c r="G22" s="13"/>
    </row>
    <row r="23" spans="1:9" ht="31.2" hidden="1">
      <c r="A23" s="22" t="s">
        <v>1261</v>
      </c>
      <c r="B23" s="18" t="s">
        <v>1260</v>
      </c>
      <c r="C23" s="13"/>
      <c r="D23" s="13"/>
      <c r="E23" s="26"/>
      <c r="F23" s="13"/>
      <c r="G23" s="13"/>
    </row>
    <row r="24" spans="1:9" ht="31.2" hidden="1">
      <c r="A24" s="22" t="s">
        <v>1259</v>
      </c>
      <c r="B24" s="18" t="s">
        <v>1258</v>
      </c>
      <c r="C24" s="13"/>
      <c r="D24" s="13"/>
      <c r="E24" s="26"/>
      <c r="F24" s="13"/>
      <c r="G24" s="13"/>
    </row>
    <row r="25" spans="1:9" ht="18">
      <c r="A25" s="5" t="s">
        <v>1257</v>
      </c>
      <c r="B25" s="119" t="s">
        <v>1256</v>
      </c>
      <c r="C25" s="120"/>
      <c r="D25" s="120"/>
      <c r="E25" s="120"/>
      <c r="F25" s="120"/>
      <c r="G25" s="121"/>
      <c r="H25" s="1">
        <f>SUM(D26:D37)</f>
        <v>11</v>
      </c>
      <c r="I25" s="1">
        <f>COUNT(D26:D37)*2</f>
        <v>22</v>
      </c>
    </row>
    <row r="26" spans="1:9" ht="31.2">
      <c r="A26" s="5" t="s">
        <v>1255</v>
      </c>
      <c r="B26" s="27" t="s">
        <v>1254</v>
      </c>
      <c r="C26" s="10" t="s">
        <v>1253</v>
      </c>
      <c r="D26" s="13">
        <v>1</v>
      </c>
      <c r="E26" s="26" t="s">
        <v>252</v>
      </c>
      <c r="F26" s="10" t="s">
        <v>1252</v>
      </c>
      <c r="G26" s="13"/>
    </row>
    <row r="27" spans="1:9" ht="28.8">
      <c r="A27" s="5"/>
      <c r="B27" s="27"/>
      <c r="C27" s="10" t="s">
        <v>1251</v>
      </c>
      <c r="D27" s="13">
        <v>1</v>
      </c>
      <c r="E27" s="26" t="s">
        <v>252</v>
      </c>
      <c r="F27" s="10" t="s">
        <v>1250</v>
      </c>
      <c r="G27" s="13"/>
    </row>
    <row r="28" spans="1:9" ht="28.8">
      <c r="A28" s="5"/>
      <c r="B28" s="27"/>
      <c r="C28" s="10" t="s">
        <v>1249</v>
      </c>
      <c r="D28" s="13">
        <v>1</v>
      </c>
      <c r="E28" s="26" t="s">
        <v>252</v>
      </c>
      <c r="F28" s="10" t="s">
        <v>1248</v>
      </c>
      <c r="G28" s="13"/>
    </row>
    <row r="29" spans="1:9" ht="28.8">
      <c r="A29" s="5"/>
      <c r="B29" s="27"/>
      <c r="C29" s="10" t="s">
        <v>1247</v>
      </c>
      <c r="D29" s="13">
        <v>1</v>
      </c>
      <c r="E29" s="26" t="s">
        <v>252</v>
      </c>
      <c r="F29" s="3" t="s">
        <v>1246</v>
      </c>
      <c r="G29" s="13"/>
    </row>
    <row r="30" spans="1:9" ht="43.2">
      <c r="A30" s="5"/>
      <c r="B30" s="27"/>
      <c r="C30" s="10" t="s">
        <v>1245</v>
      </c>
      <c r="D30" s="13">
        <v>1</v>
      </c>
      <c r="E30" s="26" t="s">
        <v>252</v>
      </c>
      <c r="F30" s="10" t="s">
        <v>1244</v>
      </c>
      <c r="G30" s="13"/>
    </row>
    <row r="31" spans="1:9" ht="43.2">
      <c r="A31" s="5"/>
      <c r="B31" s="27"/>
      <c r="C31" s="10" t="s">
        <v>1243</v>
      </c>
      <c r="D31" s="13">
        <v>1</v>
      </c>
      <c r="E31" s="26" t="s">
        <v>252</v>
      </c>
      <c r="F31" s="13"/>
      <c r="G31" s="13"/>
    </row>
    <row r="32" spans="1:9" ht="57.6">
      <c r="A32" s="5"/>
      <c r="B32" s="27"/>
      <c r="C32" s="10" t="s">
        <v>1242</v>
      </c>
      <c r="D32" s="13">
        <v>1</v>
      </c>
      <c r="E32" s="26" t="s">
        <v>252</v>
      </c>
      <c r="F32" s="3" t="s">
        <v>1241</v>
      </c>
      <c r="G32" s="13"/>
    </row>
    <row r="33" spans="1:9" ht="43.2">
      <c r="A33" s="5" t="s">
        <v>1240</v>
      </c>
      <c r="B33" s="27" t="s">
        <v>1239</v>
      </c>
      <c r="C33" s="3" t="s">
        <v>1238</v>
      </c>
      <c r="D33" s="13">
        <v>1</v>
      </c>
      <c r="E33" s="26" t="s">
        <v>252</v>
      </c>
      <c r="F33" s="13"/>
      <c r="G33" s="13"/>
    </row>
    <row r="34" spans="1:9" ht="31.2">
      <c r="A34" s="5" t="s">
        <v>1237</v>
      </c>
      <c r="B34" s="27" t="s">
        <v>1236</v>
      </c>
      <c r="C34" s="3" t="s">
        <v>1235</v>
      </c>
      <c r="D34" s="13">
        <v>1</v>
      </c>
      <c r="E34" s="26" t="s">
        <v>252</v>
      </c>
      <c r="F34" s="13"/>
      <c r="G34" s="13"/>
    </row>
    <row r="35" spans="1:9" ht="31.2" hidden="1">
      <c r="A35" s="22" t="s">
        <v>1234</v>
      </c>
      <c r="B35" s="27" t="s">
        <v>1233</v>
      </c>
      <c r="C35" s="13"/>
      <c r="D35" s="13"/>
      <c r="E35" s="26"/>
      <c r="F35" s="13"/>
      <c r="G35" s="13"/>
    </row>
    <row r="36" spans="1:9" ht="31.2">
      <c r="A36" s="5" t="s">
        <v>1232</v>
      </c>
      <c r="B36" s="27" t="s">
        <v>1231</v>
      </c>
      <c r="C36" s="10" t="s">
        <v>1230</v>
      </c>
      <c r="D36" s="13">
        <v>1</v>
      </c>
      <c r="E36" s="26" t="s">
        <v>252</v>
      </c>
      <c r="F36" s="13"/>
      <c r="G36" s="13"/>
    </row>
    <row r="37" spans="1:9" ht="28.8">
      <c r="A37" s="5"/>
      <c r="B37" s="27"/>
      <c r="C37" s="10" t="s">
        <v>1229</v>
      </c>
      <c r="D37" s="13">
        <v>1</v>
      </c>
      <c r="E37" s="26" t="s">
        <v>252</v>
      </c>
      <c r="F37" s="13"/>
      <c r="G37" s="13"/>
    </row>
    <row r="38" spans="1:9" ht="18">
      <c r="A38" s="5" t="s">
        <v>1228</v>
      </c>
      <c r="B38" s="119" t="s">
        <v>1227</v>
      </c>
      <c r="C38" s="120"/>
      <c r="D38" s="120"/>
      <c r="E38" s="120"/>
      <c r="F38" s="120"/>
      <c r="G38" s="121"/>
      <c r="H38" s="1">
        <f>SUM(D40)</f>
        <v>1</v>
      </c>
      <c r="I38" s="1">
        <f>COUNT(D40)*2</f>
        <v>2</v>
      </c>
    </row>
    <row r="39" spans="1:9" ht="31.2" hidden="1">
      <c r="A39" s="22" t="s">
        <v>1226</v>
      </c>
      <c r="B39" s="27" t="s">
        <v>1225</v>
      </c>
      <c r="C39" s="13"/>
      <c r="D39" s="13"/>
      <c r="E39" s="26"/>
      <c r="F39" s="13"/>
      <c r="G39" s="13"/>
    </row>
    <row r="40" spans="1:9" ht="86.4">
      <c r="A40" s="5" t="s">
        <v>1224</v>
      </c>
      <c r="B40" s="27" t="s">
        <v>1223</v>
      </c>
      <c r="C40" s="10" t="s">
        <v>1222</v>
      </c>
      <c r="D40" s="13">
        <v>1</v>
      </c>
      <c r="E40" s="26" t="s">
        <v>252</v>
      </c>
      <c r="F40" s="3" t="s">
        <v>1221</v>
      </c>
      <c r="G40" s="13"/>
    </row>
    <row r="41" spans="1:9" ht="46.8" hidden="1">
      <c r="A41" s="22" t="s">
        <v>1220</v>
      </c>
      <c r="B41" s="27" t="s">
        <v>1219</v>
      </c>
      <c r="C41" s="13"/>
      <c r="D41" s="13"/>
      <c r="E41" s="26"/>
      <c r="F41" s="13"/>
      <c r="G41" s="13"/>
    </row>
    <row r="42" spans="1:9" ht="39.9" hidden="1" customHeight="1">
      <c r="A42" s="4" t="s">
        <v>1218</v>
      </c>
      <c r="B42" s="119" t="s">
        <v>1217</v>
      </c>
      <c r="C42" s="120"/>
      <c r="D42" s="120"/>
      <c r="E42" s="120"/>
      <c r="F42" s="120"/>
      <c r="G42" s="121"/>
    </row>
    <row r="43" spans="1:9" ht="62.4" hidden="1">
      <c r="A43" s="22" t="s">
        <v>1216</v>
      </c>
      <c r="B43" s="18" t="s">
        <v>1215</v>
      </c>
      <c r="C43" s="13"/>
      <c r="D43" s="13"/>
      <c r="E43" s="26"/>
      <c r="F43" s="13"/>
      <c r="G43" s="13"/>
    </row>
    <row r="44" spans="1:9" ht="62.4" hidden="1">
      <c r="A44" s="22" t="s">
        <v>1214</v>
      </c>
      <c r="B44" s="18" t="s">
        <v>1213</v>
      </c>
      <c r="C44" s="13"/>
      <c r="D44" s="13"/>
      <c r="E44" s="26"/>
      <c r="F44" s="13"/>
      <c r="G44" s="13"/>
    </row>
    <row r="45" spans="1:9" ht="62.4" hidden="1">
      <c r="A45" s="22" t="s">
        <v>1212</v>
      </c>
      <c r="B45" s="18" t="s">
        <v>1211</v>
      </c>
      <c r="C45" s="13"/>
      <c r="D45" s="13"/>
      <c r="E45" s="26"/>
      <c r="F45" s="13"/>
      <c r="G45" s="13"/>
    </row>
    <row r="46" spans="1:9" ht="46.8" hidden="1">
      <c r="A46" s="22" t="s">
        <v>1210</v>
      </c>
      <c r="B46" s="18" t="s">
        <v>1209</v>
      </c>
      <c r="C46" s="13"/>
      <c r="D46" s="13"/>
      <c r="E46" s="26"/>
      <c r="F46" s="13"/>
      <c r="G46" s="13"/>
    </row>
    <row r="47" spans="1:9" ht="62.4" hidden="1">
      <c r="A47" s="22" t="s">
        <v>1208</v>
      </c>
      <c r="B47" s="18" t="s">
        <v>1316</v>
      </c>
      <c r="C47" s="94"/>
      <c r="D47" s="13"/>
      <c r="E47" s="26"/>
      <c r="F47" s="94"/>
      <c r="G47" s="13"/>
    </row>
    <row r="48" spans="1:9" ht="46.8" hidden="1">
      <c r="A48" s="22" t="s">
        <v>1207</v>
      </c>
      <c r="B48" s="18" t="s">
        <v>1206</v>
      </c>
      <c r="C48" s="94"/>
      <c r="D48" s="13"/>
      <c r="E48" s="26"/>
      <c r="F48" s="94"/>
      <c r="G48" s="13"/>
    </row>
    <row r="49" spans="1:7" ht="62.4" hidden="1">
      <c r="A49" s="22" t="s">
        <v>1205</v>
      </c>
      <c r="B49" s="18" t="s">
        <v>1204</v>
      </c>
      <c r="C49" s="94"/>
      <c r="D49" s="13"/>
      <c r="E49" s="26"/>
      <c r="F49" s="94"/>
      <c r="G49" s="13"/>
    </row>
    <row r="50" spans="1:7" ht="109.2" hidden="1">
      <c r="A50" s="22" t="s">
        <v>1203</v>
      </c>
      <c r="B50" s="18" t="s">
        <v>1202</v>
      </c>
      <c r="C50" s="94"/>
      <c r="D50" s="13"/>
      <c r="E50" s="26"/>
      <c r="F50" s="94"/>
      <c r="G50" s="13"/>
    </row>
    <row r="51" spans="1:7" ht="62.4" hidden="1">
      <c r="A51" s="22" t="s">
        <v>1201</v>
      </c>
      <c r="B51" s="18" t="s">
        <v>1200</v>
      </c>
      <c r="C51" s="94"/>
      <c r="D51" s="13"/>
      <c r="E51" s="26"/>
      <c r="F51" s="94"/>
      <c r="G51" s="13"/>
    </row>
    <row r="52" spans="1:7" ht="46.8" hidden="1">
      <c r="A52" s="22" t="s">
        <v>1199</v>
      </c>
      <c r="B52" s="18" t="s">
        <v>1198</v>
      </c>
      <c r="C52" s="94"/>
      <c r="D52" s="13"/>
      <c r="E52" s="26"/>
      <c r="F52" s="94"/>
      <c r="G52" s="13"/>
    </row>
    <row r="53" spans="1:7" ht="28.8" hidden="1">
      <c r="A53" s="22" t="s">
        <v>1197</v>
      </c>
      <c r="B53" s="17" t="s">
        <v>1196</v>
      </c>
      <c r="C53" s="94"/>
      <c r="D53" s="13"/>
      <c r="E53" s="26"/>
      <c r="F53" s="94"/>
      <c r="G53" s="13"/>
    </row>
    <row r="54" spans="1:7" ht="39.9" hidden="1" customHeight="1">
      <c r="A54" s="4" t="s">
        <v>1195</v>
      </c>
      <c r="B54" s="119" t="s">
        <v>1194</v>
      </c>
      <c r="C54" s="120"/>
      <c r="D54" s="120"/>
      <c r="E54" s="120"/>
      <c r="F54" s="120"/>
      <c r="G54" s="121"/>
    </row>
    <row r="55" spans="1:7" ht="31.2" hidden="1">
      <c r="A55" s="22" t="s">
        <v>1193</v>
      </c>
      <c r="B55" s="20" t="s">
        <v>1192</v>
      </c>
      <c r="C55" s="13"/>
      <c r="D55" s="13"/>
      <c r="E55" s="26"/>
      <c r="F55" s="13"/>
      <c r="G55" s="13"/>
    </row>
    <row r="56" spans="1:7" ht="31.2" hidden="1">
      <c r="A56" s="22" t="s">
        <v>1191</v>
      </c>
      <c r="B56" s="20" t="s">
        <v>1190</v>
      </c>
      <c r="C56" s="13"/>
      <c r="D56" s="13"/>
      <c r="E56" s="26"/>
      <c r="F56" s="13"/>
      <c r="G56" s="13"/>
    </row>
    <row r="57" spans="1:7" ht="31.2" hidden="1">
      <c r="A57" s="22" t="s">
        <v>1189</v>
      </c>
      <c r="B57" s="20" t="s">
        <v>1188</v>
      </c>
      <c r="C57" s="13"/>
      <c r="D57" s="13"/>
      <c r="E57" s="26"/>
      <c r="F57" s="13"/>
      <c r="G57" s="13"/>
    </row>
    <row r="58" spans="1:7" ht="31.2" hidden="1">
      <c r="A58" s="22" t="s">
        <v>1187</v>
      </c>
      <c r="B58" s="20" t="s">
        <v>1186</v>
      </c>
      <c r="C58" s="13"/>
      <c r="D58" s="13"/>
      <c r="E58" s="26"/>
      <c r="F58" s="13"/>
      <c r="G58" s="13"/>
    </row>
    <row r="59" spans="1:7" ht="31.2" hidden="1">
      <c r="A59" s="22" t="s">
        <v>1185</v>
      </c>
      <c r="B59" s="20" t="s">
        <v>1184</v>
      </c>
      <c r="C59" s="13"/>
      <c r="D59" s="13"/>
      <c r="E59" s="26"/>
      <c r="F59" s="13"/>
      <c r="G59" s="13"/>
    </row>
    <row r="60" spans="1:7" ht="31.2" hidden="1">
      <c r="A60" s="22" t="s">
        <v>1183</v>
      </c>
      <c r="B60" s="20" t="s">
        <v>1182</v>
      </c>
      <c r="C60" s="13"/>
      <c r="D60" s="13"/>
      <c r="E60" s="26"/>
      <c r="F60" s="13"/>
      <c r="G60" s="13"/>
    </row>
    <row r="61" spans="1:7" ht="31.2" hidden="1">
      <c r="A61" s="22" t="s">
        <v>1181</v>
      </c>
      <c r="B61" s="20" t="s">
        <v>1180</v>
      </c>
      <c r="C61" s="13"/>
      <c r="D61" s="13"/>
      <c r="E61" s="26"/>
      <c r="F61" s="13"/>
      <c r="G61" s="13"/>
    </row>
    <row r="62" spans="1:7" ht="39.9" hidden="1" customHeight="1">
      <c r="A62" s="4" t="s">
        <v>1179</v>
      </c>
      <c r="B62" s="122" t="s">
        <v>1178</v>
      </c>
      <c r="C62" s="123"/>
      <c r="D62" s="123"/>
      <c r="E62" s="123"/>
      <c r="F62" s="123"/>
      <c r="G62" s="124"/>
    </row>
    <row r="63" spans="1:7" ht="62.4" hidden="1">
      <c r="A63" s="22" t="s">
        <v>1177</v>
      </c>
      <c r="B63" s="20" t="s">
        <v>1176</v>
      </c>
      <c r="C63" s="13"/>
      <c r="D63" s="13"/>
      <c r="E63" s="26"/>
      <c r="F63" s="13"/>
      <c r="G63" s="13"/>
    </row>
    <row r="64" spans="1:7" ht="78" hidden="1">
      <c r="A64" s="22" t="s">
        <v>1175</v>
      </c>
      <c r="B64" s="20" t="s">
        <v>1174</v>
      </c>
      <c r="C64" s="13"/>
      <c r="D64" s="13"/>
      <c r="E64" s="26"/>
      <c r="F64" s="13"/>
      <c r="G64" s="13"/>
    </row>
    <row r="65" spans="1:9" ht="21">
      <c r="A65" s="12"/>
      <c r="B65" s="125" t="s">
        <v>1173</v>
      </c>
      <c r="C65" s="126"/>
      <c r="D65" s="126"/>
      <c r="E65" s="126"/>
      <c r="F65" s="126"/>
      <c r="G65" s="127"/>
      <c r="H65" s="1">
        <f>H66+H81+H90+H99+H107</f>
        <v>35</v>
      </c>
      <c r="I65" s="1">
        <f>I66+I81+I90+I99+I107</f>
        <v>70</v>
      </c>
    </row>
    <row r="66" spans="1:9" ht="18">
      <c r="A66" s="93" t="s">
        <v>1172</v>
      </c>
      <c r="B66" s="119" t="s">
        <v>1171</v>
      </c>
      <c r="C66" s="120"/>
      <c r="D66" s="120"/>
      <c r="E66" s="120"/>
      <c r="F66" s="120"/>
      <c r="G66" s="121"/>
      <c r="H66" s="1">
        <f>SUM(D67:D79)</f>
        <v>9</v>
      </c>
      <c r="I66" s="1">
        <f>COUNT(D67:D79)*2</f>
        <v>18</v>
      </c>
    </row>
    <row r="67" spans="1:9" ht="57.6">
      <c r="A67" s="5" t="s">
        <v>1170</v>
      </c>
      <c r="B67" s="91" t="s">
        <v>1169</v>
      </c>
      <c r="C67" s="58" t="s">
        <v>1168</v>
      </c>
      <c r="D67" s="13">
        <v>1</v>
      </c>
      <c r="E67" s="26" t="s">
        <v>127</v>
      </c>
      <c r="F67" s="10" t="s">
        <v>1167</v>
      </c>
      <c r="G67" s="13"/>
    </row>
    <row r="68" spans="1:9" ht="31.2">
      <c r="A68" s="5"/>
      <c r="B68" s="91"/>
      <c r="C68" s="63" t="s">
        <v>1166</v>
      </c>
      <c r="D68" s="13">
        <v>1</v>
      </c>
      <c r="E68" s="26" t="s">
        <v>127</v>
      </c>
      <c r="F68" s="13"/>
      <c r="G68" s="13"/>
    </row>
    <row r="69" spans="1:9" ht="46.8">
      <c r="A69" s="5" t="s">
        <v>1165</v>
      </c>
      <c r="B69" s="91" t="s">
        <v>1164</v>
      </c>
      <c r="C69" s="58" t="s">
        <v>1163</v>
      </c>
      <c r="D69" s="13">
        <v>1</v>
      </c>
      <c r="E69" s="26" t="s">
        <v>127</v>
      </c>
      <c r="F69" s="13"/>
      <c r="G69" s="13"/>
    </row>
    <row r="70" spans="1:9" ht="28.8">
      <c r="A70" s="5"/>
      <c r="B70" s="91"/>
      <c r="C70" s="58" t="s">
        <v>1162</v>
      </c>
      <c r="D70" s="13">
        <v>1</v>
      </c>
      <c r="E70" s="26" t="s">
        <v>127</v>
      </c>
      <c r="F70" s="13"/>
      <c r="G70" s="13"/>
    </row>
    <row r="71" spans="1:9" ht="28.8">
      <c r="A71" s="5"/>
      <c r="B71" s="91"/>
      <c r="C71" s="58" t="s">
        <v>1161</v>
      </c>
      <c r="D71" s="13">
        <v>1</v>
      </c>
      <c r="E71" s="26" t="s">
        <v>127</v>
      </c>
      <c r="F71" s="13"/>
      <c r="G71" s="13"/>
    </row>
    <row r="72" spans="1:9" ht="28.8">
      <c r="A72" s="5"/>
      <c r="B72" s="91"/>
      <c r="C72" s="58" t="s">
        <v>1160</v>
      </c>
      <c r="D72" s="13">
        <v>1</v>
      </c>
      <c r="E72" s="26" t="s">
        <v>127</v>
      </c>
      <c r="F72" s="13"/>
      <c r="G72" s="13"/>
    </row>
    <row r="73" spans="1:9" ht="46.8" hidden="1">
      <c r="A73" s="22" t="s">
        <v>1159</v>
      </c>
      <c r="B73" s="91" t="s">
        <v>1158</v>
      </c>
      <c r="C73" s="13"/>
      <c r="D73" s="13"/>
      <c r="E73" s="26"/>
      <c r="F73" s="13"/>
      <c r="G73" s="13"/>
    </row>
    <row r="74" spans="1:9" ht="46.8" hidden="1">
      <c r="A74" s="22" t="s">
        <v>1157</v>
      </c>
      <c r="B74" s="91" t="s">
        <v>1156</v>
      </c>
      <c r="C74" s="13"/>
      <c r="D74" s="13"/>
      <c r="E74" s="26"/>
      <c r="F74" s="13"/>
      <c r="G74" s="13"/>
    </row>
    <row r="75" spans="1:9" ht="86.4">
      <c r="A75" s="5" t="s">
        <v>1155</v>
      </c>
      <c r="B75" s="91" t="s">
        <v>1154</v>
      </c>
      <c r="C75" s="10" t="s">
        <v>1153</v>
      </c>
      <c r="D75" s="13">
        <v>1</v>
      </c>
      <c r="E75" s="26" t="s">
        <v>127</v>
      </c>
      <c r="F75" s="10" t="s">
        <v>1152</v>
      </c>
      <c r="G75" s="13"/>
    </row>
    <row r="76" spans="1:9" ht="72">
      <c r="A76" s="5"/>
      <c r="B76" s="91"/>
      <c r="C76" s="24" t="s">
        <v>1151</v>
      </c>
      <c r="D76" s="13">
        <v>1</v>
      </c>
      <c r="E76" s="26" t="s">
        <v>127</v>
      </c>
      <c r="F76" s="10" t="s">
        <v>1150</v>
      </c>
      <c r="G76" s="13"/>
    </row>
    <row r="77" spans="1:9" ht="46.8">
      <c r="A77" s="5" t="s">
        <v>1149</v>
      </c>
      <c r="B77" s="91" t="s">
        <v>1148</v>
      </c>
      <c r="C77" s="92" t="s">
        <v>1147</v>
      </c>
      <c r="D77" s="13">
        <v>1</v>
      </c>
      <c r="E77" s="26" t="s">
        <v>127</v>
      </c>
      <c r="F77" s="13"/>
      <c r="G77" s="13"/>
    </row>
    <row r="78" spans="1:9" ht="62.4" hidden="1">
      <c r="A78" s="22" t="s">
        <v>1146</v>
      </c>
      <c r="B78" s="91" t="s">
        <v>1145</v>
      </c>
      <c r="C78" s="13"/>
      <c r="D78" s="13"/>
      <c r="E78" s="26"/>
      <c r="F78" s="13"/>
      <c r="G78" s="13"/>
    </row>
    <row r="79" spans="1:9" ht="46.8">
      <c r="A79" s="4" t="s">
        <v>1144</v>
      </c>
      <c r="B79" s="91" t="s">
        <v>1143</v>
      </c>
      <c r="C79" s="3"/>
      <c r="D79" s="13"/>
      <c r="E79" s="26"/>
      <c r="F79" s="13"/>
      <c r="G79" s="13"/>
    </row>
    <row r="80" spans="1:9" ht="15.6">
      <c r="A80" s="5"/>
      <c r="B80" s="91"/>
      <c r="C80" s="13"/>
      <c r="D80" s="13"/>
      <c r="E80" s="26"/>
      <c r="F80" s="13"/>
      <c r="G80" s="13"/>
    </row>
    <row r="81" spans="1:9" ht="55.5" customHeight="1">
      <c r="A81" s="16" t="s">
        <v>1141</v>
      </c>
      <c r="B81" s="122" t="s">
        <v>1317</v>
      </c>
      <c r="C81" s="123"/>
      <c r="D81" s="123"/>
      <c r="E81" s="123"/>
      <c r="F81" s="123"/>
      <c r="G81" s="124"/>
      <c r="H81" s="1">
        <f>SUM(D82:D87)</f>
        <v>5</v>
      </c>
      <c r="I81" s="1">
        <f>COUNT(D82:D87)*2</f>
        <v>10</v>
      </c>
    </row>
    <row r="82" spans="1:9" ht="46.8">
      <c r="A82" s="5" t="s">
        <v>1140</v>
      </c>
      <c r="B82" s="86" t="s">
        <v>1139</v>
      </c>
      <c r="C82" s="58" t="s">
        <v>1138</v>
      </c>
      <c r="D82" s="13">
        <v>1</v>
      </c>
      <c r="E82" s="26" t="s">
        <v>1137</v>
      </c>
      <c r="F82" s="13"/>
      <c r="G82" s="13"/>
    </row>
    <row r="83" spans="1:9" ht="72">
      <c r="A83" s="5"/>
      <c r="B83" s="86"/>
      <c r="C83" s="58" t="s">
        <v>1136</v>
      </c>
      <c r="D83" s="13">
        <v>1</v>
      </c>
      <c r="E83" s="26" t="s">
        <v>1135</v>
      </c>
      <c r="F83" s="3" t="s">
        <v>1134</v>
      </c>
      <c r="G83" s="13"/>
    </row>
    <row r="84" spans="1:9" ht="78" hidden="1">
      <c r="A84" s="22" t="s">
        <v>1133</v>
      </c>
      <c r="B84" s="86" t="s">
        <v>1132</v>
      </c>
      <c r="C84" s="13"/>
      <c r="D84" s="13"/>
      <c r="E84" s="26"/>
      <c r="F84" s="13"/>
      <c r="G84" s="13"/>
    </row>
    <row r="85" spans="1:9" ht="62.4">
      <c r="A85" s="5" t="s">
        <v>1131</v>
      </c>
      <c r="B85" s="90" t="s">
        <v>1130</v>
      </c>
      <c r="C85" s="72" t="s">
        <v>1129</v>
      </c>
      <c r="D85" s="13">
        <v>1</v>
      </c>
      <c r="E85" s="26" t="s">
        <v>127</v>
      </c>
      <c r="F85" s="13"/>
      <c r="G85" s="13"/>
    </row>
    <row r="86" spans="1:9" ht="15.6">
      <c r="A86" s="5"/>
      <c r="B86" s="86"/>
      <c r="C86" s="58" t="s">
        <v>1128</v>
      </c>
      <c r="D86" s="13">
        <v>1</v>
      </c>
      <c r="E86" s="26" t="s">
        <v>127</v>
      </c>
      <c r="F86" s="13"/>
      <c r="G86" s="13"/>
    </row>
    <row r="87" spans="1:9" ht="28.8">
      <c r="A87" s="5"/>
      <c r="B87" s="86"/>
      <c r="C87" s="89" t="s">
        <v>1127</v>
      </c>
      <c r="D87" s="13">
        <v>1</v>
      </c>
      <c r="E87" s="26" t="s">
        <v>127</v>
      </c>
      <c r="F87" s="13"/>
      <c r="G87" s="13"/>
    </row>
    <row r="88" spans="1:9" ht="46.8" hidden="1">
      <c r="A88" s="4" t="s">
        <v>1126</v>
      </c>
      <c r="B88" s="86" t="s">
        <v>1125</v>
      </c>
      <c r="D88" s="13"/>
      <c r="E88" s="26"/>
      <c r="F88" s="13"/>
      <c r="G88" s="13"/>
    </row>
    <row r="89" spans="1:9" ht="46.8" hidden="1">
      <c r="A89" s="22" t="s">
        <v>1124</v>
      </c>
      <c r="B89" s="88" t="s">
        <v>1123</v>
      </c>
      <c r="C89" s="13"/>
      <c r="D89" s="13"/>
      <c r="E89" s="26"/>
      <c r="F89" s="13"/>
      <c r="G89" s="13"/>
    </row>
    <row r="90" spans="1:9" ht="18">
      <c r="A90" s="16" t="s">
        <v>1122</v>
      </c>
      <c r="B90" s="119" t="s">
        <v>1121</v>
      </c>
      <c r="C90" s="120"/>
      <c r="D90" s="120"/>
      <c r="E90" s="120"/>
      <c r="F90" s="120"/>
      <c r="G90" s="121"/>
      <c r="H90" s="1">
        <f>SUM(D91:D98)</f>
        <v>8</v>
      </c>
      <c r="I90" s="1">
        <f>COUNT(D91:D98)*2</f>
        <v>16</v>
      </c>
    </row>
    <row r="91" spans="1:9" ht="31.2">
      <c r="A91" s="5" t="s">
        <v>1120</v>
      </c>
      <c r="B91" s="86" t="s">
        <v>1119</v>
      </c>
      <c r="C91" s="58" t="s">
        <v>1118</v>
      </c>
      <c r="D91" s="13">
        <v>1</v>
      </c>
      <c r="E91" s="26" t="s">
        <v>127</v>
      </c>
      <c r="F91" s="13"/>
      <c r="G91" s="13"/>
    </row>
    <row r="92" spans="1:9" ht="28.8">
      <c r="A92" s="5"/>
      <c r="B92" s="86"/>
      <c r="C92" s="58" t="s">
        <v>1117</v>
      </c>
      <c r="D92" s="13">
        <v>1</v>
      </c>
      <c r="E92" s="26" t="s">
        <v>127</v>
      </c>
      <c r="F92" s="13"/>
      <c r="G92" s="13"/>
    </row>
    <row r="93" spans="1:9" ht="43.2">
      <c r="A93" s="5"/>
      <c r="B93" s="86"/>
      <c r="C93" s="10" t="s">
        <v>1116</v>
      </c>
      <c r="D93" s="13">
        <v>1</v>
      </c>
      <c r="E93" s="26" t="s">
        <v>127</v>
      </c>
      <c r="F93" s="13"/>
      <c r="G93" s="13"/>
    </row>
    <row r="94" spans="1:9" ht="28.8">
      <c r="A94" s="5"/>
      <c r="B94" s="86"/>
      <c r="C94" s="58" t="s">
        <v>1115</v>
      </c>
      <c r="D94" s="13">
        <v>1</v>
      </c>
      <c r="E94" s="26" t="s">
        <v>127</v>
      </c>
      <c r="F94" s="13"/>
      <c r="G94" s="13"/>
    </row>
    <row r="95" spans="1:9" ht="46.8">
      <c r="A95" s="5" t="s">
        <v>1114</v>
      </c>
      <c r="B95" s="86" t="s">
        <v>1113</v>
      </c>
      <c r="C95" s="10" t="s">
        <v>1112</v>
      </c>
      <c r="D95" s="13">
        <v>1</v>
      </c>
      <c r="E95" s="26" t="s">
        <v>1103</v>
      </c>
      <c r="F95" s="13"/>
      <c r="G95" s="13"/>
    </row>
    <row r="96" spans="1:9" ht="43.2">
      <c r="A96" s="5"/>
      <c r="B96" s="86"/>
      <c r="C96" s="23" t="s">
        <v>1111</v>
      </c>
      <c r="D96" s="13">
        <v>1</v>
      </c>
      <c r="E96" s="26" t="s">
        <v>1103</v>
      </c>
      <c r="F96" s="13"/>
      <c r="G96" s="13"/>
    </row>
    <row r="97" spans="1:9" ht="62.4">
      <c r="A97" s="5" t="s">
        <v>1110</v>
      </c>
      <c r="B97" s="86" t="s">
        <v>1109</v>
      </c>
      <c r="C97" s="17" t="s">
        <v>1108</v>
      </c>
      <c r="D97" s="13">
        <v>1</v>
      </c>
      <c r="E97" s="26" t="s">
        <v>1107</v>
      </c>
      <c r="F97" s="13"/>
      <c r="G97" s="13"/>
    </row>
    <row r="98" spans="1:9" ht="172.8">
      <c r="A98" s="5" t="s">
        <v>1106</v>
      </c>
      <c r="B98" s="86" t="s">
        <v>1105</v>
      </c>
      <c r="C98" s="58" t="s">
        <v>1104</v>
      </c>
      <c r="D98" s="13">
        <v>1</v>
      </c>
      <c r="E98" s="26" t="s">
        <v>1103</v>
      </c>
      <c r="F98" s="3" t="s">
        <v>1102</v>
      </c>
      <c r="G98" s="13"/>
    </row>
    <row r="99" spans="1:9" ht="18">
      <c r="A99" s="16" t="s">
        <v>1101</v>
      </c>
      <c r="B99" s="119" t="s">
        <v>1100</v>
      </c>
      <c r="C99" s="120"/>
      <c r="D99" s="120"/>
      <c r="E99" s="120"/>
      <c r="F99" s="120"/>
      <c r="G99" s="121"/>
      <c r="H99" s="1">
        <f>SUM(D100:D106)</f>
        <v>7</v>
      </c>
      <c r="I99" s="1">
        <f>COUNT(D100:D106)*2</f>
        <v>14</v>
      </c>
    </row>
    <row r="100" spans="1:9" ht="62.4">
      <c r="A100" s="5" t="s">
        <v>1099</v>
      </c>
      <c r="B100" s="63" t="s">
        <v>1098</v>
      </c>
      <c r="C100" s="87" t="s">
        <v>1314</v>
      </c>
      <c r="D100" s="13">
        <v>1</v>
      </c>
      <c r="E100" s="26" t="s">
        <v>956</v>
      </c>
      <c r="F100" s="13"/>
      <c r="G100" s="13"/>
    </row>
    <row r="101" spans="1:9" ht="28.8">
      <c r="A101" s="5"/>
      <c r="B101" s="63"/>
      <c r="C101" s="58" t="s">
        <v>1097</v>
      </c>
      <c r="D101" s="13">
        <v>1</v>
      </c>
      <c r="E101" s="26" t="s">
        <v>956</v>
      </c>
      <c r="F101" s="13"/>
      <c r="G101" s="13"/>
    </row>
    <row r="102" spans="1:9" ht="28.8">
      <c r="A102" s="5"/>
      <c r="B102" s="63"/>
      <c r="C102" s="58" t="s">
        <v>1096</v>
      </c>
      <c r="D102" s="13">
        <v>1</v>
      </c>
      <c r="E102" s="26" t="s">
        <v>956</v>
      </c>
      <c r="F102" s="13"/>
      <c r="G102" s="13"/>
    </row>
    <row r="103" spans="1:9" ht="46.8">
      <c r="A103" s="5" t="s">
        <v>1095</v>
      </c>
      <c r="B103" s="63" t="s">
        <v>1094</v>
      </c>
      <c r="C103" s="58" t="s">
        <v>1093</v>
      </c>
      <c r="D103" s="13">
        <v>1</v>
      </c>
      <c r="E103" s="26" t="s">
        <v>127</v>
      </c>
      <c r="F103" s="13"/>
      <c r="G103" s="13"/>
    </row>
    <row r="104" spans="1:9" ht="31.2">
      <c r="A104" s="5" t="s">
        <v>1092</v>
      </c>
      <c r="B104" s="63" t="s">
        <v>1091</v>
      </c>
      <c r="C104" s="58" t="s">
        <v>1090</v>
      </c>
      <c r="D104" s="13">
        <v>1</v>
      </c>
      <c r="E104" s="26" t="s">
        <v>169</v>
      </c>
      <c r="F104" s="13"/>
      <c r="G104" s="13"/>
    </row>
    <row r="105" spans="1:9" ht="62.4">
      <c r="A105" s="5" t="s">
        <v>1089</v>
      </c>
      <c r="B105" s="63" t="s">
        <v>1088</v>
      </c>
      <c r="C105" s="3" t="s">
        <v>1087</v>
      </c>
      <c r="D105" s="13">
        <v>1</v>
      </c>
      <c r="E105" s="26" t="s">
        <v>1072</v>
      </c>
      <c r="F105" s="13"/>
      <c r="G105" s="13"/>
    </row>
    <row r="106" spans="1:9" ht="57.6">
      <c r="A106" s="5" t="s">
        <v>1086</v>
      </c>
      <c r="B106" s="31" t="s">
        <v>1085</v>
      </c>
      <c r="C106" s="19" t="s">
        <v>1326</v>
      </c>
      <c r="D106" s="13">
        <v>1</v>
      </c>
      <c r="E106" s="26" t="s">
        <v>127</v>
      </c>
      <c r="F106" s="13"/>
      <c r="G106" s="13"/>
    </row>
    <row r="107" spans="1:9" ht="18">
      <c r="A107" s="16" t="s">
        <v>1084</v>
      </c>
      <c r="B107" s="119" t="s">
        <v>1083</v>
      </c>
      <c r="C107" s="120"/>
      <c r="D107" s="120"/>
      <c r="E107" s="120"/>
      <c r="F107" s="120"/>
      <c r="G107" s="121"/>
      <c r="H107" s="1">
        <f>SUM(D108:D114)</f>
        <v>6</v>
      </c>
      <c r="I107" s="1">
        <f>COUNT(D108:D114)*2</f>
        <v>12</v>
      </c>
    </row>
    <row r="108" spans="1:9" ht="78">
      <c r="A108" s="5" t="s">
        <v>1082</v>
      </c>
      <c r="B108" s="86" t="s">
        <v>1081</v>
      </c>
      <c r="C108" s="72" t="s">
        <v>1080</v>
      </c>
      <c r="D108" s="13">
        <v>1</v>
      </c>
      <c r="E108" s="26" t="s">
        <v>1072</v>
      </c>
      <c r="F108" s="13"/>
      <c r="G108" s="13"/>
    </row>
    <row r="109" spans="1:9" ht="48" customHeight="1">
      <c r="A109" s="5"/>
      <c r="B109" s="86"/>
      <c r="C109" s="72" t="s">
        <v>1079</v>
      </c>
      <c r="D109" s="13">
        <v>1</v>
      </c>
      <c r="E109" s="26" t="s">
        <v>1072</v>
      </c>
      <c r="F109" s="13"/>
      <c r="G109" s="13"/>
    </row>
    <row r="110" spans="1:9" ht="46.8">
      <c r="A110" s="5" t="s">
        <v>1078</v>
      </c>
      <c r="B110" s="86" t="s">
        <v>1077</v>
      </c>
      <c r="C110" s="17" t="s">
        <v>1076</v>
      </c>
      <c r="D110" s="13">
        <v>1</v>
      </c>
      <c r="E110" s="26" t="s">
        <v>1072</v>
      </c>
      <c r="F110" s="13"/>
      <c r="G110" s="13"/>
    </row>
    <row r="111" spans="1:9" ht="46.8">
      <c r="A111" s="5" t="s">
        <v>1075</v>
      </c>
      <c r="B111" s="86" t="s">
        <v>1074</v>
      </c>
      <c r="C111" s="17" t="s">
        <v>1073</v>
      </c>
      <c r="D111" s="13">
        <v>1</v>
      </c>
      <c r="E111" s="26" t="s">
        <v>1072</v>
      </c>
      <c r="F111" s="13"/>
      <c r="G111" s="13"/>
    </row>
    <row r="112" spans="1:9" ht="62.4" hidden="1">
      <c r="A112" s="4" t="s">
        <v>1071</v>
      </c>
      <c r="B112" s="86" t="s">
        <v>1070</v>
      </c>
      <c r="C112" s="3"/>
      <c r="D112" s="13"/>
      <c r="F112" s="13"/>
      <c r="G112" s="13"/>
    </row>
    <row r="113" spans="1:9" ht="62.4">
      <c r="A113" s="5" t="s">
        <v>1069</v>
      </c>
      <c r="B113" s="86" t="s">
        <v>1068</v>
      </c>
      <c r="C113" s="10" t="s">
        <v>1067</v>
      </c>
      <c r="D113" s="13">
        <v>1</v>
      </c>
      <c r="E113" s="26" t="s">
        <v>1065</v>
      </c>
      <c r="F113" s="13"/>
      <c r="G113" s="13"/>
    </row>
    <row r="114" spans="1:9" ht="44.25" customHeight="1">
      <c r="A114" s="5"/>
      <c r="B114" s="86"/>
      <c r="C114" s="3" t="s">
        <v>1066</v>
      </c>
      <c r="D114" s="13">
        <v>1</v>
      </c>
      <c r="E114" s="26" t="s">
        <v>1065</v>
      </c>
      <c r="F114" s="13"/>
      <c r="G114" s="13"/>
    </row>
    <row r="115" spans="1:9" ht="62.4" hidden="1">
      <c r="A115" s="4" t="s">
        <v>1064</v>
      </c>
      <c r="B115" s="65" t="s">
        <v>1063</v>
      </c>
      <c r="D115" s="13"/>
      <c r="E115" s="26"/>
      <c r="F115" s="13"/>
      <c r="G115" s="13"/>
    </row>
    <row r="116" spans="1:9" ht="21">
      <c r="A116" s="12"/>
      <c r="B116" s="125" t="s">
        <v>1062</v>
      </c>
      <c r="C116" s="126"/>
      <c r="D116" s="126"/>
      <c r="E116" s="126"/>
      <c r="F116" s="126"/>
      <c r="G116" s="127"/>
      <c r="H116" s="1">
        <f>H117+H141+H148+H154+H174+H183</f>
        <v>76</v>
      </c>
      <c r="I116" s="1">
        <f>I117+I141+I148+I154+I174+I183</f>
        <v>152</v>
      </c>
    </row>
    <row r="117" spans="1:9" ht="18">
      <c r="A117" s="5" t="s">
        <v>1061</v>
      </c>
      <c r="B117" s="122" t="s">
        <v>1060</v>
      </c>
      <c r="C117" s="123"/>
      <c r="D117" s="123"/>
      <c r="E117" s="123"/>
      <c r="F117" s="123"/>
      <c r="G117" s="124"/>
      <c r="H117" s="1">
        <f>SUM(D118:D140)</f>
        <v>23</v>
      </c>
      <c r="I117" s="1">
        <f>COUNT(D118:D140)*2</f>
        <v>46</v>
      </c>
    </row>
    <row r="118" spans="1:9" ht="46.8">
      <c r="A118" s="5" t="s">
        <v>1059</v>
      </c>
      <c r="B118" s="85" t="s">
        <v>1058</v>
      </c>
      <c r="C118" s="10" t="s">
        <v>1057</v>
      </c>
      <c r="D118" s="13">
        <v>1</v>
      </c>
      <c r="E118" s="26" t="s">
        <v>127</v>
      </c>
      <c r="F118" s="13"/>
      <c r="G118" s="13"/>
    </row>
    <row r="119" spans="1:9" ht="43.2">
      <c r="A119" s="5"/>
      <c r="B119" s="85"/>
      <c r="C119" s="10" t="s">
        <v>1056</v>
      </c>
      <c r="D119" s="13">
        <v>1</v>
      </c>
      <c r="E119" s="26" t="s">
        <v>127</v>
      </c>
      <c r="F119" s="13"/>
      <c r="G119" s="13"/>
    </row>
    <row r="120" spans="1:9" ht="57.6">
      <c r="A120" s="5" t="s">
        <v>1055</v>
      </c>
      <c r="B120" s="77" t="s">
        <v>1054</v>
      </c>
      <c r="C120" s="10" t="s">
        <v>1053</v>
      </c>
      <c r="D120" s="13">
        <v>1</v>
      </c>
      <c r="E120" s="26" t="s">
        <v>127</v>
      </c>
      <c r="F120" s="3" t="s">
        <v>1052</v>
      </c>
      <c r="G120" s="13"/>
    </row>
    <row r="121" spans="1:9" ht="15.6">
      <c r="A121" s="5"/>
      <c r="B121" s="77"/>
      <c r="C121" s="3" t="s">
        <v>1052</v>
      </c>
      <c r="D121" s="13">
        <v>1</v>
      </c>
      <c r="E121" s="26" t="s">
        <v>127</v>
      </c>
      <c r="F121" s="13"/>
      <c r="G121" s="13"/>
    </row>
    <row r="122" spans="1:9" ht="28.8">
      <c r="A122" s="5"/>
      <c r="B122" s="77"/>
      <c r="C122" s="3" t="s">
        <v>1051</v>
      </c>
      <c r="D122" s="13">
        <v>1</v>
      </c>
      <c r="E122" s="26" t="s">
        <v>127</v>
      </c>
      <c r="F122" s="13"/>
      <c r="G122" s="13"/>
    </row>
    <row r="123" spans="1:9" ht="46.8">
      <c r="A123" s="5" t="s">
        <v>1050</v>
      </c>
      <c r="B123" s="85" t="s">
        <v>1049</v>
      </c>
      <c r="C123" s="10" t="s">
        <v>1048</v>
      </c>
      <c r="D123" s="13">
        <v>1</v>
      </c>
      <c r="E123" s="26" t="s">
        <v>127</v>
      </c>
      <c r="F123" s="13"/>
      <c r="G123" s="13"/>
    </row>
    <row r="124" spans="1:9" ht="15.6">
      <c r="A124" s="5"/>
      <c r="B124" s="85"/>
      <c r="C124" s="10" t="s">
        <v>1047</v>
      </c>
      <c r="D124" s="13">
        <v>1</v>
      </c>
      <c r="E124" s="26" t="s">
        <v>127</v>
      </c>
      <c r="F124" s="13"/>
      <c r="G124" s="13"/>
    </row>
    <row r="125" spans="1:9" ht="15.6">
      <c r="A125" s="5"/>
      <c r="B125" s="85"/>
      <c r="C125" s="10" t="s">
        <v>1046</v>
      </c>
      <c r="D125" s="13">
        <v>1</v>
      </c>
      <c r="E125" s="26" t="s">
        <v>127</v>
      </c>
      <c r="F125" s="13"/>
      <c r="G125" s="13"/>
    </row>
    <row r="126" spans="1:9" ht="15.6">
      <c r="A126" s="5"/>
      <c r="B126" s="85"/>
      <c r="C126" s="10" t="s">
        <v>1045</v>
      </c>
      <c r="D126" s="13">
        <v>1</v>
      </c>
      <c r="E126" s="26" t="s">
        <v>127</v>
      </c>
      <c r="F126" s="13"/>
      <c r="G126" s="13"/>
    </row>
    <row r="127" spans="1:9" ht="15.6">
      <c r="A127" s="5"/>
      <c r="B127" s="85"/>
      <c r="C127" s="10" t="s">
        <v>1044</v>
      </c>
      <c r="D127" s="13">
        <v>1</v>
      </c>
      <c r="E127" s="26" t="s">
        <v>127</v>
      </c>
      <c r="F127" s="13"/>
      <c r="G127" s="13"/>
    </row>
    <row r="128" spans="1:9" ht="28.8">
      <c r="A128" s="5"/>
      <c r="B128" s="85"/>
      <c r="C128" s="10" t="s">
        <v>1043</v>
      </c>
      <c r="D128" s="13">
        <v>1</v>
      </c>
      <c r="E128" s="26" t="s">
        <v>127</v>
      </c>
      <c r="F128" s="13"/>
      <c r="G128" s="13"/>
    </row>
    <row r="129" spans="1:9" ht="28.8">
      <c r="A129" s="5"/>
      <c r="B129" s="85"/>
      <c r="C129" s="76" t="s">
        <v>1042</v>
      </c>
      <c r="D129" s="13">
        <v>1</v>
      </c>
      <c r="E129" s="26" t="s">
        <v>127</v>
      </c>
      <c r="F129" s="13"/>
      <c r="G129" s="13"/>
    </row>
    <row r="130" spans="1:9" ht="28.8">
      <c r="A130" s="5"/>
      <c r="B130" s="85"/>
      <c r="C130" s="10" t="s">
        <v>1041</v>
      </c>
      <c r="D130" s="13">
        <v>1</v>
      </c>
      <c r="E130" s="26" t="s">
        <v>127</v>
      </c>
      <c r="F130" s="13"/>
      <c r="G130" s="13"/>
    </row>
    <row r="131" spans="1:9" ht="15.6">
      <c r="A131" s="5"/>
      <c r="B131" s="85"/>
      <c r="C131" s="10" t="s">
        <v>1040</v>
      </c>
      <c r="D131" s="13">
        <v>1</v>
      </c>
      <c r="E131" s="26" t="s">
        <v>127</v>
      </c>
      <c r="F131" s="13"/>
      <c r="G131" s="13"/>
    </row>
    <row r="132" spans="1:9" ht="28.8">
      <c r="A132" s="5"/>
      <c r="B132" s="85"/>
      <c r="C132" s="10" t="s">
        <v>1039</v>
      </c>
      <c r="D132" s="13">
        <v>1</v>
      </c>
      <c r="E132" s="26" t="s">
        <v>127</v>
      </c>
      <c r="F132" s="13"/>
      <c r="G132" s="13"/>
    </row>
    <row r="133" spans="1:9" ht="15.6">
      <c r="A133" s="5"/>
      <c r="B133" s="85"/>
      <c r="C133" s="10" t="s">
        <v>1038</v>
      </c>
      <c r="D133" s="13">
        <v>1</v>
      </c>
      <c r="E133" s="26" t="s">
        <v>127</v>
      </c>
      <c r="F133" s="13"/>
      <c r="G133" s="13"/>
    </row>
    <row r="134" spans="1:9" ht="15.6">
      <c r="A134" s="5"/>
      <c r="B134" s="85"/>
      <c r="C134" s="10" t="s">
        <v>1037</v>
      </c>
      <c r="D134" s="13">
        <v>1</v>
      </c>
      <c r="E134" s="26" t="s">
        <v>127</v>
      </c>
      <c r="F134" s="13"/>
      <c r="G134" s="13"/>
    </row>
    <row r="135" spans="1:9" ht="28.8">
      <c r="A135" s="5"/>
      <c r="B135" s="85"/>
      <c r="C135" s="10" t="s">
        <v>1036</v>
      </c>
      <c r="D135" s="13">
        <v>1</v>
      </c>
      <c r="E135" s="26" t="s">
        <v>127</v>
      </c>
      <c r="F135" s="13"/>
      <c r="G135" s="13"/>
    </row>
    <row r="136" spans="1:9" ht="43.2">
      <c r="A136" s="5"/>
      <c r="B136" s="85"/>
      <c r="C136" s="10" t="s">
        <v>1035</v>
      </c>
      <c r="D136" s="13">
        <v>1</v>
      </c>
      <c r="E136" s="26" t="s">
        <v>127</v>
      </c>
      <c r="F136" s="13"/>
      <c r="G136" s="13"/>
    </row>
    <row r="137" spans="1:9" ht="62.4">
      <c r="A137" s="5" t="s">
        <v>1034</v>
      </c>
      <c r="B137" s="85" t="s">
        <v>1033</v>
      </c>
      <c r="C137" s="3" t="s">
        <v>1032</v>
      </c>
      <c r="D137" s="13">
        <v>1</v>
      </c>
      <c r="E137" s="26" t="s">
        <v>127</v>
      </c>
      <c r="F137" s="13"/>
      <c r="G137" s="13"/>
    </row>
    <row r="138" spans="1:9" ht="46.8">
      <c r="A138" s="5" t="s">
        <v>1031</v>
      </c>
      <c r="B138" s="85" t="s">
        <v>1030</v>
      </c>
      <c r="C138" s="10" t="s">
        <v>1029</v>
      </c>
      <c r="D138" s="13">
        <v>1</v>
      </c>
      <c r="E138" s="26" t="s">
        <v>127</v>
      </c>
      <c r="F138" s="13"/>
      <c r="G138" s="13"/>
    </row>
    <row r="139" spans="1:9" ht="31.2">
      <c r="A139" s="5" t="s">
        <v>1028</v>
      </c>
      <c r="B139" s="85" t="s">
        <v>1027</v>
      </c>
      <c r="C139" s="10" t="s">
        <v>1026</v>
      </c>
      <c r="D139" s="13">
        <v>1</v>
      </c>
      <c r="E139" s="26" t="s">
        <v>127</v>
      </c>
      <c r="F139" s="13"/>
      <c r="G139" s="13"/>
    </row>
    <row r="140" spans="1:9" ht="93.6">
      <c r="A140" s="5" t="s">
        <v>1025</v>
      </c>
      <c r="B140" s="84" t="s">
        <v>1024</v>
      </c>
      <c r="C140" s="10" t="s">
        <v>1023</v>
      </c>
      <c r="D140" s="13">
        <v>1</v>
      </c>
      <c r="E140" s="26" t="s">
        <v>127</v>
      </c>
      <c r="F140" s="13"/>
      <c r="G140" s="13"/>
    </row>
    <row r="141" spans="1:9" ht="18">
      <c r="A141" s="5" t="s">
        <v>1022</v>
      </c>
      <c r="B141" s="119" t="s">
        <v>1021</v>
      </c>
      <c r="C141" s="120"/>
      <c r="D141" s="120"/>
      <c r="E141" s="120"/>
      <c r="F141" s="120"/>
      <c r="G141" s="121"/>
      <c r="H141" s="1">
        <f>SUM(D142:D147)</f>
        <v>5</v>
      </c>
      <c r="I141" s="1">
        <f>COUNT(D142:D147)*2</f>
        <v>10</v>
      </c>
    </row>
    <row r="142" spans="1:9" ht="100.8">
      <c r="A142" s="5" t="s">
        <v>1020</v>
      </c>
      <c r="B142" s="80" t="s">
        <v>1019</v>
      </c>
      <c r="C142" s="17" t="s">
        <v>1018</v>
      </c>
      <c r="D142" s="26">
        <v>1</v>
      </c>
      <c r="E142" s="26" t="s">
        <v>127</v>
      </c>
      <c r="F142" s="17" t="s">
        <v>1017</v>
      </c>
      <c r="G142" s="13"/>
    </row>
    <row r="143" spans="1:9" ht="62.4" hidden="1">
      <c r="A143" s="22" t="s">
        <v>1016</v>
      </c>
      <c r="B143" s="77" t="s">
        <v>1015</v>
      </c>
      <c r="C143" s="3"/>
      <c r="D143" s="13"/>
      <c r="E143" s="26"/>
      <c r="F143" s="13"/>
      <c r="G143" s="13"/>
    </row>
    <row r="144" spans="1:9" ht="43.2">
      <c r="A144" s="5" t="s">
        <v>1014</v>
      </c>
      <c r="B144" s="77" t="s">
        <v>1013</v>
      </c>
      <c r="C144" s="58" t="s">
        <v>1012</v>
      </c>
      <c r="D144" s="26">
        <v>1</v>
      </c>
      <c r="E144" s="26" t="s">
        <v>127</v>
      </c>
      <c r="F144" s="13"/>
      <c r="G144" s="13"/>
    </row>
    <row r="145" spans="1:9" ht="46.8">
      <c r="A145" s="5" t="s">
        <v>1011</v>
      </c>
      <c r="B145" s="83" t="s">
        <v>1010</v>
      </c>
      <c r="C145" s="36" t="s">
        <v>1009</v>
      </c>
      <c r="D145" s="26">
        <v>1</v>
      </c>
      <c r="E145" s="26" t="s">
        <v>127</v>
      </c>
      <c r="F145" s="13"/>
      <c r="G145" s="13"/>
    </row>
    <row r="146" spans="1:9" ht="28.8">
      <c r="A146" s="5"/>
      <c r="B146" s="83"/>
      <c r="C146" s="36" t="s">
        <v>1008</v>
      </c>
      <c r="D146" s="26">
        <v>1</v>
      </c>
      <c r="E146" s="26" t="s">
        <v>127</v>
      </c>
      <c r="F146" s="13"/>
      <c r="G146" s="13"/>
    </row>
    <row r="147" spans="1:9" ht="28.8">
      <c r="A147" s="5"/>
      <c r="B147" s="65"/>
      <c r="C147" s="36" t="s">
        <v>1007</v>
      </c>
      <c r="D147" s="26">
        <v>1</v>
      </c>
      <c r="E147" s="26" t="s">
        <v>127</v>
      </c>
      <c r="F147" s="13"/>
      <c r="G147" s="13"/>
    </row>
    <row r="148" spans="1:9" ht="18">
      <c r="A148" s="5" t="s">
        <v>1006</v>
      </c>
      <c r="B148" s="132" t="s">
        <v>1005</v>
      </c>
      <c r="C148" s="132"/>
      <c r="D148" s="132"/>
      <c r="E148" s="132"/>
      <c r="F148" s="132"/>
      <c r="G148" s="132"/>
      <c r="H148" s="1">
        <f>SUM(D149:D153)</f>
        <v>5</v>
      </c>
      <c r="I148" s="1">
        <f>COUNT(D149:D153)*2</f>
        <v>10</v>
      </c>
    </row>
    <row r="149" spans="1:9" ht="43.2">
      <c r="A149" s="5" t="s">
        <v>1004</v>
      </c>
      <c r="B149" s="80" t="s">
        <v>1003</v>
      </c>
      <c r="C149" s="82" t="s">
        <v>1002</v>
      </c>
      <c r="D149" s="13">
        <v>1</v>
      </c>
      <c r="E149" s="26" t="s">
        <v>172</v>
      </c>
      <c r="F149" s="13"/>
      <c r="G149" s="13"/>
    </row>
    <row r="150" spans="1:9" ht="43.2">
      <c r="A150" s="5"/>
      <c r="B150" s="81"/>
      <c r="C150" s="82" t="s">
        <v>1001</v>
      </c>
      <c r="D150" s="13">
        <v>1</v>
      </c>
      <c r="E150" s="26" t="s">
        <v>127</v>
      </c>
      <c r="F150" s="13"/>
      <c r="G150" s="13"/>
    </row>
    <row r="151" spans="1:9" ht="43.2">
      <c r="A151" s="5" t="s">
        <v>1000</v>
      </c>
      <c r="B151" s="81" t="s">
        <v>999</v>
      </c>
      <c r="C151" s="82" t="s">
        <v>998</v>
      </c>
      <c r="D151" s="13">
        <v>1</v>
      </c>
      <c r="E151" s="26" t="s">
        <v>127</v>
      </c>
      <c r="F151" s="13"/>
      <c r="G151" s="13"/>
    </row>
    <row r="152" spans="1:9" ht="72">
      <c r="A152" s="5"/>
      <c r="B152" s="81"/>
      <c r="C152" s="55" t="s">
        <v>997</v>
      </c>
      <c r="D152" s="13">
        <v>1</v>
      </c>
      <c r="E152" s="26" t="s">
        <v>850</v>
      </c>
      <c r="F152" s="13"/>
      <c r="G152" s="13"/>
    </row>
    <row r="153" spans="1:9" ht="78">
      <c r="A153" s="5" t="s">
        <v>996</v>
      </c>
      <c r="B153" s="80" t="s">
        <v>995</v>
      </c>
      <c r="C153" s="17" t="s">
        <v>994</v>
      </c>
      <c r="D153" s="13">
        <v>1</v>
      </c>
      <c r="E153" s="26" t="s">
        <v>956</v>
      </c>
      <c r="F153" s="13"/>
      <c r="G153" s="13"/>
    </row>
    <row r="154" spans="1:9" ht="18">
      <c r="A154" s="5" t="s">
        <v>993</v>
      </c>
      <c r="B154" s="122" t="s">
        <v>992</v>
      </c>
      <c r="C154" s="123"/>
      <c r="D154" s="123"/>
      <c r="E154" s="123"/>
      <c r="F154" s="123"/>
      <c r="G154" s="124"/>
      <c r="H154" s="1">
        <f>SUM(D155:D173)</f>
        <v>18</v>
      </c>
      <c r="I154" s="1">
        <f>COUNT(D155:D173)*2</f>
        <v>36</v>
      </c>
    </row>
    <row r="155" spans="1:9" ht="86.4">
      <c r="A155" s="5" t="s">
        <v>991</v>
      </c>
      <c r="B155" s="50" t="s">
        <v>990</v>
      </c>
      <c r="C155" s="10" t="s">
        <v>989</v>
      </c>
      <c r="D155" s="2">
        <v>1</v>
      </c>
      <c r="E155" s="35" t="s">
        <v>850</v>
      </c>
      <c r="F155" s="10" t="s">
        <v>988</v>
      </c>
      <c r="G155" s="13"/>
    </row>
    <row r="156" spans="1:9" ht="62.4" hidden="1">
      <c r="A156" s="22" t="s">
        <v>987</v>
      </c>
      <c r="B156" s="50" t="s">
        <v>986</v>
      </c>
      <c r="C156" s="3"/>
      <c r="D156" s="13"/>
      <c r="E156" s="26"/>
      <c r="F156" s="13"/>
      <c r="G156" s="13"/>
    </row>
    <row r="157" spans="1:9" ht="46.8">
      <c r="A157" s="5" t="s">
        <v>985</v>
      </c>
      <c r="B157" s="50" t="s">
        <v>984</v>
      </c>
      <c r="C157" s="10" t="s">
        <v>983</v>
      </c>
      <c r="D157" s="2">
        <v>1</v>
      </c>
      <c r="E157" s="26" t="s">
        <v>982</v>
      </c>
      <c r="F157" s="3" t="s">
        <v>981</v>
      </c>
      <c r="G157" s="13"/>
    </row>
    <row r="158" spans="1:9" ht="46.8">
      <c r="A158" s="5" t="s">
        <v>980</v>
      </c>
      <c r="B158" s="50" t="s">
        <v>979</v>
      </c>
      <c r="C158" s="3" t="s">
        <v>978</v>
      </c>
      <c r="D158" s="2">
        <v>1</v>
      </c>
      <c r="E158" s="26" t="s">
        <v>172</v>
      </c>
      <c r="F158" s="13"/>
      <c r="G158" s="13"/>
    </row>
    <row r="159" spans="1:9" ht="15.6">
      <c r="A159" s="5"/>
      <c r="B159" s="50"/>
      <c r="C159" s="10" t="s">
        <v>977</v>
      </c>
      <c r="D159" s="2">
        <v>1</v>
      </c>
      <c r="E159" s="26" t="s">
        <v>956</v>
      </c>
      <c r="F159" s="13"/>
      <c r="G159" s="13"/>
    </row>
    <row r="160" spans="1:9" ht="31.2">
      <c r="A160" s="5" t="s">
        <v>976</v>
      </c>
      <c r="B160" s="50" t="s">
        <v>975</v>
      </c>
      <c r="C160" s="10" t="s">
        <v>974</v>
      </c>
      <c r="D160" s="2">
        <v>1</v>
      </c>
      <c r="E160" s="26" t="s">
        <v>956</v>
      </c>
      <c r="F160" s="13"/>
      <c r="G160" s="13"/>
    </row>
    <row r="161" spans="1:9" ht="15.6">
      <c r="A161" s="5"/>
      <c r="B161" s="50"/>
      <c r="C161" s="79" t="s">
        <v>973</v>
      </c>
      <c r="D161" s="2">
        <v>1</v>
      </c>
      <c r="E161" s="26" t="s">
        <v>956</v>
      </c>
      <c r="F161" s="13"/>
      <c r="G161" s="13"/>
    </row>
    <row r="162" spans="1:9" ht="31.2">
      <c r="A162" s="5" t="s">
        <v>972</v>
      </c>
      <c r="B162" s="50" t="s">
        <v>971</v>
      </c>
      <c r="C162" s="2" t="s">
        <v>970</v>
      </c>
      <c r="D162" s="2">
        <v>1</v>
      </c>
      <c r="E162" s="26" t="s">
        <v>956</v>
      </c>
      <c r="F162" s="13"/>
      <c r="G162" s="13"/>
    </row>
    <row r="163" spans="1:9" ht="15.6">
      <c r="A163" s="5"/>
      <c r="B163" s="50"/>
      <c r="C163" s="10" t="s">
        <v>969</v>
      </c>
      <c r="D163" s="2">
        <v>1</v>
      </c>
      <c r="E163" s="26" t="s">
        <v>956</v>
      </c>
      <c r="F163" s="13"/>
      <c r="G163" s="13"/>
    </row>
    <row r="164" spans="1:9" ht="15.6">
      <c r="A164" s="5"/>
      <c r="B164" s="50"/>
      <c r="C164" s="10" t="s">
        <v>968</v>
      </c>
      <c r="D164" s="2">
        <v>1</v>
      </c>
      <c r="E164" s="26" t="s">
        <v>956</v>
      </c>
      <c r="F164" s="13"/>
      <c r="G164" s="13"/>
    </row>
    <row r="165" spans="1:9" ht="15.6">
      <c r="A165" s="5"/>
      <c r="B165" s="50"/>
      <c r="C165" s="10" t="s">
        <v>967</v>
      </c>
      <c r="D165" s="2">
        <v>1</v>
      </c>
      <c r="E165" s="26" t="s">
        <v>956</v>
      </c>
      <c r="F165" s="13"/>
      <c r="G165" s="13"/>
    </row>
    <row r="166" spans="1:9" ht="28.8">
      <c r="A166" s="5"/>
      <c r="B166" s="50"/>
      <c r="C166" s="10" t="s">
        <v>966</v>
      </c>
      <c r="D166" s="2">
        <v>1</v>
      </c>
      <c r="E166" s="26" t="s">
        <v>956</v>
      </c>
      <c r="F166" s="13"/>
      <c r="G166" s="13"/>
    </row>
    <row r="167" spans="1:9" ht="28.8">
      <c r="A167" s="5"/>
      <c r="B167" s="50"/>
      <c r="C167" s="23" t="s">
        <v>965</v>
      </c>
      <c r="D167" s="2">
        <v>1</v>
      </c>
      <c r="E167" s="26" t="s">
        <v>956</v>
      </c>
      <c r="F167" s="13"/>
      <c r="G167" s="13"/>
    </row>
    <row r="168" spans="1:9" ht="15.6">
      <c r="A168" s="5"/>
      <c r="B168" s="50"/>
      <c r="C168" s="23" t="s">
        <v>964</v>
      </c>
      <c r="D168" s="2">
        <v>1</v>
      </c>
      <c r="E168" s="26" t="s">
        <v>956</v>
      </c>
      <c r="F168" s="13"/>
      <c r="G168" s="13"/>
    </row>
    <row r="169" spans="1:9" ht="31.2">
      <c r="A169" s="5" t="s">
        <v>963</v>
      </c>
      <c r="B169" s="50" t="s">
        <v>962</v>
      </c>
      <c r="C169" s="10" t="s">
        <v>961</v>
      </c>
      <c r="D169" s="2">
        <v>1</v>
      </c>
      <c r="E169" s="26" t="s">
        <v>956</v>
      </c>
      <c r="F169" s="13"/>
      <c r="G169" s="78"/>
    </row>
    <row r="170" spans="1:9" ht="15.6">
      <c r="A170" s="5"/>
      <c r="B170" s="50"/>
      <c r="C170" s="19" t="s">
        <v>960</v>
      </c>
      <c r="D170" s="2">
        <v>1</v>
      </c>
      <c r="E170" s="26" t="s">
        <v>956</v>
      </c>
      <c r="F170" s="13"/>
      <c r="G170" s="78"/>
    </row>
    <row r="171" spans="1:9" ht="28.8">
      <c r="A171" s="5"/>
      <c r="B171" s="50"/>
      <c r="C171" s="101" t="s">
        <v>959</v>
      </c>
      <c r="D171" s="2">
        <v>1</v>
      </c>
      <c r="E171" s="102" t="s">
        <v>956</v>
      </c>
      <c r="F171" s="103"/>
      <c r="G171" s="78"/>
    </row>
    <row r="172" spans="1:9" ht="28.8">
      <c r="A172" s="5"/>
      <c r="B172" s="50"/>
      <c r="C172" s="10" t="s">
        <v>958</v>
      </c>
      <c r="D172" s="2">
        <v>1</v>
      </c>
      <c r="E172" s="26" t="s">
        <v>956</v>
      </c>
      <c r="F172" s="13"/>
      <c r="G172" s="78"/>
    </row>
    <row r="173" spans="1:9" ht="28.8">
      <c r="A173" s="5"/>
      <c r="B173" s="50"/>
      <c r="C173" s="10" t="s">
        <v>957</v>
      </c>
      <c r="D173" s="2">
        <v>1</v>
      </c>
      <c r="E173" s="26" t="s">
        <v>956</v>
      </c>
      <c r="F173" s="13"/>
      <c r="G173" s="13"/>
    </row>
    <row r="174" spans="1:9" ht="18">
      <c r="A174" s="5" t="s">
        <v>955</v>
      </c>
      <c r="B174" s="119" t="s">
        <v>954</v>
      </c>
      <c r="C174" s="120"/>
      <c r="D174" s="120"/>
      <c r="E174" s="120"/>
      <c r="F174" s="120"/>
      <c r="G174" s="121"/>
      <c r="H174" s="1">
        <f>SUM(D175:D182)</f>
        <v>8</v>
      </c>
      <c r="I174" s="1">
        <f>COUNT(D175:D182)*2</f>
        <v>16</v>
      </c>
    </row>
    <row r="175" spans="1:9" ht="46.8">
      <c r="A175" s="5" t="s">
        <v>953</v>
      </c>
      <c r="B175" s="50" t="s">
        <v>952</v>
      </c>
      <c r="C175" s="3" t="s">
        <v>951</v>
      </c>
      <c r="D175" s="13">
        <v>1</v>
      </c>
      <c r="E175" s="26" t="s">
        <v>936</v>
      </c>
      <c r="F175" s="2" t="s">
        <v>947</v>
      </c>
      <c r="G175" s="13"/>
    </row>
    <row r="176" spans="1:9" ht="28.8">
      <c r="A176" s="5"/>
      <c r="B176" s="50"/>
      <c r="C176" s="3" t="s">
        <v>950</v>
      </c>
      <c r="D176" s="13">
        <v>1</v>
      </c>
      <c r="E176" s="26" t="s">
        <v>936</v>
      </c>
      <c r="F176" s="2" t="s">
        <v>947</v>
      </c>
      <c r="G176" s="13"/>
    </row>
    <row r="177" spans="1:9" ht="15.6">
      <c r="A177" s="5"/>
      <c r="B177" s="50"/>
      <c r="C177" s="3" t="s">
        <v>949</v>
      </c>
      <c r="D177" s="13">
        <v>1</v>
      </c>
      <c r="E177" s="26" t="s">
        <v>936</v>
      </c>
      <c r="F177" s="2" t="s">
        <v>947</v>
      </c>
      <c r="G177" s="13"/>
    </row>
    <row r="178" spans="1:9" ht="15.6">
      <c r="A178" s="5"/>
      <c r="B178" s="50"/>
      <c r="C178" s="10" t="s">
        <v>948</v>
      </c>
      <c r="D178" s="13">
        <v>1</v>
      </c>
      <c r="E178" s="26" t="s">
        <v>936</v>
      </c>
      <c r="F178" s="2" t="s">
        <v>947</v>
      </c>
      <c r="G178" s="13"/>
    </row>
    <row r="179" spans="1:9" ht="15.6">
      <c r="A179" s="5"/>
      <c r="B179" s="50"/>
      <c r="C179" s="10" t="s">
        <v>946</v>
      </c>
      <c r="D179" s="13">
        <v>1</v>
      </c>
      <c r="E179" s="26" t="s">
        <v>936</v>
      </c>
      <c r="F179" s="2"/>
      <c r="G179" s="13"/>
    </row>
    <row r="180" spans="1:9" ht="15.6">
      <c r="A180" s="5"/>
      <c r="B180" s="50"/>
      <c r="C180" s="10" t="s">
        <v>945</v>
      </c>
      <c r="D180" s="13">
        <v>1</v>
      </c>
      <c r="E180" s="26" t="s">
        <v>936</v>
      </c>
      <c r="F180" s="2" t="s">
        <v>944</v>
      </c>
      <c r="G180" s="13"/>
    </row>
    <row r="181" spans="1:9" ht="46.8">
      <c r="A181" s="5" t="s">
        <v>943</v>
      </c>
      <c r="B181" s="50" t="s">
        <v>942</v>
      </c>
      <c r="C181" s="10" t="s">
        <v>941</v>
      </c>
      <c r="D181" s="13">
        <v>1</v>
      </c>
      <c r="E181" s="26" t="s">
        <v>936</v>
      </c>
      <c r="F181" s="13" t="s">
        <v>940</v>
      </c>
      <c r="G181" s="13"/>
    </row>
    <row r="182" spans="1:9" ht="62.4">
      <c r="A182" s="5" t="s">
        <v>939</v>
      </c>
      <c r="B182" s="77" t="s">
        <v>938</v>
      </c>
      <c r="C182" s="10" t="s">
        <v>937</v>
      </c>
      <c r="D182" s="13">
        <v>1</v>
      </c>
      <c r="E182" s="26" t="s">
        <v>936</v>
      </c>
      <c r="F182" s="13"/>
      <c r="G182" s="13"/>
    </row>
    <row r="183" spans="1:9" ht="18">
      <c r="A183" s="5" t="s">
        <v>935</v>
      </c>
      <c r="B183" s="119" t="s">
        <v>934</v>
      </c>
      <c r="C183" s="120"/>
      <c r="D183" s="120"/>
      <c r="E183" s="120"/>
      <c r="F183" s="120"/>
      <c r="G183" s="121"/>
      <c r="H183" s="1">
        <f>SUM(D184:D200)</f>
        <v>17</v>
      </c>
      <c r="I183" s="1">
        <f>COUNT(D184:D200)*2</f>
        <v>34</v>
      </c>
    </row>
    <row r="184" spans="1:9" ht="62.4">
      <c r="A184" s="5" t="s">
        <v>933</v>
      </c>
      <c r="B184" s="50" t="s">
        <v>932</v>
      </c>
      <c r="C184" s="18" t="s">
        <v>931</v>
      </c>
      <c r="D184" s="2">
        <v>1</v>
      </c>
      <c r="E184" s="35" t="s">
        <v>127</v>
      </c>
      <c r="F184" s="10" t="s">
        <v>930</v>
      </c>
      <c r="G184" s="13"/>
    </row>
    <row r="185" spans="1:9" ht="62.4">
      <c r="A185" s="5" t="s">
        <v>929</v>
      </c>
      <c r="B185" s="50" t="s">
        <v>928</v>
      </c>
      <c r="C185" s="31" t="s">
        <v>927</v>
      </c>
      <c r="D185" s="2">
        <v>1</v>
      </c>
      <c r="E185" s="35" t="s">
        <v>127</v>
      </c>
      <c r="F185" s="10" t="s">
        <v>926</v>
      </c>
      <c r="G185" s="13"/>
    </row>
    <row r="186" spans="1:9" ht="31.2">
      <c r="A186" s="5"/>
      <c r="B186" s="50"/>
      <c r="C186" s="31" t="s">
        <v>925</v>
      </c>
      <c r="D186" s="2">
        <v>1</v>
      </c>
      <c r="E186" s="35" t="s">
        <v>127</v>
      </c>
      <c r="F186" s="10"/>
      <c r="G186" s="13"/>
    </row>
    <row r="187" spans="1:9" ht="31.2">
      <c r="A187" s="5"/>
      <c r="B187" s="50"/>
      <c r="C187" s="31" t="s">
        <v>924</v>
      </c>
      <c r="D187" s="2">
        <v>1</v>
      </c>
      <c r="E187" s="35" t="s">
        <v>127</v>
      </c>
      <c r="F187" s="10"/>
      <c r="G187" s="13"/>
    </row>
    <row r="188" spans="1:9" ht="15.6">
      <c r="A188" s="5"/>
      <c r="B188" s="50"/>
      <c r="C188" s="27" t="s">
        <v>923</v>
      </c>
      <c r="D188" s="2">
        <v>1</v>
      </c>
      <c r="E188" s="35" t="s">
        <v>127</v>
      </c>
      <c r="F188" s="10"/>
      <c r="G188" s="13"/>
    </row>
    <row r="189" spans="1:9" ht="15.6">
      <c r="A189" s="5"/>
      <c r="B189" s="50"/>
      <c r="C189" s="27" t="s">
        <v>922</v>
      </c>
      <c r="D189" s="2">
        <v>1</v>
      </c>
      <c r="E189" s="35" t="s">
        <v>127</v>
      </c>
      <c r="F189" s="10"/>
      <c r="G189" s="13"/>
    </row>
    <row r="190" spans="1:9" ht="15.6">
      <c r="A190" s="5"/>
      <c r="B190" s="50"/>
      <c r="C190" s="27" t="s">
        <v>921</v>
      </c>
      <c r="D190" s="2">
        <v>1</v>
      </c>
      <c r="E190" s="35" t="s">
        <v>127</v>
      </c>
      <c r="F190" s="10"/>
      <c r="G190" s="13"/>
    </row>
    <row r="191" spans="1:9" ht="31.2">
      <c r="A191" s="5"/>
      <c r="B191" s="50"/>
      <c r="C191" s="31" t="s">
        <v>920</v>
      </c>
      <c r="D191" s="2">
        <v>1</v>
      </c>
      <c r="E191" s="35" t="s">
        <v>127</v>
      </c>
      <c r="F191" s="10"/>
      <c r="G191" s="13"/>
    </row>
    <row r="192" spans="1:9" ht="62.4">
      <c r="A192" s="5" t="s">
        <v>919</v>
      </c>
      <c r="B192" s="50" t="s">
        <v>918</v>
      </c>
      <c r="C192" s="18" t="s">
        <v>917</v>
      </c>
      <c r="D192" s="2">
        <v>1</v>
      </c>
      <c r="E192" s="35" t="s">
        <v>127</v>
      </c>
      <c r="F192" s="19" t="s">
        <v>916</v>
      </c>
      <c r="G192" s="13"/>
    </row>
    <row r="193" spans="1:9" ht="86.4">
      <c r="A193" s="5" t="s">
        <v>915</v>
      </c>
      <c r="B193" s="75" t="s">
        <v>914</v>
      </c>
      <c r="C193" s="76" t="s">
        <v>913</v>
      </c>
      <c r="D193" s="2">
        <v>1</v>
      </c>
      <c r="E193" s="35" t="s">
        <v>127</v>
      </c>
      <c r="F193" s="10" t="s">
        <v>912</v>
      </c>
      <c r="G193" s="13"/>
    </row>
    <row r="194" spans="1:9" ht="57.6">
      <c r="A194" s="5" t="s">
        <v>911</v>
      </c>
      <c r="B194" s="50" t="s">
        <v>910</v>
      </c>
      <c r="C194" s="20" t="s">
        <v>909</v>
      </c>
      <c r="D194" s="2">
        <v>1</v>
      </c>
      <c r="E194" s="35" t="s">
        <v>127</v>
      </c>
      <c r="F194" s="17" t="s">
        <v>908</v>
      </c>
      <c r="G194" s="13"/>
    </row>
    <row r="195" spans="1:9" ht="86.4">
      <c r="A195" s="5" t="s">
        <v>907</v>
      </c>
      <c r="B195" s="75" t="s">
        <v>906</v>
      </c>
      <c r="C195" s="20" t="s">
        <v>905</v>
      </c>
      <c r="D195" s="2">
        <v>1</v>
      </c>
      <c r="E195" s="35" t="s">
        <v>127</v>
      </c>
      <c r="F195" s="17" t="s">
        <v>904</v>
      </c>
      <c r="G195" s="13"/>
    </row>
    <row r="196" spans="1:9" ht="46.8">
      <c r="A196" s="5"/>
      <c r="B196" s="75"/>
      <c r="C196" s="20" t="s">
        <v>903</v>
      </c>
      <c r="D196" s="2">
        <v>1</v>
      </c>
      <c r="E196" s="35" t="s">
        <v>127</v>
      </c>
      <c r="F196" s="17" t="s">
        <v>902</v>
      </c>
      <c r="G196" s="13"/>
    </row>
    <row r="197" spans="1:9" ht="46.8">
      <c r="A197" s="5" t="s">
        <v>901</v>
      </c>
      <c r="B197" s="50" t="s">
        <v>900</v>
      </c>
      <c r="C197" s="3" t="s">
        <v>899</v>
      </c>
      <c r="D197" s="2">
        <v>1</v>
      </c>
      <c r="E197" s="35" t="s">
        <v>127</v>
      </c>
      <c r="F197" s="13"/>
      <c r="G197" s="13"/>
    </row>
    <row r="198" spans="1:9" ht="43.2">
      <c r="A198" s="5"/>
      <c r="B198" s="50"/>
      <c r="C198" s="19" t="s">
        <v>898</v>
      </c>
      <c r="D198" s="2">
        <v>1</v>
      </c>
      <c r="E198" s="35" t="s">
        <v>127</v>
      </c>
      <c r="F198" s="10" t="s">
        <v>1318</v>
      </c>
      <c r="G198" s="13"/>
    </row>
    <row r="199" spans="1:9" ht="100.8">
      <c r="A199" s="5"/>
      <c r="B199" s="50"/>
      <c r="C199" s="74" t="s">
        <v>897</v>
      </c>
      <c r="D199" s="2">
        <v>1</v>
      </c>
      <c r="E199" s="35" t="s">
        <v>127</v>
      </c>
      <c r="F199" s="10" t="s">
        <v>1319</v>
      </c>
      <c r="G199" s="13"/>
    </row>
    <row r="200" spans="1:9" ht="57.6">
      <c r="A200" s="15"/>
      <c r="B200" s="13"/>
      <c r="C200" s="23" t="s">
        <v>896</v>
      </c>
      <c r="D200" s="2">
        <v>1</v>
      </c>
      <c r="E200" s="35" t="s">
        <v>127</v>
      </c>
      <c r="F200" s="10" t="s">
        <v>895</v>
      </c>
      <c r="G200" s="13"/>
    </row>
    <row r="201" spans="1:9" ht="21">
      <c r="A201" s="12"/>
      <c r="B201" s="125" t="s">
        <v>894</v>
      </c>
      <c r="C201" s="126"/>
      <c r="D201" s="126"/>
      <c r="E201" s="126"/>
      <c r="F201" s="126"/>
      <c r="G201" s="127"/>
      <c r="H201" s="1">
        <f>H202+H209+H223+H233+H246+H257+H268+H272+H277</f>
        <v>53</v>
      </c>
      <c r="I201" s="1">
        <f>I202+I209+I223+I233+I246+I257+I268+I272+I277</f>
        <v>106</v>
      </c>
    </row>
    <row r="202" spans="1:9" ht="18">
      <c r="A202" s="16" t="s">
        <v>893</v>
      </c>
      <c r="B202" s="119" t="s">
        <v>892</v>
      </c>
      <c r="C202" s="120"/>
      <c r="D202" s="120"/>
      <c r="E202" s="120"/>
      <c r="F202" s="120"/>
      <c r="G202" s="121"/>
      <c r="H202" s="1">
        <f>SUM(D203:D208)</f>
        <v>6</v>
      </c>
      <c r="I202" s="1">
        <f>COUNT(D203:D208)*2</f>
        <v>12</v>
      </c>
    </row>
    <row r="203" spans="1:9" ht="46.8">
      <c r="A203" s="5" t="s">
        <v>891</v>
      </c>
      <c r="B203" s="65" t="s">
        <v>890</v>
      </c>
      <c r="C203" s="17" t="s">
        <v>889</v>
      </c>
      <c r="D203" s="13">
        <v>1</v>
      </c>
      <c r="E203" s="26" t="s">
        <v>310</v>
      </c>
      <c r="F203" s="13"/>
      <c r="G203" s="13"/>
    </row>
    <row r="204" spans="1:9" ht="43.2">
      <c r="A204" s="5"/>
      <c r="B204" s="65"/>
      <c r="C204" s="19" t="s">
        <v>888</v>
      </c>
      <c r="D204" s="13">
        <v>1</v>
      </c>
      <c r="E204" s="26" t="s">
        <v>310</v>
      </c>
      <c r="F204" s="13"/>
      <c r="G204" s="13"/>
    </row>
    <row r="205" spans="1:9" ht="72">
      <c r="A205" s="5"/>
      <c r="B205" s="65"/>
      <c r="C205" s="3" t="s">
        <v>887</v>
      </c>
      <c r="D205" s="13">
        <v>1</v>
      </c>
      <c r="E205" s="35" t="s">
        <v>850</v>
      </c>
      <c r="F205" s="13"/>
      <c r="G205" s="13"/>
    </row>
    <row r="206" spans="1:9" ht="62.4">
      <c r="A206" s="5" t="s">
        <v>886</v>
      </c>
      <c r="B206" s="31" t="s">
        <v>885</v>
      </c>
      <c r="C206" s="17" t="s">
        <v>884</v>
      </c>
      <c r="D206" s="13">
        <v>1</v>
      </c>
      <c r="E206" s="26" t="s">
        <v>1307</v>
      </c>
      <c r="F206" s="13"/>
      <c r="G206" s="13"/>
    </row>
    <row r="207" spans="1:9" ht="72">
      <c r="A207" s="5"/>
      <c r="B207" s="31"/>
      <c r="C207" s="10" t="s">
        <v>883</v>
      </c>
      <c r="D207" s="13">
        <v>1</v>
      </c>
      <c r="E207" s="26" t="s">
        <v>1307</v>
      </c>
      <c r="F207" s="13"/>
      <c r="G207" s="13"/>
    </row>
    <row r="208" spans="1:9" ht="57.6">
      <c r="A208" s="5" t="s">
        <v>882</v>
      </c>
      <c r="B208" s="31" t="s">
        <v>881</v>
      </c>
      <c r="C208" s="10" t="s">
        <v>880</v>
      </c>
      <c r="D208" s="13">
        <v>1</v>
      </c>
      <c r="E208" s="26" t="s">
        <v>172</v>
      </c>
      <c r="F208" s="13" t="s">
        <v>879</v>
      </c>
      <c r="G208" s="13"/>
    </row>
    <row r="209" spans="1:9" ht="18">
      <c r="A209" s="16" t="s">
        <v>878</v>
      </c>
      <c r="B209" s="119" t="s">
        <v>877</v>
      </c>
      <c r="C209" s="120"/>
      <c r="D209" s="120"/>
      <c r="E209" s="120"/>
      <c r="F209" s="120"/>
      <c r="G209" s="121"/>
      <c r="H209" s="1">
        <f>SUM(D210:D222)</f>
        <v>11</v>
      </c>
      <c r="I209" s="1">
        <f>COUNT(D210:D222)*2</f>
        <v>22</v>
      </c>
    </row>
    <row r="210" spans="1:9" ht="72">
      <c r="A210" s="5" t="s">
        <v>876</v>
      </c>
      <c r="B210" s="31" t="s">
        <v>875</v>
      </c>
      <c r="C210" s="10" t="s">
        <v>874</v>
      </c>
      <c r="D210" s="2">
        <v>1</v>
      </c>
      <c r="E210" s="26" t="s">
        <v>310</v>
      </c>
      <c r="F210" s="10" t="s">
        <v>873</v>
      </c>
      <c r="G210" s="13"/>
    </row>
    <row r="211" spans="1:9" ht="46.8" hidden="1">
      <c r="A211" s="22" t="s">
        <v>872</v>
      </c>
      <c r="B211" s="65" t="s">
        <v>871</v>
      </c>
      <c r="C211" s="13"/>
      <c r="D211" s="13"/>
      <c r="E211" s="26"/>
      <c r="F211" s="13"/>
      <c r="G211" s="13"/>
    </row>
    <row r="212" spans="1:9" ht="15.6" hidden="1">
      <c r="A212" s="22"/>
      <c r="B212" s="65"/>
      <c r="D212" s="13"/>
      <c r="E212" s="26"/>
      <c r="F212" s="13"/>
      <c r="G212" s="13"/>
    </row>
    <row r="213" spans="1:9" ht="57.6">
      <c r="A213" s="5" t="s">
        <v>870</v>
      </c>
      <c r="B213" s="31" t="s">
        <v>869</v>
      </c>
      <c r="C213" s="10" t="s">
        <v>868</v>
      </c>
      <c r="D213" s="2">
        <v>1</v>
      </c>
      <c r="E213" s="35" t="s">
        <v>850</v>
      </c>
      <c r="G213" s="13"/>
    </row>
    <row r="214" spans="1:9" ht="86.4">
      <c r="A214" s="5" t="s">
        <v>867</v>
      </c>
      <c r="B214" s="31" t="s">
        <v>866</v>
      </c>
      <c r="C214" s="17" t="s">
        <v>865</v>
      </c>
      <c r="D214" s="2">
        <v>1</v>
      </c>
      <c r="E214" s="26" t="s">
        <v>850</v>
      </c>
      <c r="F214" s="10" t="s">
        <v>864</v>
      </c>
      <c r="G214" s="13"/>
    </row>
    <row r="215" spans="1:9" ht="15.6">
      <c r="A215" s="5"/>
      <c r="B215" s="31"/>
      <c r="C215" s="35" t="s">
        <v>863</v>
      </c>
      <c r="D215" s="2">
        <v>1</v>
      </c>
      <c r="E215" s="35" t="s">
        <v>850</v>
      </c>
      <c r="F215" s="10"/>
      <c r="G215" s="13"/>
    </row>
    <row r="216" spans="1:9" ht="43.2">
      <c r="A216" s="5"/>
      <c r="B216" s="31"/>
      <c r="C216" s="73" t="s">
        <v>862</v>
      </c>
      <c r="D216" s="2">
        <v>1</v>
      </c>
      <c r="E216" s="35" t="s">
        <v>2</v>
      </c>
      <c r="F216" s="10"/>
      <c r="G216" s="13"/>
    </row>
    <row r="217" spans="1:9" ht="46.8">
      <c r="A217" s="5" t="s">
        <v>861</v>
      </c>
      <c r="B217" s="65" t="s">
        <v>860</v>
      </c>
      <c r="C217" s="3" t="s">
        <v>859</v>
      </c>
      <c r="D217" s="2">
        <v>1</v>
      </c>
      <c r="E217" s="106" t="s">
        <v>310</v>
      </c>
      <c r="F217" s="13"/>
      <c r="G217" s="13"/>
    </row>
    <row r="218" spans="1:9" ht="43.2">
      <c r="A218" s="5"/>
      <c r="B218" s="65"/>
      <c r="C218" s="3" t="s">
        <v>858</v>
      </c>
      <c r="D218" s="2">
        <v>1</v>
      </c>
      <c r="E218" s="26" t="s">
        <v>652</v>
      </c>
      <c r="F218" s="13"/>
      <c r="G218" s="13"/>
    </row>
    <row r="219" spans="1:9" ht="43.2">
      <c r="A219" s="5" t="s">
        <v>857</v>
      </c>
      <c r="B219" s="3" t="s">
        <v>856</v>
      </c>
      <c r="C219" s="17" t="s">
        <v>855</v>
      </c>
      <c r="D219" s="2">
        <v>1</v>
      </c>
      <c r="E219" s="26" t="s">
        <v>310</v>
      </c>
      <c r="F219" s="13"/>
      <c r="G219" s="13"/>
    </row>
    <row r="220" spans="1:9" ht="28.8">
      <c r="A220" s="5"/>
      <c r="B220" s="3"/>
      <c r="C220" s="17" t="s">
        <v>854</v>
      </c>
      <c r="D220" s="2">
        <v>1</v>
      </c>
      <c r="E220" s="26" t="s">
        <v>1137</v>
      </c>
      <c r="F220" s="13"/>
      <c r="G220" s="13"/>
    </row>
    <row r="221" spans="1:9" ht="62.4">
      <c r="A221" s="5" t="s">
        <v>853</v>
      </c>
      <c r="B221" s="31" t="s">
        <v>852</v>
      </c>
      <c r="C221" s="19" t="s">
        <v>851</v>
      </c>
      <c r="D221" s="2">
        <v>1</v>
      </c>
      <c r="E221" s="26" t="s">
        <v>850</v>
      </c>
      <c r="F221" s="17" t="s">
        <v>849</v>
      </c>
      <c r="G221" s="13"/>
    </row>
    <row r="222" spans="1:9" ht="46.8">
      <c r="A222" s="5" t="s">
        <v>848</v>
      </c>
      <c r="B222" s="31" t="s">
        <v>847</v>
      </c>
      <c r="C222" s="3" t="s">
        <v>846</v>
      </c>
      <c r="D222" s="2">
        <v>1</v>
      </c>
      <c r="E222" s="26" t="s">
        <v>1137</v>
      </c>
      <c r="F222" s="13"/>
      <c r="G222" s="13"/>
    </row>
    <row r="223" spans="1:9" ht="18">
      <c r="A223" s="16" t="s">
        <v>845</v>
      </c>
      <c r="B223" s="119" t="s">
        <v>844</v>
      </c>
      <c r="C223" s="120"/>
      <c r="D223" s="120"/>
      <c r="E223" s="120"/>
      <c r="F223" s="120"/>
      <c r="G223" s="121"/>
      <c r="H223" s="1">
        <f>SUM(D224:D232)</f>
        <v>9</v>
      </c>
      <c r="I223" s="1">
        <f>COUNT(D224:D232)*2</f>
        <v>18</v>
      </c>
    </row>
    <row r="224" spans="1:9" ht="46.8">
      <c r="A224" s="5" t="s">
        <v>843</v>
      </c>
      <c r="B224" s="27" t="s">
        <v>842</v>
      </c>
      <c r="C224" s="72" t="s">
        <v>841</v>
      </c>
      <c r="D224" s="13">
        <v>1</v>
      </c>
      <c r="E224" s="26" t="s">
        <v>127</v>
      </c>
      <c r="F224" s="13"/>
      <c r="G224" s="13"/>
    </row>
    <row r="225" spans="1:9" ht="43.2">
      <c r="A225" s="5"/>
      <c r="B225" s="27"/>
      <c r="C225" s="72" t="s">
        <v>840</v>
      </c>
      <c r="D225" s="13">
        <v>1</v>
      </c>
      <c r="E225" s="26" t="s">
        <v>127</v>
      </c>
      <c r="F225" s="13" t="s">
        <v>839</v>
      </c>
      <c r="G225" s="13"/>
    </row>
    <row r="226" spans="1:9" ht="46.8">
      <c r="A226" s="5" t="s">
        <v>838</v>
      </c>
      <c r="B226" s="27" t="s">
        <v>837</v>
      </c>
      <c r="C226" s="10" t="s">
        <v>836</v>
      </c>
      <c r="D226" s="13">
        <v>1</v>
      </c>
      <c r="E226" s="26" t="s">
        <v>127</v>
      </c>
      <c r="F226" s="13"/>
      <c r="G226" s="13"/>
    </row>
    <row r="227" spans="1:9" ht="28.8">
      <c r="A227" s="5"/>
      <c r="B227" s="27"/>
      <c r="C227" s="24" t="s">
        <v>835</v>
      </c>
      <c r="D227" s="13">
        <v>1</v>
      </c>
      <c r="E227" s="26" t="s">
        <v>1137</v>
      </c>
      <c r="F227" s="13"/>
      <c r="G227" s="13"/>
    </row>
    <row r="228" spans="1:9" ht="43.2">
      <c r="A228" s="5"/>
      <c r="B228" s="27"/>
      <c r="C228" s="10" t="s">
        <v>834</v>
      </c>
      <c r="D228" s="13">
        <v>1</v>
      </c>
      <c r="E228" s="35" t="s">
        <v>310</v>
      </c>
      <c r="F228" s="13"/>
      <c r="G228" s="13"/>
    </row>
    <row r="229" spans="1:9" ht="72">
      <c r="A229" s="5" t="s">
        <v>833</v>
      </c>
      <c r="B229" s="27" t="s">
        <v>832</v>
      </c>
      <c r="C229" s="10" t="s">
        <v>1320</v>
      </c>
      <c r="D229" s="13">
        <v>1</v>
      </c>
      <c r="E229" s="35" t="s">
        <v>310</v>
      </c>
      <c r="F229" s="10" t="s">
        <v>831</v>
      </c>
      <c r="G229" s="13"/>
    </row>
    <row r="230" spans="1:9" ht="28.8">
      <c r="A230" s="5"/>
      <c r="B230" s="27"/>
      <c r="C230" s="17" t="s">
        <v>1321</v>
      </c>
      <c r="D230" s="13">
        <v>1</v>
      </c>
      <c r="E230" s="35" t="s">
        <v>310</v>
      </c>
      <c r="F230" s="13"/>
      <c r="G230" s="13"/>
    </row>
    <row r="231" spans="1:9" ht="31.2">
      <c r="A231" s="5" t="s">
        <v>830</v>
      </c>
      <c r="B231" s="27" t="s">
        <v>829</v>
      </c>
      <c r="C231" s="27" t="s">
        <v>828</v>
      </c>
      <c r="D231" s="13">
        <v>1</v>
      </c>
      <c r="E231" s="26" t="s">
        <v>127</v>
      </c>
      <c r="F231" s="13"/>
      <c r="G231" s="13"/>
    </row>
    <row r="232" spans="1:9" ht="43.2">
      <c r="A232" s="5" t="s">
        <v>827</v>
      </c>
      <c r="B232" s="71" t="s">
        <v>826</v>
      </c>
      <c r="C232" s="17" t="s">
        <v>825</v>
      </c>
      <c r="D232" s="13">
        <v>1</v>
      </c>
      <c r="E232" s="26" t="s">
        <v>169</v>
      </c>
      <c r="F232" s="13"/>
      <c r="G232" s="13"/>
    </row>
    <row r="233" spans="1:9" ht="18">
      <c r="A233" s="70" t="s">
        <v>824</v>
      </c>
      <c r="B233" s="122" t="s">
        <v>823</v>
      </c>
      <c r="C233" s="123"/>
      <c r="D233" s="123"/>
      <c r="E233" s="123"/>
      <c r="F233" s="123"/>
      <c r="G233" s="124"/>
      <c r="H233" s="1">
        <f>SUM(D234:D245)</f>
        <v>11</v>
      </c>
      <c r="I233" s="1">
        <f>COUNT(D234:D245)*2</f>
        <v>22</v>
      </c>
    </row>
    <row r="234" spans="1:9" ht="43.2">
      <c r="A234" s="5" t="s">
        <v>822</v>
      </c>
      <c r="B234" s="25" t="s">
        <v>821</v>
      </c>
      <c r="C234" s="23" t="s">
        <v>820</v>
      </c>
      <c r="D234" s="13">
        <v>1</v>
      </c>
      <c r="E234" s="26" t="s">
        <v>127</v>
      </c>
      <c r="F234" s="13"/>
      <c r="G234" s="13"/>
    </row>
    <row r="235" spans="1:9" ht="28.8">
      <c r="A235" s="5"/>
      <c r="B235" s="25"/>
      <c r="C235" s="23" t="s">
        <v>819</v>
      </c>
      <c r="D235" s="13">
        <v>1</v>
      </c>
      <c r="E235" s="26" t="s">
        <v>127</v>
      </c>
      <c r="F235" s="13"/>
      <c r="G235" s="13"/>
    </row>
    <row r="236" spans="1:9" ht="57.6">
      <c r="A236" s="5" t="s">
        <v>818</v>
      </c>
      <c r="B236" s="69" t="s">
        <v>817</v>
      </c>
      <c r="C236" s="23" t="s">
        <v>816</v>
      </c>
      <c r="D236" s="13">
        <v>1</v>
      </c>
      <c r="E236" s="26" t="s">
        <v>127</v>
      </c>
      <c r="F236" s="23" t="s">
        <v>815</v>
      </c>
      <c r="G236" s="13"/>
    </row>
    <row r="237" spans="1:9" ht="28.8">
      <c r="A237" s="5"/>
      <c r="B237" s="69"/>
      <c r="C237" s="17" t="s">
        <v>814</v>
      </c>
      <c r="D237" s="13">
        <v>1</v>
      </c>
      <c r="E237" s="26" t="s">
        <v>127</v>
      </c>
      <c r="F237" s="17"/>
      <c r="G237" s="13"/>
    </row>
    <row r="238" spans="1:9" ht="43.2">
      <c r="A238" s="5"/>
      <c r="B238" s="69"/>
      <c r="C238" s="11" t="s">
        <v>813</v>
      </c>
      <c r="D238" s="13">
        <v>1</v>
      </c>
      <c r="E238" s="26" t="s">
        <v>127</v>
      </c>
      <c r="F238" s="17"/>
      <c r="G238" s="13"/>
    </row>
    <row r="239" spans="1:9" ht="31.2">
      <c r="A239" s="5" t="s">
        <v>812</v>
      </c>
      <c r="B239" s="18" t="s">
        <v>811</v>
      </c>
      <c r="C239" s="68" t="s">
        <v>810</v>
      </c>
      <c r="D239" s="13">
        <v>1</v>
      </c>
      <c r="E239" s="26" t="s">
        <v>127</v>
      </c>
      <c r="F239" s="13"/>
      <c r="G239" s="13"/>
    </row>
    <row r="240" spans="1:9" ht="28.8">
      <c r="A240" s="5"/>
      <c r="B240" s="18"/>
      <c r="C240" s="23" t="s">
        <v>809</v>
      </c>
      <c r="D240" s="13">
        <v>1</v>
      </c>
      <c r="E240" s="26" t="s">
        <v>127</v>
      </c>
      <c r="F240" s="13"/>
      <c r="G240" s="13"/>
    </row>
    <row r="241" spans="1:9" ht="28.8">
      <c r="A241" s="5"/>
      <c r="B241" s="18"/>
      <c r="C241" s="23" t="s">
        <v>808</v>
      </c>
      <c r="D241" s="13">
        <v>1</v>
      </c>
      <c r="E241" s="26" t="s">
        <v>127</v>
      </c>
      <c r="F241" s="13"/>
      <c r="G241" s="13"/>
    </row>
    <row r="242" spans="1:9" ht="15.6">
      <c r="A242" s="5"/>
      <c r="B242" s="18"/>
      <c r="C242" s="23" t="s">
        <v>807</v>
      </c>
      <c r="D242" s="13">
        <v>1</v>
      </c>
      <c r="E242" s="26" t="s">
        <v>127</v>
      </c>
      <c r="F242" s="13"/>
      <c r="G242" s="13"/>
    </row>
    <row r="243" spans="1:9" ht="31.2" hidden="1">
      <c r="A243" s="22" t="s">
        <v>806</v>
      </c>
      <c r="B243" s="18" t="s">
        <v>805</v>
      </c>
      <c r="C243" s="13"/>
      <c r="D243" s="13"/>
      <c r="E243" s="26" t="s">
        <v>127</v>
      </c>
      <c r="F243" s="13"/>
      <c r="G243" s="13"/>
    </row>
    <row r="244" spans="1:9" ht="46.8">
      <c r="A244" s="5" t="s">
        <v>804</v>
      </c>
      <c r="B244" s="18" t="s">
        <v>803</v>
      </c>
      <c r="C244" s="10" t="s">
        <v>802</v>
      </c>
      <c r="D244" s="13">
        <v>1</v>
      </c>
      <c r="E244" s="26" t="s">
        <v>127</v>
      </c>
      <c r="F244" s="13"/>
      <c r="G244" s="13"/>
    </row>
    <row r="245" spans="1:9" ht="46.8">
      <c r="A245" s="5" t="s">
        <v>801</v>
      </c>
      <c r="B245" s="18" t="s">
        <v>800</v>
      </c>
      <c r="C245" s="19" t="s">
        <v>1322</v>
      </c>
      <c r="D245" s="13">
        <v>1</v>
      </c>
      <c r="E245" s="26" t="s">
        <v>127</v>
      </c>
      <c r="F245" s="13"/>
      <c r="G245" s="13"/>
    </row>
    <row r="246" spans="1:9" ht="18">
      <c r="A246" s="16" t="s">
        <v>799</v>
      </c>
      <c r="B246" s="122" t="s">
        <v>798</v>
      </c>
      <c r="C246" s="123"/>
      <c r="D246" s="123"/>
      <c r="E246" s="123"/>
      <c r="F246" s="123"/>
      <c r="G246" s="124"/>
      <c r="H246" s="1">
        <f>SUM(D247:D252)</f>
        <v>6</v>
      </c>
      <c r="I246" s="1">
        <f>COUNT(D247:D252)*2</f>
        <v>12</v>
      </c>
    </row>
    <row r="247" spans="1:9" ht="62.4">
      <c r="A247" s="5" t="s">
        <v>797</v>
      </c>
      <c r="B247" s="18" t="s">
        <v>796</v>
      </c>
      <c r="C247" s="17" t="s">
        <v>795</v>
      </c>
      <c r="D247" s="13">
        <v>1</v>
      </c>
      <c r="E247" s="26" t="s">
        <v>172</v>
      </c>
      <c r="F247" s="13"/>
      <c r="G247" s="13"/>
    </row>
    <row r="248" spans="1:9" ht="15.6">
      <c r="A248" s="5"/>
      <c r="B248" s="18"/>
      <c r="C248" s="10" t="s">
        <v>794</v>
      </c>
      <c r="D248" s="13">
        <v>1</v>
      </c>
      <c r="E248" s="26" t="s">
        <v>172</v>
      </c>
      <c r="F248" s="13"/>
      <c r="G248" s="13"/>
    </row>
    <row r="249" spans="1:9" ht="46.8">
      <c r="A249" s="5" t="s">
        <v>793</v>
      </c>
      <c r="B249" s="18" t="s">
        <v>792</v>
      </c>
      <c r="C249" s="10" t="s">
        <v>791</v>
      </c>
      <c r="D249" s="13">
        <v>1</v>
      </c>
      <c r="E249" s="26" t="s">
        <v>172</v>
      </c>
      <c r="F249" s="13"/>
      <c r="G249" s="13"/>
    </row>
    <row r="250" spans="1:9" ht="15.6">
      <c r="A250" s="5"/>
      <c r="B250" s="18"/>
      <c r="C250" s="17" t="s">
        <v>790</v>
      </c>
      <c r="D250" s="13">
        <v>1</v>
      </c>
      <c r="E250" s="26" t="s">
        <v>172</v>
      </c>
      <c r="F250" s="13"/>
      <c r="G250" s="13"/>
    </row>
    <row r="251" spans="1:9" ht="15.6">
      <c r="A251" s="5"/>
      <c r="B251" s="18"/>
      <c r="C251" s="17" t="s">
        <v>789</v>
      </c>
      <c r="D251" s="13">
        <v>1</v>
      </c>
      <c r="E251" s="26" t="s">
        <v>172</v>
      </c>
      <c r="F251" s="13"/>
      <c r="G251" s="13"/>
    </row>
    <row r="252" spans="1:9" ht="43.2">
      <c r="A252" s="5" t="s">
        <v>788</v>
      </c>
      <c r="B252" s="67" t="s">
        <v>787</v>
      </c>
      <c r="C252" s="17" t="s">
        <v>786</v>
      </c>
      <c r="D252" s="13">
        <v>1</v>
      </c>
      <c r="E252" s="26" t="s">
        <v>127</v>
      </c>
      <c r="F252" s="13"/>
      <c r="G252" s="13"/>
    </row>
    <row r="253" spans="1:9" ht="39.9" hidden="1" customHeight="1">
      <c r="A253" s="32" t="s">
        <v>785</v>
      </c>
      <c r="B253" s="119" t="s">
        <v>784</v>
      </c>
      <c r="C253" s="120"/>
      <c r="D253" s="120"/>
      <c r="E253" s="120"/>
      <c r="F253" s="120"/>
      <c r="G253" s="121"/>
    </row>
    <row r="254" spans="1:9" ht="46.8" hidden="1">
      <c r="A254" s="29" t="s">
        <v>783</v>
      </c>
      <c r="B254" s="31" t="s">
        <v>782</v>
      </c>
      <c r="C254" s="13"/>
      <c r="D254" s="13"/>
      <c r="E254" s="26"/>
      <c r="F254" s="13"/>
      <c r="G254" s="13"/>
    </row>
    <row r="255" spans="1:9" ht="46.8" hidden="1">
      <c r="A255" s="29" t="s">
        <v>781</v>
      </c>
      <c r="B255" s="31" t="s">
        <v>780</v>
      </c>
      <c r="C255" s="13"/>
      <c r="D255" s="13"/>
      <c r="E255" s="26"/>
      <c r="F255" s="13"/>
      <c r="G255" s="13"/>
    </row>
    <row r="256" spans="1:9" ht="57.6" hidden="1">
      <c r="A256" s="29" t="s">
        <v>779</v>
      </c>
      <c r="B256" s="17" t="s">
        <v>778</v>
      </c>
      <c r="D256" s="13"/>
      <c r="E256" s="26"/>
      <c r="F256" s="13"/>
      <c r="G256" s="13"/>
    </row>
    <row r="257" spans="1:9" ht="18">
      <c r="A257" s="16" t="s">
        <v>777</v>
      </c>
      <c r="B257" s="119" t="s">
        <v>776</v>
      </c>
      <c r="C257" s="120"/>
      <c r="D257" s="120"/>
      <c r="E257" s="120"/>
      <c r="F257" s="120"/>
      <c r="G257" s="121"/>
      <c r="H257" s="1">
        <f>SUM(D258:D261)</f>
        <v>4</v>
      </c>
      <c r="I257" s="1">
        <f>COUNT(D258:D261)*2</f>
        <v>8</v>
      </c>
    </row>
    <row r="258" spans="1:9" ht="43.2">
      <c r="A258" s="5" t="s">
        <v>775</v>
      </c>
      <c r="B258" s="31" t="s">
        <v>774</v>
      </c>
      <c r="C258" s="10" t="s">
        <v>773</v>
      </c>
      <c r="D258" s="10">
        <v>1</v>
      </c>
      <c r="E258" s="26" t="s">
        <v>850</v>
      </c>
      <c r="F258" s="3" t="s">
        <v>772</v>
      </c>
      <c r="G258" s="13"/>
    </row>
    <row r="259" spans="1:9" ht="28.8">
      <c r="A259" s="5"/>
      <c r="B259" s="31"/>
      <c r="C259" s="3" t="s">
        <v>771</v>
      </c>
      <c r="D259" s="10">
        <v>1</v>
      </c>
      <c r="E259" s="26" t="s">
        <v>850</v>
      </c>
      <c r="F259" s="13"/>
      <c r="G259" s="13"/>
    </row>
    <row r="260" spans="1:9" ht="46.8">
      <c r="A260" s="5" t="s">
        <v>770</v>
      </c>
      <c r="B260" s="31" t="s">
        <v>769</v>
      </c>
      <c r="C260" s="3" t="s">
        <v>768</v>
      </c>
      <c r="D260" s="10">
        <v>1</v>
      </c>
      <c r="E260" s="26" t="s">
        <v>850</v>
      </c>
      <c r="F260" s="13"/>
      <c r="G260" s="13"/>
    </row>
    <row r="261" spans="1:9" ht="57.6">
      <c r="A261" s="5" t="s">
        <v>767</v>
      </c>
      <c r="B261" s="17" t="s">
        <v>766</v>
      </c>
      <c r="C261" s="10" t="s">
        <v>765</v>
      </c>
      <c r="D261" s="10">
        <v>1</v>
      </c>
      <c r="E261" s="26" t="s">
        <v>310</v>
      </c>
      <c r="F261" s="13"/>
      <c r="G261" s="13"/>
    </row>
    <row r="262" spans="1:9" ht="39.9" hidden="1" customHeight="1">
      <c r="A262" s="32" t="s">
        <v>764</v>
      </c>
      <c r="B262" s="119" t="s">
        <v>763</v>
      </c>
      <c r="C262" s="120"/>
      <c r="D262" s="120"/>
      <c r="E262" s="120"/>
      <c r="F262" s="120"/>
      <c r="G262" s="121"/>
    </row>
    <row r="263" spans="1:9" ht="62.4" hidden="1">
      <c r="A263" s="22" t="s">
        <v>762</v>
      </c>
      <c r="B263" s="31" t="s">
        <v>761</v>
      </c>
      <c r="C263" s="13"/>
      <c r="D263" s="13"/>
      <c r="E263" s="26"/>
      <c r="F263" s="13"/>
      <c r="G263" s="13"/>
    </row>
    <row r="264" spans="1:9" ht="62.4" hidden="1">
      <c r="A264" s="22" t="s">
        <v>760</v>
      </c>
      <c r="B264" s="18" t="s">
        <v>759</v>
      </c>
      <c r="C264" s="13"/>
      <c r="D264" s="13"/>
      <c r="E264" s="26"/>
      <c r="F264" s="13"/>
      <c r="G264" s="13"/>
    </row>
    <row r="265" spans="1:9" ht="39.9" hidden="1" customHeight="1">
      <c r="A265" s="66" t="s">
        <v>758</v>
      </c>
      <c r="B265" s="119" t="s">
        <v>757</v>
      </c>
      <c r="C265" s="120"/>
      <c r="D265" s="120"/>
      <c r="E265" s="120"/>
      <c r="F265" s="120"/>
      <c r="G265" s="121"/>
    </row>
    <row r="266" spans="1:9" ht="46.8" hidden="1">
      <c r="A266" s="22" t="s">
        <v>756</v>
      </c>
      <c r="B266" s="31" t="s">
        <v>755</v>
      </c>
      <c r="C266" s="13"/>
      <c r="D266" s="13"/>
      <c r="E266" s="26"/>
      <c r="F266" s="13"/>
      <c r="G266" s="13"/>
    </row>
    <row r="267" spans="1:9" ht="46.8" hidden="1">
      <c r="A267" s="22" t="s">
        <v>754</v>
      </c>
      <c r="B267" s="31" t="s">
        <v>753</v>
      </c>
      <c r="C267" s="13"/>
      <c r="D267" s="13"/>
      <c r="E267" s="26"/>
      <c r="F267" s="13"/>
      <c r="G267" s="13"/>
    </row>
    <row r="268" spans="1:9" ht="18">
      <c r="A268" s="16" t="s">
        <v>752</v>
      </c>
      <c r="B268" s="119" t="s">
        <v>751</v>
      </c>
      <c r="C268" s="120"/>
      <c r="D268" s="120"/>
      <c r="E268" s="120"/>
      <c r="F268" s="120"/>
      <c r="G268" s="121"/>
      <c r="H268" s="1">
        <f>SUM(D271)</f>
        <v>1</v>
      </c>
      <c r="I268" s="1">
        <f>COUNT(D271)*2</f>
        <v>2</v>
      </c>
    </row>
    <row r="269" spans="1:9" ht="62.4" hidden="1">
      <c r="A269" s="22" t="s">
        <v>750</v>
      </c>
      <c r="B269" s="31" t="s">
        <v>749</v>
      </c>
      <c r="C269" s="13"/>
      <c r="D269" s="13"/>
      <c r="E269" s="26"/>
      <c r="F269" s="13"/>
      <c r="G269" s="13"/>
    </row>
    <row r="270" spans="1:9" ht="62.4" hidden="1">
      <c r="A270" s="22" t="s">
        <v>748</v>
      </c>
      <c r="B270" s="31" t="s">
        <v>747</v>
      </c>
      <c r="C270" s="13"/>
      <c r="D270" s="13"/>
      <c r="E270" s="26"/>
      <c r="F270" s="13"/>
      <c r="G270" s="13"/>
    </row>
    <row r="271" spans="1:9" ht="46.8">
      <c r="A271" s="5" t="s">
        <v>746</v>
      </c>
      <c r="B271" s="65" t="s">
        <v>745</v>
      </c>
      <c r="C271" s="10" t="s">
        <v>744</v>
      </c>
      <c r="D271" s="2">
        <v>1</v>
      </c>
      <c r="E271" s="35" t="s">
        <v>310</v>
      </c>
      <c r="F271" s="2" t="s">
        <v>743</v>
      </c>
      <c r="G271" s="13"/>
    </row>
    <row r="272" spans="1:9" ht="18">
      <c r="A272" s="16" t="s">
        <v>742</v>
      </c>
      <c r="B272" s="119" t="s">
        <v>741</v>
      </c>
      <c r="C272" s="120"/>
      <c r="D272" s="120"/>
      <c r="E272" s="120"/>
      <c r="F272" s="120"/>
      <c r="G272" s="121"/>
      <c r="H272" s="1">
        <f>SUM(D273:D276)</f>
        <v>4</v>
      </c>
      <c r="I272" s="1">
        <f>COUNT(D273:D276)*2</f>
        <v>8</v>
      </c>
    </row>
    <row r="273" spans="1:9" ht="46.8">
      <c r="A273" s="5" t="s">
        <v>740</v>
      </c>
      <c r="B273" s="27" t="s">
        <v>739</v>
      </c>
      <c r="C273" s="27" t="s">
        <v>738</v>
      </c>
      <c r="D273" s="13">
        <v>1</v>
      </c>
      <c r="E273" s="26" t="s">
        <v>169</v>
      </c>
      <c r="F273" s="13"/>
      <c r="G273" s="13"/>
    </row>
    <row r="274" spans="1:9" ht="86.4">
      <c r="A274" s="5" t="s">
        <v>737</v>
      </c>
      <c r="B274" s="27" t="s">
        <v>736</v>
      </c>
      <c r="C274" s="17" t="s">
        <v>735</v>
      </c>
      <c r="D274" s="13">
        <v>1</v>
      </c>
      <c r="E274" s="26" t="s">
        <v>652</v>
      </c>
      <c r="F274" s="17" t="s">
        <v>734</v>
      </c>
      <c r="G274" s="13"/>
    </row>
    <row r="275" spans="1:9" ht="28.8">
      <c r="A275" s="5"/>
      <c r="B275" s="27"/>
      <c r="C275" s="59" t="s">
        <v>733</v>
      </c>
      <c r="D275" s="13">
        <v>1</v>
      </c>
      <c r="E275" s="26" t="s">
        <v>169</v>
      </c>
      <c r="F275" s="26"/>
      <c r="G275" s="13"/>
    </row>
    <row r="276" spans="1:9" ht="78">
      <c r="A276" s="5" t="s">
        <v>732</v>
      </c>
      <c r="B276" s="27" t="s">
        <v>731</v>
      </c>
      <c r="C276" s="23" t="s">
        <v>730</v>
      </c>
      <c r="D276" s="13">
        <v>1</v>
      </c>
      <c r="E276" s="26" t="s">
        <v>127</v>
      </c>
      <c r="F276" s="13"/>
      <c r="G276" s="13"/>
    </row>
    <row r="277" spans="1:9" ht="39.9" customHeight="1">
      <c r="A277" s="5" t="s">
        <v>729</v>
      </c>
      <c r="B277" s="119" t="s">
        <v>728</v>
      </c>
      <c r="C277" s="120"/>
      <c r="D277" s="120"/>
      <c r="E277" s="120"/>
      <c r="F277" s="120"/>
      <c r="G277" s="121"/>
      <c r="H277" s="1">
        <f>SUM(D278)</f>
        <v>1</v>
      </c>
      <c r="I277" s="1">
        <f>COUNT(D278)*2</f>
        <v>2</v>
      </c>
    </row>
    <row r="278" spans="1:9" ht="115.2">
      <c r="A278" s="5" t="s">
        <v>727</v>
      </c>
      <c r="B278" s="64" t="s">
        <v>726</v>
      </c>
      <c r="C278" s="23" t="s">
        <v>725</v>
      </c>
      <c r="D278" s="13">
        <v>1</v>
      </c>
      <c r="E278" s="26" t="s">
        <v>310</v>
      </c>
      <c r="F278" s="3" t="s">
        <v>724</v>
      </c>
      <c r="G278" s="13"/>
    </row>
    <row r="279" spans="1:9" ht="43.2" hidden="1">
      <c r="A279" s="22" t="s">
        <v>723</v>
      </c>
      <c r="B279" s="64" t="s">
        <v>722</v>
      </c>
      <c r="C279" s="13"/>
      <c r="D279" s="13"/>
      <c r="E279" s="26"/>
      <c r="F279" s="13"/>
      <c r="G279" s="13"/>
    </row>
    <row r="280" spans="1:9" ht="21">
      <c r="A280" s="12"/>
      <c r="B280" s="125" t="s">
        <v>721</v>
      </c>
      <c r="C280" s="126"/>
      <c r="D280" s="126"/>
      <c r="E280" s="126"/>
      <c r="F280" s="126"/>
      <c r="G280" s="127"/>
      <c r="H280" s="1">
        <f>H281+H291+H300+H313+H316+H322+H334+H346+H362+H369+H384+H388+H394+H401+H427+H305</f>
        <v>100</v>
      </c>
      <c r="I280" s="1">
        <f>I281+I291+I300+I313+I316+I322+I334+I346+I362+I369+I384+I388+I394+I401+I427+I305</f>
        <v>200</v>
      </c>
    </row>
    <row r="281" spans="1:9" ht="18">
      <c r="A281" s="16" t="s">
        <v>720</v>
      </c>
      <c r="B281" s="122" t="s">
        <v>719</v>
      </c>
      <c r="C281" s="123"/>
      <c r="D281" s="123"/>
      <c r="E281" s="123"/>
      <c r="F281" s="123"/>
      <c r="G281" s="124"/>
      <c r="H281" s="1">
        <f>SUM(D282:D290)</f>
        <v>8</v>
      </c>
      <c r="I281" s="1">
        <f>COUNT(D282:D290)*2</f>
        <v>16</v>
      </c>
    </row>
    <row r="282" spans="1:9" ht="46.8">
      <c r="A282" s="5" t="s">
        <v>718</v>
      </c>
      <c r="B282" s="18" t="s">
        <v>717</v>
      </c>
      <c r="C282" s="17" t="s">
        <v>716</v>
      </c>
      <c r="D282" s="1">
        <v>1</v>
      </c>
      <c r="E282" s="26" t="s">
        <v>2</v>
      </c>
      <c r="G282" s="13"/>
    </row>
    <row r="283" spans="1:9" ht="57.6">
      <c r="A283" s="5"/>
      <c r="B283" s="18"/>
      <c r="C283" s="17" t="s">
        <v>715</v>
      </c>
      <c r="D283" s="1">
        <v>1</v>
      </c>
      <c r="E283" s="26" t="s">
        <v>2</v>
      </c>
      <c r="F283" s="17" t="s">
        <v>714</v>
      </c>
      <c r="G283" s="13"/>
    </row>
    <row r="284" spans="1:9" ht="46.8" hidden="1">
      <c r="A284" s="22" t="s">
        <v>713</v>
      </c>
      <c r="B284" s="18" t="s">
        <v>712</v>
      </c>
      <c r="C284" s="31"/>
      <c r="D284" s="13"/>
      <c r="E284" s="26"/>
      <c r="F284" s="13"/>
      <c r="G284" s="13"/>
    </row>
    <row r="285" spans="1:9" ht="31.2">
      <c r="A285" s="5" t="s">
        <v>711</v>
      </c>
      <c r="B285" s="18" t="s">
        <v>710</v>
      </c>
      <c r="C285" s="11" t="s">
        <v>709</v>
      </c>
      <c r="D285" s="1">
        <v>1</v>
      </c>
      <c r="E285" s="26" t="s">
        <v>652</v>
      </c>
      <c r="G285" s="13"/>
    </row>
    <row r="286" spans="1:9" ht="28.8">
      <c r="A286" s="5"/>
      <c r="B286" s="18"/>
      <c r="C286" s="10" t="s">
        <v>708</v>
      </c>
      <c r="D286" s="1">
        <v>1</v>
      </c>
      <c r="E286" s="26" t="s">
        <v>652</v>
      </c>
      <c r="F286" s="11"/>
      <c r="G286" s="13"/>
    </row>
    <row r="287" spans="1:9" ht="28.8">
      <c r="A287" s="5"/>
      <c r="B287" s="18"/>
      <c r="C287" s="10" t="s">
        <v>707</v>
      </c>
      <c r="D287" s="1">
        <v>1</v>
      </c>
      <c r="E287" s="26" t="s">
        <v>1308</v>
      </c>
      <c r="F287" s="11"/>
      <c r="G287" s="13"/>
    </row>
    <row r="288" spans="1:9" ht="28.8">
      <c r="A288" s="5"/>
      <c r="B288" s="18"/>
      <c r="C288" s="17" t="s">
        <v>706</v>
      </c>
      <c r="D288" s="1">
        <v>1</v>
      </c>
      <c r="E288" s="26" t="s">
        <v>1308</v>
      </c>
      <c r="F288" s="11"/>
      <c r="G288" s="13"/>
    </row>
    <row r="289" spans="1:9" ht="28.8">
      <c r="A289" s="5"/>
      <c r="B289" s="18"/>
      <c r="C289" s="17" t="s">
        <v>705</v>
      </c>
      <c r="D289" s="1">
        <v>1</v>
      </c>
      <c r="E289" s="106" t="s">
        <v>2</v>
      </c>
      <c r="F289" s="11"/>
      <c r="G289" s="13"/>
    </row>
    <row r="290" spans="1:9" ht="62.4">
      <c r="A290" s="56" t="s">
        <v>704</v>
      </c>
      <c r="B290" s="18" t="s">
        <v>703</v>
      </c>
      <c r="C290" s="3" t="s">
        <v>702</v>
      </c>
      <c r="D290" s="1">
        <v>1</v>
      </c>
      <c r="E290" s="26" t="s">
        <v>172</v>
      </c>
      <c r="F290" s="13"/>
      <c r="G290" s="13"/>
    </row>
    <row r="291" spans="1:9" ht="18">
      <c r="A291" s="16" t="s">
        <v>701</v>
      </c>
      <c r="B291" s="119" t="s">
        <v>700</v>
      </c>
      <c r="C291" s="120"/>
      <c r="D291" s="120"/>
      <c r="E291" s="120"/>
      <c r="F291" s="120"/>
      <c r="G291" s="121"/>
      <c r="H291" s="1">
        <f>SUM(D292:D299)</f>
        <v>8</v>
      </c>
      <c r="I291" s="1">
        <f>COUNT(D292:D299)*2</f>
        <v>16</v>
      </c>
    </row>
    <row r="292" spans="1:9" ht="57.6">
      <c r="A292" s="5" t="s">
        <v>699</v>
      </c>
      <c r="B292" s="31" t="s">
        <v>698</v>
      </c>
      <c r="C292" s="3" t="s">
        <v>697</v>
      </c>
      <c r="D292" s="13">
        <v>1</v>
      </c>
      <c r="E292" s="26" t="s">
        <v>652</v>
      </c>
      <c r="F292" s="13"/>
      <c r="G292" s="13"/>
    </row>
    <row r="293" spans="1:9" ht="28.8">
      <c r="A293" s="5"/>
      <c r="B293" s="31"/>
      <c r="C293" s="3" t="s">
        <v>696</v>
      </c>
      <c r="D293" s="13">
        <v>1</v>
      </c>
      <c r="E293" s="26" t="s">
        <v>652</v>
      </c>
      <c r="F293" s="13"/>
      <c r="G293" s="13"/>
    </row>
    <row r="294" spans="1:9" ht="15.6">
      <c r="A294" s="5"/>
      <c r="B294" s="31"/>
      <c r="C294" s="3" t="s">
        <v>695</v>
      </c>
      <c r="D294" s="13">
        <v>1</v>
      </c>
      <c r="E294" s="26" t="s">
        <v>652</v>
      </c>
      <c r="F294" s="13"/>
      <c r="G294" s="13"/>
    </row>
    <row r="295" spans="1:9" ht="28.8">
      <c r="A295" s="5"/>
      <c r="B295" s="31"/>
      <c r="C295" s="3" t="s">
        <v>694</v>
      </c>
      <c r="D295" s="13">
        <v>1</v>
      </c>
      <c r="E295" s="26" t="s">
        <v>652</v>
      </c>
      <c r="F295" s="13"/>
      <c r="G295" s="13"/>
    </row>
    <row r="296" spans="1:9" ht="28.8">
      <c r="A296" s="5"/>
      <c r="B296" s="31"/>
      <c r="C296" s="3" t="s">
        <v>693</v>
      </c>
      <c r="D296" s="13">
        <v>1</v>
      </c>
      <c r="E296" s="26" t="s">
        <v>652</v>
      </c>
      <c r="F296" s="13"/>
      <c r="G296" s="13"/>
    </row>
    <row r="297" spans="1:9" ht="28.8">
      <c r="A297" s="5"/>
      <c r="B297" s="31"/>
      <c r="C297" s="3" t="s">
        <v>692</v>
      </c>
      <c r="D297" s="13">
        <v>1</v>
      </c>
      <c r="E297" s="26" t="s">
        <v>652</v>
      </c>
      <c r="F297" s="13"/>
      <c r="G297" s="13"/>
    </row>
    <row r="298" spans="1:9" ht="216">
      <c r="A298" s="5"/>
      <c r="B298" s="31"/>
      <c r="C298" s="3" t="s">
        <v>691</v>
      </c>
      <c r="D298" s="13">
        <v>1</v>
      </c>
      <c r="E298" s="26" t="s">
        <v>652</v>
      </c>
      <c r="F298" s="10" t="s">
        <v>690</v>
      </c>
      <c r="G298" s="13"/>
    </row>
    <row r="299" spans="1:9" ht="46.8">
      <c r="A299" s="56" t="s">
        <v>689</v>
      </c>
      <c r="B299" s="31" t="s">
        <v>688</v>
      </c>
      <c r="C299" s="23" t="s">
        <v>687</v>
      </c>
      <c r="D299" s="13">
        <v>1</v>
      </c>
      <c r="E299" s="107" t="s">
        <v>1309</v>
      </c>
      <c r="F299" s="13"/>
      <c r="G299" s="13"/>
    </row>
    <row r="300" spans="1:9" ht="18">
      <c r="A300" s="16" t="s">
        <v>686</v>
      </c>
      <c r="B300" s="119" t="s">
        <v>685</v>
      </c>
      <c r="C300" s="120"/>
      <c r="D300" s="120"/>
      <c r="E300" s="120"/>
      <c r="F300" s="120"/>
      <c r="G300" s="121"/>
      <c r="H300" s="1">
        <f>SUM(D301:D303)</f>
        <v>3</v>
      </c>
      <c r="I300" s="1">
        <f>COUNT(D301:D303)*2</f>
        <v>6</v>
      </c>
    </row>
    <row r="301" spans="1:9" ht="62.4">
      <c r="A301" s="5" t="s">
        <v>684</v>
      </c>
      <c r="B301" s="31" t="s">
        <v>683</v>
      </c>
      <c r="C301" s="31" t="s">
        <v>682</v>
      </c>
      <c r="D301" s="13">
        <v>1</v>
      </c>
      <c r="E301" s="19" t="s">
        <v>310</v>
      </c>
      <c r="F301" s="13"/>
      <c r="G301" s="13"/>
    </row>
    <row r="302" spans="1:9" ht="78">
      <c r="A302" s="5" t="s">
        <v>681</v>
      </c>
      <c r="B302" s="3" t="s">
        <v>680</v>
      </c>
      <c r="C302" s="63" t="s">
        <v>1323</v>
      </c>
      <c r="D302" s="13">
        <v>1</v>
      </c>
      <c r="E302" s="19" t="s">
        <v>652</v>
      </c>
      <c r="F302" s="13"/>
      <c r="G302" s="13"/>
    </row>
    <row r="303" spans="1:9" ht="31.2">
      <c r="A303" s="5" t="s">
        <v>679</v>
      </c>
      <c r="B303" s="31" t="s">
        <v>678</v>
      </c>
      <c r="C303" s="3" t="s">
        <v>677</v>
      </c>
      <c r="D303" s="13">
        <v>1</v>
      </c>
      <c r="E303" s="26" t="s">
        <v>652</v>
      </c>
      <c r="F303" s="13"/>
      <c r="G303" s="13"/>
    </row>
    <row r="304" spans="1:9" ht="46.8" hidden="1">
      <c r="A304" s="22" t="s">
        <v>676</v>
      </c>
      <c r="B304" s="31" t="s">
        <v>675</v>
      </c>
      <c r="C304" s="13"/>
      <c r="D304" s="13"/>
      <c r="E304" s="26"/>
      <c r="F304" s="13"/>
      <c r="G304" s="13"/>
    </row>
    <row r="305" spans="1:9" ht="18">
      <c r="A305" s="16" t="s">
        <v>674</v>
      </c>
      <c r="B305" s="122" t="s">
        <v>673</v>
      </c>
      <c r="C305" s="123"/>
      <c r="D305" s="123"/>
      <c r="E305" s="123"/>
      <c r="F305" s="123"/>
      <c r="G305" s="124"/>
      <c r="H305" s="1">
        <f>SUM(D306:D312)</f>
        <v>7</v>
      </c>
      <c r="I305" s="1">
        <f>COUNT(D306:D312)*2</f>
        <v>14</v>
      </c>
    </row>
    <row r="306" spans="1:9" ht="46.8">
      <c r="A306" s="5" t="s">
        <v>672</v>
      </c>
      <c r="B306" s="18" t="s">
        <v>671</v>
      </c>
      <c r="C306" s="17" t="s">
        <v>670</v>
      </c>
      <c r="D306" s="26">
        <v>1</v>
      </c>
      <c r="E306" s="26" t="s">
        <v>172</v>
      </c>
      <c r="F306" s="17" t="s">
        <v>669</v>
      </c>
      <c r="G306" s="13"/>
    </row>
    <row r="307" spans="1:9" ht="57.6">
      <c r="A307" s="56" t="s">
        <v>668</v>
      </c>
      <c r="B307" s="17" t="s">
        <v>667</v>
      </c>
      <c r="C307" s="18" t="s">
        <v>666</v>
      </c>
      <c r="D307" s="26">
        <v>1</v>
      </c>
      <c r="E307" s="26" t="s">
        <v>2</v>
      </c>
      <c r="F307" s="17" t="s">
        <v>665</v>
      </c>
      <c r="G307" s="13"/>
    </row>
    <row r="308" spans="1:9" ht="62.4">
      <c r="A308" s="5" t="s">
        <v>664</v>
      </c>
      <c r="B308" s="18" t="s">
        <v>663</v>
      </c>
      <c r="C308" s="17" t="s">
        <v>662</v>
      </c>
      <c r="D308" s="26">
        <v>1</v>
      </c>
      <c r="E308" s="26" t="s">
        <v>310</v>
      </c>
      <c r="F308" s="13"/>
      <c r="G308" s="13"/>
    </row>
    <row r="309" spans="1:9" ht="28.8">
      <c r="A309" s="5"/>
      <c r="B309" s="18"/>
      <c r="C309" s="17" t="s">
        <v>661</v>
      </c>
      <c r="D309" s="26">
        <v>1</v>
      </c>
      <c r="E309" s="26" t="s">
        <v>2</v>
      </c>
      <c r="F309" s="13"/>
      <c r="G309" s="13"/>
    </row>
    <row r="310" spans="1:9" ht="15.6">
      <c r="A310" s="5"/>
      <c r="B310" s="18"/>
      <c r="C310" s="17" t="s">
        <v>660</v>
      </c>
      <c r="D310" s="26">
        <v>1</v>
      </c>
      <c r="E310" s="26" t="s">
        <v>310</v>
      </c>
      <c r="F310" s="13"/>
      <c r="G310" s="13"/>
    </row>
    <row r="311" spans="1:9" ht="57.6">
      <c r="A311" s="5" t="s">
        <v>659</v>
      </c>
      <c r="B311" s="18" t="s">
        <v>658</v>
      </c>
      <c r="C311" s="17" t="s">
        <v>657</v>
      </c>
      <c r="D311" s="26">
        <v>1</v>
      </c>
      <c r="E311" s="26" t="s">
        <v>652</v>
      </c>
      <c r="F311" s="17" t="s">
        <v>656</v>
      </c>
      <c r="G311" s="13"/>
    </row>
    <row r="312" spans="1:9" ht="46.8">
      <c r="A312" s="5" t="s">
        <v>655</v>
      </c>
      <c r="B312" s="18" t="s">
        <v>654</v>
      </c>
      <c r="C312" s="62" t="s">
        <v>653</v>
      </c>
      <c r="D312" s="26">
        <v>1</v>
      </c>
      <c r="E312" s="26" t="s">
        <v>652</v>
      </c>
      <c r="F312" s="17"/>
      <c r="G312" s="13"/>
    </row>
    <row r="313" spans="1:9" ht="39.9" customHeight="1">
      <c r="A313" s="5" t="s">
        <v>651</v>
      </c>
      <c r="B313" s="122" t="s">
        <v>650</v>
      </c>
      <c r="C313" s="123"/>
      <c r="D313" s="123"/>
      <c r="E313" s="123"/>
      <c r="F313" s="123"/>
      <c r="G313" s="124"/>
      <c r="H313" s="1">
        <f>SUM(D314:D315)</f>
        <v>2</v>
      </c>
      <c r="I313" s="1">
        <f>COUNT(D314:D315)*2</f>
        <v>4</v>
      </c>
    </row>
    <row r="314" spans="1:9" ht="57.6">
      <c r="A314" s="5" t="s">
        <v>649</v>
      </c>
      <c r="B314" s="17" t="s">
        <v>648</v>
      </c>
      <c r="C314" s="61" t="s">
        <v>647</v>
      </c>
      <c r="D314" s="13">
        <v>1</v>
      </c>
      <c r="E314" s="26" t="s">
        <v>172</v>
      </c>
      <c r="F314" s="13"/>
      <c r="G314" s="13"/>
    </row>
    <row r="315" spans="1:9" ht="43.2">
      <c r="A315" s="5" t="s">
        <v>646</v>
      </c>
      <c r="B315" s="17" t="s">
        <v>645</v>
      </c>
      <c r="C315" s="17" t="s">
        <v>644</v>
      </c>
      <c r="D315" s="13">
        <v>1</v>
      </c>
      <c r="E315" s="26" t="s">
        <v>172</v>
      </c>
      <c r="F315" s="13"/>
      <c r="G315" s="13"/>
    </row>
    <row r="316" spans="1:9" ht="39.9" customHeight="1">
      <c r="A316" s="5" t="s">
        <v>643</v>
      </c>
      <c r="B316" s="119" t="s">
        <v>642</v>
      </c>
      <c r="C316" s="120"/>
      <c r="D316" s="120"/>
      <c r="E316" s="120"/>
      <c r="F316" s="120"/>
      <c r="G316" s="121"/>
      <c r="H316" s="1">
        <f>SUM(D317:D321)</f>
        <v>5</v>
      </c>
      <c r="I316" s="1">
        <f>COUNT(D317:D321)*2</f>
        <v>10</v>
      </c>
    </row>
    <row r="317" spans="1:9" ht="43.2">
      <c r="A317" s="5" t="s">
        <v>641</v>
      </c>
      <c r="B317" s="9" t="s">
        <v>640</v>
      </c>
      <c r="C317" s="10" t="s">
        <v>639</v>
      </c>
      <c r="D317" s="13">
        <v>1</v>
      </c>
      <c r="E317" s="26" t="s">
        <v>2</v>
      </c>
      <c r="F317" s="13"/>
      <c r="G317" s="13"/>
    </row>
    <row r="318" spans="1:9" ht="43.2">
      <c r="A318" s="5" t="s">
        <v>638</v>
      </c>
      <c r="B318" s="9" t="s">
        <v>637</v>
      </c>
      <c r="C318" s="3" t="s">
        <v>636</v>
      </c>
      <c r="D318" s="13">
        <v>1</v>
      </c>
      <c r="E318" s="26" t="s">
        <v>2</v>
      </c>
      <c r="F318" s="13"/>
      <c r="G318" s="13"/>
    </row>
    <row r="319" spans="1:9" ht="28.8">
      <c r="A319" s="56"/>
      <c r="B319" s="9"/>
      <c r="C319" s="17" t="s">
        <v>635</v>
      </c>
      <c r="D319" s="13">
        <v>1</v>
      </c>
      <c r="E319" s="26" t="s">
        <v>310</v>
      </c>
      <c r="F319" s="13"/>
      <c r="G319" s="13"/>
    </row>
    <row r="320" spans="1:9" ht="28.8">
      <c r="A320" s="56"/>
      <c r="B320" s="9"/>
      <c r="C320" s="17" t="s">
        <v>634</v>
      </c>
      <c r="D320" s="13">
        <v>1</v>
      </c>
      <c r="E320" s="26" t="s">
        <v>2</v>
      </c>
      <c r="F320" s="13"/>
      <c r="G320" s="13"/>
    </row>
    <row r="321" spans="1:9">
      <c r="A321" s="56"/>
      <c r="B321" s="9"/>
      <c r="C321" s="17" t="s">
        <v>633</v>
      </c>
      <c r="D321" s="13">
        <v>1</v>
      </c>
      <c r="E321" s="26" t="s">
        <v>252</v>
      </c>
      <c r="F321" s="13"/>
      <c r="G321" s="13"/>
    </row>
    <row r="322" spans="1:9" ht="18">
      <c r="A322" s="16" t="s">
        <v>632</v>
      </c>
      <c r="B322" s="122" t="s">
        <v>631</v>
      </c>
      <c r="C322" s="123"/>
      <c r="D322" s="123"/>
      <c r="E322" s="123"/>
      <c r="F322" s="123"/>
      <c r="G322" s="124"/>
      <c r="H322" s="1">
        <f>SUM(D323:D333)</f>
        <v>11</v>
      </c>
      <c r="I322" s="1">
        <f>COUNT(D323:D333)*2</f>
        <v>22</v>
      </c>
    </row>
    <row r="323" spans="1:9" ht="144">
      <c r="A323" s="5" t="s">
        <v>630</v>
      </c>
      <c r="B323" s="20" t="s">
        <v>629</v>
      </c>
      <c r="C323" s="59" t="s">
        <v>628</v>
      </c>
      <c r="D323" s="1">
        <v>1</v>
      </c>
      <c r="E323" s="26" t="s">
        <v>252</v>
      </c>
      <c r="F323" s="17" t="s">
        <v>627</v>
      </c>
      <c r="G323" s="13"/>
    </row>
    <row r="324" spans="1:9" ht="86.4">
      <c r="A324" s="5"/>
      <c r="B324" s="20"/>
      <c r="C324" s="59" t="s">
        <v>626</v>
      </c>
      <c r="D324" s="1">
        <v>1</v>
      </c>
      <c r="E324" s="26" t="s">
        <v>310</v>
      </c>
      <c r="F324" s="17" t="s">
        <v>625</v>
      </c>
      <c r="G324" s="13"/>
    </row>
    <row r="325" spans="1:9" ht="100.8">
      <c r="A325" s="5"/>
      <c r="B325" s="20"/>
      <c r="C325" s="59" t="s">
        <v>624</v>
      </c>
      <c r="D325" s="1">
        <v>1</v>
      </c>
      <c r="E325" s="26" t="s">
        <v>310</v>
      </c>
      <c r="F325" s="17" t="s">
        <v>623</v>
      </c>
      <c r="G325" s="13"/>
    </row>
    <row r="326" spans="1:9" ht="62.4">
      <c r="A326" s="5" t="s">
        <v>622</v>
      </c>
      <c r="B326" s="20" t="s">
        <v>621</v>
      </c>
      <c r="C326" s="18" t="s">
        <v>620</v>
      </c>
      <c r="D326" s="1">
        <v>1</v>
      </c>
      <c r="E326" s="26" t="s">
        <v>2</v>
      </c>
      <c r="F326" s="13"/>
      <c r="G326" s="13"/>
    </row>
    <row r="327" spans="1:9" ht="43.2">
      <c r="A327" s="5"/>
      <c r="B327" s="20"/>
      <c r="C327" s="17" t="s">
        <v>619</v>
      </c>
      <c r="D327" s="1">
        <v>1</v>
      </c>
      <c r="E327" s="26" t="s">
        <v>652</v>
      </c>
      <c r="F327" s="13"/>
      <c r="G327" s="13"/>
    </row>
    <row r="328" spans="1:9" ht="62.4">
      <c r="A328" s="5" t="s">
        <v>618</v>
      </c>
      <c r="B328" s="20" t="s">
        <v>617</v>
      </c>
      <c r="C328" s="60" t="s">
        <v>616</v>
      </c>
      <c r="D328" s="1">
        <v>1</v>
      </c>
      <c r="E328" s="26" t="s">
        <v>172</v>
      </c>
      <c r="F328" s="17"/>
      <c r="G328" s="13"/>
    </row>
    <row r="329" spans="1:9" ht="72">
      <c r="A329" s="5"/>
      <c r="B329" s="20"/>
      <c r="C329" s="17" t="s">
        <v>615</v>
      </c>
      <c r="D329" s="1">
        <v>1</v>
      </c>
      <c r="E329" s="26" t="s">
        <v>127</v>
      </c>
      <c r="F329" s="17" t="s">
        <v>614</v>
      </c>
      <c r="G329" s="13"/>
    </row>
    <row r="330" spans="1:9" ht="57.6">
      <c r="A330" s="5"/>
      <c r="B330" s="20"/>
      <c r="C330" s="17" t="s">
        <v>613</v>
      </c>
      <c r="D330" s="1">
        <v>1</v>
      </c>
      <c r="E330" s="26" t="s">
        <v>127</v>
      </c>
      <c r="F330" s="3" t="s">
        <v>612</v>
      </c>
      <c r="G330" s="13"/>
    </row>
    <row r="331" spans="1:9" ht="28.8">
      <c r="A331" s="5"/>
      <c r="B331" s="20"/>
      <c r="C331" s="17" t="s">
        <v>611</v>
      </c>
      <c r="D331" s="1">
        <v>1</v>
      </c>
      <c r="E331" s="26" t="s">
        <v>652</v>
      </c>
      <c r="F331" s="17"/>
      <c r="G331" s="13"/>
    </row>
    <row r="332" spans="1:9" ht="43.5" customHeight="1">
      <c r="A332" s="5" t="s">
        <v>610</v>
      </c>
      <c r="B332" s="20" t="s">
        <v>609</v>
      </c>
      <c r="C332" s="21" t="s">
        <v>608</v>
      </c>
      <c r="D332" s="1">
        <v>1</v>
      </c>
      <c r="E332" s="26" t="s">
        <v>252</v>
      </c>
      <c r="F332" s="13"/>
      <c r="G332" s="13"/>
    </row>
    <row r="333" spans="1:9" ht="43.2">
      <c r="A333" s="5" t="s">
        <v>607</v>
      </c>
      <c r="B333" s="20" t="s">
        <v>606</v>
      </c>
      <c r="C333" s="59" t="s">
        <v>605</v>
      </c>
      <c r="D333" s="1">
        <v>1</v>
      </c>
      <c r="E333" s="26" t="s">
        <v>1135</v>
      </c>
      <c r="F333" s="13"/>
      <c r="G333" s="13"/>
    </row>
    <row r="334" spans="1:9" ht="18">
      <c r="A334" s="16" t="s">
        <v>604</v>
      </c>
      <c r="B334" s="119" t="s">
        <v>603</v>
      </c>
      <c r="C334" s="120"/>
      <c r="D334" s="120"/>
      <c r="E334" s="120"/>
      <c r="F334" s="120"/>
      <c r="G334" s="121"/>
      <c r="H334" s="1">
        <f>SUM(D335:D344)</f>
        <v>9</v>
      </c>
      <c r="I334" s="1">
        <f>COUNT(D335:D344)*2</f>
        <v>18</v>
      </c>
    </row>
    <row r="335" spans="1:9" ht="46.8">
      <c r="A335" s="5" t="s">
        <v>602</v>
      </c>
      <c r="B335" s="18" t="s">
        <v>601</v>
      </c>
      <c r="C335" s="3" t="s">
        <v>600</v>
      </c>
      <c r="D335" s="13">
        <v>1</v>
      </c>
      <c r="E335" s="26" t="s">
        <v>2</v>
      </c>
      <c r="F335" s="10" t="s">
        <v>599</v>
      </c>
      <c r="G335" s="13"/>
    </row>
    <row r="336" spans="1:9" ht="62.4">
      <c r="A336" s="5" t="s">
        <v>598</v>
      </c>
      <c r="B336" s="18" t="s">
        <v>597</v>
      </c>
      <c r="C336" s="17" t="s">
        <v>596</v>
      </c>
      <c r="D336" s="13">
        <v>1</v>
      </c>
      <c r="E336" s="26" t="s">
        <v>2</v>
      </c>
      <c r="F336" s="10" t="s">
        <v>595</v>
      </c>
      <c r="G336" s="13"/>
    </row>
    <row r="337" spans="1:9" ht="46.8" hidden="1">
      <c r="A337" s="22" t="s">
        <v>594</v>
      </c>
      <c r="B337" s="18" t="s">
        <v>593</v>
      </c>
      <c r="D337" s="13"/>
      <c r="E337" s="26"/>
      <c r="F337" s="13"/>
      <c r="G337" s="13"/>
    </row>
    <row r="338" spans="1:9" ht="31.2">
      <c r="A338" s="5" t="s">
        <v>592</v>
      </c>
      <c r="B338" s="25" t="s">
        <v>591</v>
      </c>
      <c r="C338" s="10" t="s">
        <v>590</v>
      </c>
      <c r="D338" s="13">
        <v>1</v>
      </c>
      <c r="E338" s="26" t="s">
        <v>2</v>
      </c>
      <c r="F338" s="13"/>
      <c r="G338" s="13"/>
    </row>
    <row r="339" spans="1:9" ht="31.2">
      <c r="A339" s="5" t="s">
        <v>589</v>
      </c>
      <c r="B339" s="20" t="s">
        <v>588</v>
      </c>
      <c r="C339" s="10" t="s">
        <v>587</v>
      </c>
      <c r="D339" s="13">
        <v>1</v>
      </c>
      <c r="E339" s="26" t="s">
        <v>1142</v>
      </c>
      <c r="F339" s="10" t="s">
        <v>586</v>
      </c>
      <c r="G339" s="13"/>
    </row>
    <row r="340" spans="1:9" ht="31.2">
      <c r="A340" s="5" t="s">
        <v>585</v>
      </c>
      <c r="B340" s="20" t="s">
        <v>584</v>
      </c>
      <c r="C340" s="10" t="s">
        <v>583</v>
      </c>
      <c r="D340" s="13">
        <v>1</v>
      </c>
      <c r="E340" s="26" t="s">
        <v>2</v>
      </c>
      <c r="F340" s="13"/>
      <c r="G340" s="13"/>
    </row>
    <row r="341" spans="1:9" ht="57.6">
      <c r="A341" s="5"/>
      <c r="B341" s="20"/>
      <c r="C341" s="10" t="s">
        <v>582</v>
      </c>
      <c r="D341" s="13">
        <v>1</v>
      </c>
      <c r="E341" s="26" t="s">
        <v>2</v>
      </c>
      <c r="F341" s="13"/>
      <c r="G341" s="13"/>
    </row>
    <row r="342" spans="1:9" ht="28.8">
      <c r="A342" s="5"/>
      <c r="B342" s="20"/>
      <c r="C342" s="10" t="s">
        <v>581</v>
      </c>
      <c r="D342" s="13">
        <v>1</v>
      </c>
      <c r="E342" s="26" t="s">
        <v>2</v>
      </c>
      <c r="F342" s="13"/>
      <c r="G342" s="13"/>
    </row>
    <row r="343" spans="1:9" ht="28.8">
      <c r="A343" s="5"/>
      <c r="B343" s="20"/>
      <c r="C343" s="3" t="s">
        <v>580</v>
      </c>
      <c r="D343" s="13">
        <v>1</v>
      </c>
      <c r="E343" s="26" t="s">
        <v>2</v>
      </c>
      <c r="F343" s="13"/>
      <c r="G343" s="13"/>
    </row>
    <row r="344" spans="1:9" ht="46.8">
      <c r="A344" s="5" t="s">
        <v>579</v>
      </c>
      <c r="B344" s="20" t="s">
        <v>578</v>
      </c>
      <c r="C344" s="33" t="s">
        <v>577</v>
      </c>
      <c r="D344" s="13">
        <v>1</v>
      </c>
      <c r="E344" s="26" t="s">
        <v>127</v>
      </c>
      <c r="F344" s="13"/>
      <c r="G344" s="13"/>
    </row>
    <row r="345" spans="1:9" ht="15.6">
      <c r="A345" s="5"/>
      <c r="B345" s="20"/>
      <c r="D345" s="13"/>
      <c r="E345" s="26"/>
      <c r="F345" s="13"/>
      <c r="G345" s="13"/>
    </row>
    <row r="346" spans="1:9" ht="39.9" customHeight="1">
      <c r="A346" s="5" t="s">
        <v>576</v>
      </c>
      <c r="B346" s="122" t="s">
        <v>575</v>
      </c>
      <c r="C346" s="123"/>
      <c r="D346" s="123"/>
      <c r="E346" s="123"/>
      <c r="F346" s="123"/>
      <c r="G346" s="124"/>
      <c r="H346" s="1">
        <f>SUM(D347:D356)</f>
        <v>10</v>
      </c>
      <c r="I346" s="1">
        <f>COUNT(D347:D356)*2</f>
        <v>20</v>
      </c>
    </row>
    <row r="347" spans="1:9" ht="31.2">
      <c r="A347" s="5" t="s">
        <v>574</v>
      </c>
      <c r="B347" s="18" t="s">
        <v>573</v>
      </c>
      <c r="C347" s="17" t="s">
        <v>572</v>
      </c>
      <c r="D347" s="13">
        <v>1</v>
      </c>
      <c r="E347" s="26" t="s">
        <v>310</v>
      </c>
      <c r="F347" s="13"/>
      <c r="G347" s="13"/>
    </row>
    <row r="348" spans="1:9" ht="43.2">
      <c r="A348" s="56"/>
      <c r="B348" s="18"/>
      <c r="C348" s="58" t="s">
        <v>571</v>
      </c>
      <c r="D348" s="13">
        <v>1</v>
      </c>
      <c r="E348" s="26" t="s">
        <v>310</v>
      </c>
      <c r="F348" s="13"/>
      <c r="G348" s="13"/>
    </row>
    <row r="349" spans="1:9" ht="28.8">
      <c r="A349" s="56"/>
      <c r="B349" s="18"/>
      <c r="C349" s="58" t="s">
        <v>570</v>
      </c>
      <c r="D349" s="13">
        <v>1</v>
      </c>
      <c r="E349" s="26" t="s">
        <v>1072</v>
      </c>
      <c r="F349" s="13"/>
      <c r="G349" s="13"/>
    </row>
    <row r="350" spans="1:9" ht="43.2">
      <c r="A350" s="56"/>
      <c r="B350" s="18"/>
      <c r="C350" s="57" t="s">
        <v>569</v>
      </c>
      <c r="D350" s="13">
        <v>1</v>
      </c>
      <c r="E350" s="26" t="s">
        <v>310</v>
      </c>
      <c r="F350" s="13"/>
      <c r="G350" s="13"/>
    </row>
    <row r="351" spans="1:9" ht="46.8">
      <c r="A351" s="56" t="s">
        <v>568</v>
      </c>
      <c r="B351" s="18" t="s">
        <v>567</v>
      </c>
      <c r="C351" s="17" t="s">
        <v>566</v>
      </c>
      <c r="D351" s="13">
        <v>1</v>
      </c>
      <c r="E351" s="26" t="s">
        <v>1310</v>
      </c>
      <c r="F351" s="17" t="s">
        <v>565</v>
      </c>
      <c r="G351" s="13"/>
    </row>
    <row r="352" spans="1:9" ht="57.6">
      <c r="A352" s="56"/>
      <c r="B352" s="18"/>
      <c r="C352" s="10" t="s">
        <v>564</v>
      </c>
      <c r="D352" s="13">
        <v>1</v>
      </c>
      <c r="E352" s="26" t="s">
        <v>2</v>
      </c>
      <c r="F352" s="10"/>
      <c r="G352" s="13"/>
    </row>
    <row r="353" spans="1:9" ht="28.8">
      <c r="A353" s="56"/>
      <c r="B353" s="18"/>
      <c r="C353" s="17" t="s">
        <v>563</v>
      </c>
      <c r="D353" s="13">
        <v>1</v>
      </c>
      <c r="E353" s="26" t="s">
        <v>310</v>
      </c>
      <c r="F353" s="17"/>
      <c r="G353" s="13"/>
    </row>
    <row r="354" spans="1:9" ht="46.8">
      <c r="A354" s="56" t="s">
        <v>562</v>
      </c>
      <c r="B354" s="18" t="s">
        <v>561</v>
      </c>
      <c r="C354" s="55" t="s">
        <v>1311</v>
      </c>
      <c r="D354" s="13">
        <v>1</v>
      </c>
      <c r="E354" s="26" t="s">
        <v>1135</v>
      </c>
      <c r="F354" s="13"/>
      <c r="G354" s="13"/>
    </row>
    <row r="355" spans="1:9" ht="43.2">
      <c r="A355" s="56"/>
      <c r="B355" s="18"/>
      <c r="C355" s="10" t="s">
        <v>560</v>
      </c>
      <c r="D355" s="13">
        <v>1</v>
      </c>
      <c r="E355" s="26" t="s">
        <v>652</v>
      </c>
      <c r="F355" s="13"/>
      <c r="G355" s="13"/>
    </row>
    <row r="356" spans="1:9" ht="43.2">
      <c r="A356" s="56"/>
      <c r="B356" s="18"/>
      <c r="C356" s="10" t="s">
        <v>559</v>
      </c>
      <c r="D356" s="13">
        <v>1</v>
      </c>
      <c r="E356" s="26" t="s">
        <v>1072</v>
      </c>
      <c r="F356" s="13"/>
      <c r="G356" s="13"/>
    </row>
    <row r="357" spans="1:9" ht="62.4" hidden="1">
      <c r="A357" s="22" t="s">
        <v>558</v>
      </c>
      <c r="B357" s="18" t="s">
        <v>557</v>
      </c>
      <c r="C357" s="13"/>
      <c r="D357" s="13"/>
      <c r="E357" s="26"/>
      <c r="F357" s="13"/>
      <c r="G357" s="13"/>
    </row>
    <row r="358" spans="1:9" ht="39.9" hidden="1" customHeight="1">
      <c r="A358" s="32" t="s">
        <v>556</v>
      </c>
      <c r="B358" s="119" t="s">
        <v>555</v>
      </c>
      <c r="C358" s="120"/>
      <c r="D358" s="120"/>
      <c r="E358" s="120"/>
      <c r="F358" s="120"/>
      <c r="G358" s="121"/>
    </row>
    <row r="359" spans="1:9" ht="57.6" hidden="1">
      <c r="A359" s="22" t="s">
        <v>554</v>
      </c>
      <c r="B359" s="3" t="s">
        <v>553</v>
      </c>
      <c r="C359" s="13"/>
      <c r="D359" s="13"/>
      <c r="E359" s="26"/>
      <c r="F359" s="13"/>
      <c r="G359" s="13"/>
    </row>
    <row r="360" spans="1:9" ht="43.2" hidden="1">
      <c r="A360" s="22" t="s">
        <v>552</v>
      </c>
      <c r="B360" s="3" t="s">
        <v>551</v>
      </c>
      <c r="C360" s="13"/>
      <c r="D360" s="13"/>
      <c r="E360" s="26"/>
      <c r="F360" s="13"/>
      <c r="G360" s="13"/>
    </row>
    <row r="361" spans="1:9" ht="93.6" hidden="1">
      <c r="A361" s="22" t="s">
        <v>550</v>
      </c>
      <c r="B361" s="31" t="s">
        <v>549</v>
      </c>
      <c r="C361" s="13"/>
      <c r="D361" s="13"/>
      <c r="E361" s="26"/>
      <c r="F361" s="13"/>
      <c r="G361" s="13"/>
    </row>
    <row r="362" spans="1:9" ht="39.9" customHeight="1">
      <c r="A362" s="56" t="s">
        <v>548</v>
      </c>
      <c r="B362" s="122" t="s">
        <v>547</v>
      </c>
      <c r="C362" s="123"/>
      <c r="D362" s="123"/>
      <c r="E362" s="123"/>
      <c r="F362" s="123"/>
      <c r="G362" s="124"/>
      <c r="H362" s="1">
        <f>SUM(D365:D366)</f>
        <v>2</v>
      </c>
      <c r="I362" s="1">
        <f>COUNT(D365:D366)*2</f>
        <v>4</v>
      </c>
    </row>
    <row r="363" spans="1:9" ht="46.8" hidden="1">
      <c r="A363" s="22" t="s">
        <v>546</v>
      </c>
      <c r="B363" s="18" t="s">
        <v>545</v>
      </c>
      <c r="C363" s="13"/>
      <c r="D363" s="13"/>
      <c r="E363" s="26"/>
      <c r="F363" s="13"/>
      <c r="G363" s="13"/>
    </row>
    <row r="364" spans="1:9" ht="31.2" hidden="1">
      <c r="A364" s="22" t="s">
        <v>544</v>
      </c>
      <c r="B364" s="18" t="s">
        <v>543</v>
      </c>
      <c r="C364" s="13"/>
      <c r="D364" s="13"/>
      <c r="E364" s="26"/>
      <c r="F364" s="13"/>
      <c r="G364" s="13"/>
    </row>
    <row r="365" spans="1:9" ht="31.2">
      <c r="A365" s="56" t="s">
        <v>542</v>
      </c>
      <c r="B365" s="18" t="s">
        <v>541</v>
      </c>
      <c r="C365" s="17" t="s">
        <v>540</v>
      </c>
      <c r="D365" s="13">
        <v>1</v>
      </c>
      <c r="E365" s="106" t="s">
        <v>310</v>
      </c>
      <c r="F365" s="13"/>
      <c r="G365" s="13"/>
    </row>
    <row r="366" spans="1:9" ht="28.8">
      <c r="A366" s="56"/>
      <c r="B366" s="18"/>
      <c r="C366" s="17" t="s">
        <v>539</v>
      </c>
      <c r="D366" s="13">
        <v>1</v>
      </c>
      <c r="E366" s="26" t="s">
        <v>310</v>
      </c>
      <c r="F366" s="13"/>
      <c r="G366" s="13"/>
    </row>
    <row r="367" spans="1:9" ht="78" hidden="1">
      <c r="A367" s="22" t="s">
        <v>538</v>
      </c>
      <c r="B367" s="25" t="s">
        <v>537</v>
      </c>
      <c r="C367" s="13"/>
      <c r="D367" s="13"/>
      <c r="E367" s="26"/>
      <c r="F367" s="13"/>
      <c r="G367" s="13"/>
    </row>
    <row r="368" spans="1:9" ht="31.2" hidden="1">
      <c r="A368" s="22" t="s">
        <v>536</v>
      </c>
      <c r="B368" s="18" t="s">
        <v>535</v>
      </c>
      <c r="C368" s="13"/>
      <c r="D368" s="13"/>
      <c r="E368" s="26"/>
      <c r="F368" s="13"/>
      <c r="G368" s="13"/>
    </row>
    <row r="369" spans="1:9" ht="39.9" customHeight="1">
      <c r="A369" s="5" t="s">
        <v>534</v>
      </c>
      <c r="B369" s="119" t="s">
        <v>533</v>
      </c>
      <c r="C369" s="120"/>
      <c r="D369" s="120"/>
      <c r="E369" s="120"/>
      <c r="F369" s="120"/>
      <c r="G369" s="121"/>
      <c r="H369" s="1">
        <f>SUM(D370:D372)</f>
        <v>2</v>
      </c>
      <c r="I369" s="1">
        <f>COUNT(D370:D372)*2</f>
        <v>4</v>
      </c>
    </row>
    <row r="370" spans="1:9" ht="46.8">
      <c r="A370" s="56" t="s">
        <v>532</v>
      </c>
      <c r="B370" s="31" t="s">
        <v>531</v>
      </c>
      <c r="C370" s="17" t="s">
        <v>530</v>
      </c>
      <c r="D370" s="13">
        <v>1</v>
      </c>
      <c r="E370" s="26" t="s">
        <v>127</v>
      </c>
      <c r="F370" s="13"/>
      <c r="G370" s="13"/>
    </row>
    <row r="371" spans="1:9" ht="46.8" hidden="1">
      <c r="A371" s="22" t="s">
        <v>529</v>
      </c>
      <c r="B371" s="31" t="s">
        <v>528</v>
      </c>
      <c r="C371" s="13"/>
      <c r="D371" s="13"/>
      <c r="E371" s="26"/>
      <c r="F371" s="13"/>
      <c r="G371" s="13"/>
    </row>
    <row r="372" spans="1:9" ht="46.8">
      <c r="A372" s="56" t="s">
        <v>527</v>
      </c>
      <c r="B372" s="31" t="s">
        <v>526</v>
      </c>
      <c r="C372" s="10" t="s">
        <v>525</v>
      </c>
      <c r="D372" s="13">
        <v>1</v>
      </c>
      <c r="E372" s="26" t="s">
        <v>310</v>
      </c>
      <c r="F372" s="13"/>
      <c r="G372" s="13"/>
    </row>
    <row r="373" spans="1:9" ht="39.9" hidden="1" customHeight="1">
      <c r="A373" s="32" t="s">
        <v>524</v>
      </c>
      <c r="B373" s="119" t="s">
        <v>523</v>
      </c>
      <c r="C373" s="120"/>
      <c r="D373" s="120"/>
      <c r="E373" s="120"/>
      <c r="F373" s="120"/>
      <c r="G373" s="121"/>
    </row>
    <row r="374" spans="1:9" ht="46.8" hidden="1">
      <c r="A374" s="22" t="s">
        <v>522</v>
      </c>
      <c r="B374" s="31" t="s">
        <v>521</v>
      </c>
      <c r="C374" s="13"/>
      <c r="D374" s="13"/>
      <c r="E374" s="26"/>
      <c r="F374" s="13"/>
      <c r="G374" s="13"/>
    </row>
    <row r="375" spans="1:9" ht="31.2" hidden="1">
      <c r="A375" s="22" t="s">
        <v>520</v>
      </c>
      <c r="B375" s="31" t="s">
        <v>519</v>
      </c>
      <c r="C375" s="13"/>
      <c r="D375" s="13"/>
      <c r="E375" s="26"/>
      <c r="F375" s="13"/>
      <c r="G375" s="13"/>
    </row>
    <row r="376" spans="1:9" ht="31.2" hidden="1">
      <c r="A376" s="22" t="s">
        <v>518</v>
      </c>
      <c r="B376" s="31" t="s">
        <v>517</v>
      </c>
      <c r="C376" s="13"/>
      <c r="D376" s="13"/>
      <c r="E376" s="26"/>
      <c r="F376" s="13"/>
      <c r="G376" s="13"/>
    </row>
    <row r="377" spans="1:9" ht="46.8" hidden="1">
      <c r="A377" s="22" t="s">
        <v>516</v>
      </c>
      <c r="B377" s="31" t="s">
        <v>515</v>
      </c>
      <c r="C377" s="13"/>
      <c r="D377" s="13"/>
      <c r="E377" s="26"/>
      <c r="F377" s="13"/>
      <c r="G377" s="13"/>
    </row>
    <row r="378" spans="1:9" ht="46.8" hidden="1">
      <c r="A378" s="22" t="s">
        <v>514</v>
      </c>
      <c r="B378" s="31" t="s">
        <v>513</v>
      </c>
      <c r="C378" s="13"/>
      <c r="D378" s="13"/>
      <c r="E378" s="26"/>
      <c r="F378" s="13"/>
      <c r="G378" s="13"/>
    </row>
    <row r="379" spans="1:9" ht="31.2" hidden="1">
      <c r="A379" s="22" t="s">
        <v>512</v>
      </c>
      <c r="B379" s="31" t="s">
        <v>511</v>
      </c>
      <c r="C379" s="13"/>
      <c r="D379" s="13"/>
      <c r="E379" s="26"/>
      <c r="F379" s="13"/>
      <c r="G379" s="13"/>
    </row>
    <row r="380" spans="1:9" ht="31.2" hidden="1">
      <c r="A380" s="22" t="s">
        <v>510</v>
      </c>
      <c r="B380" s="31" t="s">
        <v>509</v>
      </c>
      <c r="C380" s="13"/>
      <c r="D380" s="13"/>
      <c r="E380" s="26"/>
      <c r="F380" s="13"/>
      <c r="G380" s="13"/>
    </row>
    <row r="381" spans="1:9" ht="31.2" hidden="1">
      <c r="A381" s="22" t="s">
        <v>508</v>
      </c>
      <c r="B381" s="20" t="s">
        <v>507</v>
      </c>
      <c r="C381" s="13"/>
      <c r="D381" s="13"/>
      <c r="E381" s="26"/>
      <c r="F381" s="13"/>
      <c r="G381" s="13"/>
    </row>
    <row r="382" spans="1:9" ht="31.2" hidden="1">
      <c r="A382" s="22" t="s">
        <v>506</v>
      </c>
      <c r="B382" s="20" t="s">
        <v>505</v>
      </c>
      <c r="C382" s="13"/>
      <c r="D382" s="13"/>
      <c r="E382" s="26"/>
      <c r="F382" s="13"/>
      <c r="G382" s="13"/>
    </row>
    <row r="383" spans="1:9" ht="62.4" hidden="1">
      <c r="A383" s="22" t="s">
        <v>504</v>
      </c>
      <c r="B383" s="20" t="s">
        <v>503</v>
      </c>
      <c r="C383" s="13"/>
      <c r="D383" s="13"/>
      <c r="E383" s="26"/>
      <c r="F383" s="13"/>
      <c r="G383" s="13"/>
    </row>
    <row r="384" spans="1:9" ht="18">
      <c r="A384" s="16" t="s">
        <v>502</v>
      </c>
      <c r="B384" s="119" t="s">
        <v>501</v>
      </c>
      <c r="C384" s="120"/>
      <c r="D384" s="120"/>
      <c r="E384" s="120"/>
      <c r="F384" s="120"/>
      <c r="G384" s="121"/>
      <c r="H384" s="1">
        <f>SUM(D386)</f>
        <v>1</v>
      </c>
      <c r="I384" s="1">
        <f>COUNT(D386)*2</f>
        <v>2</v>
      </c>
    </row>
    <row r="385" spans="1:9" ht="46.8" hidden="1">
      <c r="A385" s="22" t="s">
        <v>500</v>
      </c>
      <c r="B385" s="31" t="s">
        <v>499</v>
      </c>
      <c r="C385" s="13"/>
      <c r="D385" s="13"/>
      <c r="E385" s="26"/>
      <c r="F385" s="13"/>
      <c r="G385" s="13"/>
    </row>
    <row r="386" spans="1:9" ht="46.8">
      <c r="A386" s="5" t="s">
        <v>498</v>
      </c>
      <c r="B386" s="31" t="s">
        <v>497</v>
      </c>
      <c r="C386" s="10" t="s">
        <v>496</v>
      </c>
      <c r="D386" s="13">
        <v>1</v>
      </c>
      <c r="E386" s="26" t="s">
        <v>310</v>
      </c>
      <c r="F386" s="13"/>
      <c r="G386" s="13"/>
    </row>
    <row r="387" spans="1:9" ht="46.8" hidden="1">
      <c r="A387" s="22" t="s">
        <v>495</v>
      </c>
      <c r="B387" s="31" t="s">
        <v>494</v>
      </c>
      <c r="C387" s="13"/>
      <c r="D387" s="13"/>
      <c r="E387" s="26"/>
      <c r="F387" s="13"/>
      <c r="G387" s="13"/>
    </row>
    <row r="388" spans="1:9" ht="18">
      <c r="A388" s="16" t="s">
        <v>493</v>
      </c>
      <c r="B388" s="119" t="s">
        <v>492</v>
      </c>
      <c r="C388" s="120"/>
      <c r="D388" s="120"/>
      <c r="E388" s="120"/>
      <c r="F388" s="120"/>
      <c r="G388" s="121"/>
      <c r="H388" s="1">
        <f>SUM(D389:D393)</f>
        <v>4</v>
      </c>
      <c r="I388" s="1">
        <f>COUNT(D389:D393)*2</f>
        <v>8</v>
      </c>
    </row>
    <row r="389" spans="1:9" ht="31.2">
      <c r="A389" s="5" t="s">
        <v>491</v>
      </c>
      <c r="B389" s="31" t="s">
        <v>490</v>
      </c>
      <c r="C389" s="10" t="s">
        <v>489</v>
      </c>
      <c r="D389" s="13">
        <v>1</v>
      </c>
      <c r="E389" s="26" t="s">
        <v>652</v>
      </c>
      <c r="F389" s="13"/>
      <c r="G389" s="13"/>
    </row>
    <row r="390" spans="1:9" ht="28.8">
      <c r="A390" s="5"/>
      <c r="B390" s="31"/>
      <c r="C390" s="10" t="s">
        <v>488</v>
      </c>
      <c r="D390" s="13">
        <v>1</v>
      </c>
      <c r="E390" s="26" t="s">
        <v>1310</v>
      </c>
      <c r="F390" s="13"/>
      <c r="G390" s="13"/>
    </row>
    <row r="391" spans="1:9" ht="46.8">
      <c r="A391" s="5" t="s">
        <v>487</v>
      </c>
      <c r="B391" s="31" t="s">
        <v>486</v>
      </c>
      <c r="C391" s="57" t="s">
        <v>485</v>
      </c>
      <c r="D391" s="13">
        <v>1</v>
      </c>
      <c r="E391" s="26" t="s">
        <v>652</v>
      </c>
      <c r="F391" s="13"/>
      <c r="G391" s="13"/>
    </row>
    <row r="392" spans="1:9" ht="31.2" hidden="1">
      <c r="A392" s="22" t="s">
        <v>484</v>
      </c>
      <c r="B392" s="27" t="s">
        <v>483</v>
      </c>
      <c r="C392" s="13"/>
      <c r="D392" s="13"/>
      <c r="E392" s="26"/>
      <c r="F392" s="13"/>
      <c r="G392" s="13"/>
    </row>
    <row r="393" spans="1:9" ht="46.8">
      <c r="A393" s="5" t="s">
        <v>482</v>
      </c>
      <c r="B393" s="31" t="s">
        <v>481</v>
      </c>
      <c r="C393" s="10" t="s">
        <v>480</v>
      </c>
      <c r="D393" s="13">
        <v>1</v>
      </c>
      <c r="E393" s="26" t="s">
        <v>652</v>
      </c>
      <c r="F393" s="13"/>
      <c r="G393" s="13"/>
    </row>
    <row r="394" spans="1:9" ht="18">
      <c r="A394" s="16" t="s">
        <v>479</v>
      </c>
      <c r="B394" s="122" t="s">
        <v>478</v>
      </c>
      <c r="C394" s="123"/>
      <c r="D394" s="123"/>
      <c r="E394" s="123"/>
      <c r="F394" s="123"/>
      <c r="G394" s="124"/>
      <c r="H394" s="1">
        <f>SUM(D395:D398)</f>
        <v>4</v>
      </c>
      <c r="I394" s="1">
        <f>COUNT(D395:D398)*2</f>
        <v>8</v>
      </c>
    </row>
    <row r="395" spans="1:9" ht="62.4">
      <c r="A395" s="5" t="s">
        <v>477</v>
      </c>
      <c r="B395" s="18" t="s">
        <v>476</v>
      </c>
      <c r="C395" s="31" t="s">
        <v>475</v>
      </c>
      <c r="D395" s="13">
        <v>1</v>
      </c>
      <c r="E395" s="26" t="s">
        <v>169</v>
      </c>
      <c r="F395" s="13"/>
      <c r="G395" s="13"/>
    </row>
    <row r="396" spans="1:9" ht="28.8">
      <c r="A396" s="5"/>
      <c r="B396" s="18"/>
      <c r="C396" s="17" t="s">
        <v>474</v>
      </c>
      <c r="D396" s="13">
        <v>1</v>
      </c>
      <c r="E396" s="26" t="s">
        <v>2</v>
      </c>
      <c r="F396" s="13"/>
      <c r="G396" s="13"/>
    </row>
    <row r="397" spans="1:9" ht="46.8">
      <c r="A397" s="56" t="s">
        <v>473</v>
      </c>
      <c r="B397" s="18" t="s">
        <v>472</v>
      </c>
      <c r="C397" s="10" t="s">
        <v>471</v>
      </c>
      <c r="D397" s="13">
        <v>1</v>
      </c>
      <c r="E397" s="26" t="s">
        <v>2</v>
      </c>
      <c r="F397" s="13"/>
      <c r="G397" s="13"/>
    </row>
    <row r="398" spans="1:9" ht="57.6">
      <c r="A398" s="56"/>
      <c r="B398" s="18"/>
      <c r="C398" s="10" t="s">
        <v>470</v>
      </c>
      <c r="D398" s="13">
        <v>1</v>
      </c>
      <c r="E398" s="26" t="s">
        <v>310</v>
      </c>
      <c r="F398" s="13"/>
      <c r="G398" s="13"/>
    </row>
    <row r="399" spans="1:9" ht="28.8" hidden="1">
      <c r="A399" s="22" t="s">
        <v>469</v>
      </c>
      <c r="B399" s="17" t="s">
        <v>468</v>
      </c>
      <c r="C399" s="13"/>
      <c r="D399" s="13"/>
      <c r="E399" s="26"/>
      <c r="F399" s="13"/>
      <c r="G399" s="13"/>
    </row>
    <row r="400" spans="1:9" ht="78" hidden="1">
      <c r="A400" s="22" t="s">
        <v>467</v>
      </c>
      <c r="B400" s="18" t="s">
        <v>466</v>
      </c>
      <c r="C400" s="13"/>
      <c r="D400" s="13"/>
      <c r="E400" s="26"/>
      <c r="F400" s="13"/>
      <c r="G400" s="13"/>
    </row>
    <row r="401" spans="1:9" ht="18">
      <c r="A401" s="16" t="s">
        <v>465</v>
      </c>
      <c r="B401" s="119" t="s">
        <v>464</v>
      </c>
      <c r="C401" s="120"/>
      <c r="D401" s="120"/>
      <c r="E401" s="120"/>
      <c r="F401" s="120"/>
      <c r="G401" s="121"/>
      <c r="H401" s="1">
        <f>SUM(D402)</f>
        <v>1</v>
      </c>
      <c r="I401" s="1">
        <f>COUNT(D402)*2</f>
        <v>2</v>
      </c>
    </row>
    <row r="402" spans="1:9" ht="46.8">
      <c r="A402" s="5" t="s">
        <v>463</v>
      </c>
      <c r="B402" s="31" t="s">
        <v>462</v>
      </c>
      <c r="C402" s="31" t="s">
        <v>461</v>
      </c>
      <c r="D402" s="13">
        <v>1</v>
      </c>
      <c r="E402" s="26" t="s">
        <v>310</v>
      </c>
      <c r="F402" s="13"/>
      <c r="G402" s="13"/>
    </row>
    <row r="403" spans="1:9" ht="78" hidden="1">
      <c r="A403" s="22" t="s">
        <v>460</v>
      </c>
      <c r="B403" s="31" t="s">
        <v>459</v>
      </c>
      <c r="C403" s="13"/>
      <c r="D403" s="13"/>
      <c r="E403" s="26"/>
      <c r="F403" s="13"/>
      <c r="G403" s="13"/>
    </row>
    <row r="404" spans="1:9" ht="62.4" hidden="1">
      <c r="A404" s="22" t="s">
        <v>458</v>
      </c>
      <c r="B404" s="31" t="s">
        <v>457</v>
      </c>
      <c r="C404" s="13"/>
      <c r="D404" s="13"/>
      <c r="E404" s="26"/>
      <c r="F404" s="13"/>
      <c r="G404" s="13"/>
    </row>
    <row r="405" spans="1:9" ht="93.6" hidden="1">
      <c r="A405" s="22" t="s">
        <v>456</v>
      </c>
      <c r="B405" s="31" t="s">
        <v>455</v>
      </c>
      <c r="C405" s="13"/>
      <c r="D405" s="13"/>
      <c r="E405" s="26"/>
      <c r="F405" s="13"/>
      <c r="G405" s="13"/>
    </row>
    <row r="406" spans="1:9" ht="62.4" hidden="1">
      <c r="A406" s="22" t="s">
        <v>454</v>
      </c>
      <c r="B406" s="31" t="s">
        <v>453</v>
      </c>
      <c r="C406" s="13"/>
      <c r="D406" s="13"/>
      <c r="E406" s="26"/>
      <c r="F406" s="13"/>
      <c r="G406" s="13"/>
    </row>
    <row r="407" spans="1:9" ht="43.2" hidden="1">
      <c r="A407" s="22" t="s">
        <v>452</v>
      </c>
      <c r="B407" s="3" t="s">
        <v>451</v>
      </c>
      <c r="C407" s="13"/>
      <c r="D407" s="13"/>
      <c r="E407" s="26"/>
      <c r="F407" s="13"/>
      <c r="G407" s="13"/>
    </row>
    <row r="408" spans="1:9" ht="39.9" hidden="1" customHeight="1">
      <c r="A408" s="32" t="s">
        <v>450</v>
      </c>
      <c r="B408" s="119" t="s">
        <v>449</v>
      </c>
      <c r="C408" s="120"/>
      <c r="D408" s="120"/>
      <c r="E408" s="120"/>
      <c r="F408" s="120"/>
      <c r="G408" s="121"/>
    </row>
    <row r="409" spans="1:9" ht="93.6" hidden="1">
      <c r="A409" s="22" t="s">
        <v>448</v>
      </c>
      <c r="B409" s="31" t="s">
        <v>447</v>
      </c>
      <c r="C409" s="13"/>
      <c r="D409" s="13"/>
      <c r="E409" s="26"/>
      <c r="F409" s="13"/>
      <c r="G409" s="13"/>
    </row>
    <row r="410" spans="1:9" ht="62.4" hidden="1">
      <c r="A410" s="22" t="s">
        <v>446</v>
      </c>
      <c r="B410" s="31" t="s">
        <v>445</v>
      </c>
      <c r="C410" s="13"/>
      <c r="D410" s="13"/>
      <c r="E410" s="26"/>
      <c r="F410" s="13"/>
      <c r="G410" s="13"/>
    </row>
    <row r="411" spans="1:9" ht="62.4" hidden="1">
      <c r="A411" s="22" t="s">
        <v>444</v>
      </c>
      <c r="B411" s="31" t="s">
        <v>443</v>
      </c>
      <c r="C411" s="13"/>
      <c r="D411" s="13"/>
      <c r="E411" s="26"/>
      <c r="F411" s="13"/>
      <c r="G411" s="13"/>
    </row>
    <row r="412" spans="1:9" ht="62.4" hidden="1">
      <c r="A412" s="22" t="s">
        <v>442</v>
      </c>
      <c r="B412" s="31" t="s">
        <v>441</v>
      </c>
      <c r="C412" s="13"/>
      <c r="D412" s="13"/>
      <c r="E412" s="26"/>
      <c r="F412" s="13"/>
      <c r="G412" s="13"/>
    </row>
    <row r="413" spans="1:9" ht="39.9" hidden="1" customHeight="1">
      <c r="A413" s="32" t="s">
        <v>440</v>
      </c>
      <c r="B413" s="119" t="s">
        <v>439</v>
      </c>
      <c r="C413" s="120"/>
      <c r="D413" s="120"/>
      <c r="E413" s="120"/>
      <c r="F413" s="120"/>
      <c r="G413" s="121"/>
    </row>
    <row r="414" spans="1:9" ht="31.2" hidden="1">
      <c r="A414" s="22" t="s">
        <v>438</v>
      </c>
      <c r="B414" s="31" t="s">
        <v>437</v>
      </c>
      <c r="C414" s="13"/>
      <c r="D414" s="13"/>
      <c r="E414" s="26"/>
      <c r="F414" s="13"/>
      <c r="G414" s="13"/>
    </row>
    <row r="415" spans="1:9" ht="46.8" hidden="1">
      <c r="A415" s="22" t="s">
        <v>436</v>
      </c>
      <c r="B415" s="31" t="s">
        <v>435</v>
      </c>
      <c r="C415" s="13"/>
      <c r="D415" s="13"/>
      <c r="E415" s="26"/>
      <c r="F415" s="13"/>
      <c r="G415" s="13"/>
    </row>
    <row r="416" spans="1:9" ht="46.8" hidden="1">
      <c r="A416" s="22" t="s">
        <v>434</v>
      </c>
      <c r="B416" s="31" t="s">
        <v>433</v>
      </c>
      <c r="C416" s="13"/>
      <c r="D416" s="13"/>
      <c r="E416" s="26"/>
      <c r="F416" s="13"/>
      <c r="G416" s="13"/>
    </row>
    <row r="417" spans="1:9" ht="31.2" hidden="1">
      <c r="A417" s="22" t="s">
        <v>432</v>
      </c>
      <c r="B417" s="31" t="s">
        <v>431</v>
      </c>
      <c r="C417" s="13"/>
      <c r="D417" s="13"/>
      <c r="E417" s="26"/>
      <c r="F417" s="13"/>
      <c r="G417" s="13"/>
    </row>
    <row r="418" spans="1:9" ht="46.8" hidden="1">
      <c r="A418" s="22" t="s">
        <v>430</v>
      </c>
      <c r="B418" s="31" t="s">
        <v>429</v>
      </c>
      <c r="C418" s="13"/>
      <c r="D418" s="13"/>
      <c r="E418" s="26"/>
      <c r="F418" s="13"/>
      <c r="G418" s="13"/>
    </row>
    <row r="419" spans="1:9" ht="39.9" hidden="1" customHeight="1">
      <c r="A419" s="32" t="s">
        <v>428</v>
      </c>
      <c r="B419" s="122" t="s">
        <v>427</v>
      </c>
      <c r="C419" s="123"/>
      <c r="D419" s="123"/>
      <c r="E419" s="123"/>
      <c r="F419" s="123"/>
      <c r="G419" s="124"/>
    </row>
    <row r="420" spans="1:9" ht="46.8" hidden="1">
      <c r="A420" s="22" t="s">
        <v>426</v>
      </c>
      <c r="B420" s="20" t="s">
        <v>425</v>
      </c>
      <c r="C420" s="13"/>
      <c r="D420" s="13"/>
      <c r="E420" s="26"/>
      <c r="F420" s="13"/>
      <c r="G420" s="13"/>
    </row>
    <row r="421" spans="1:9" ht="57.6" hidden="1">
      <c r="A421" s="22" t="s">
        <v>424</v>
      </c>
      <c r="B421" s="17" t="s">
        <v>423</v>
      </c>
      <c r="C421" s="13"/>
      <c r="D421" s="13"/>
      <c r="E421" s="26"/>
      <c r="F421" s="13"/>
      <c r="G421" s="13"/>
    </row>
    <row r="422" spans="1:9" ht="62.4" hidden="1">
      <c r="A422" s="22" t="s">
        <v>422</v>
      </c>
      <c r="B422" s="20" t="s">
        <v>421</v>
      </c>
      <c r="C422" s="13"/>
      <c r="D422" s="13"/>
      <c r="E422" s="26"/>
      <c r="F422" s="13"/>
      <c r="G422" s="13"/>
    </row>
    <row r="423" spans="1:9" ht="46.8" hidden="1">
      <c r="A423" s="22" t="s">
        <v>420</v>
      </c>
      <c r="B423" s="20" t="s">
        <v>419</v>
      </c>
      <c r="C423" s="13"/>
      <c r="D423" s="13"/>
      <c r="E423" s="26"/>
      <c r="F423" s="13"/>
      <c r="G423" s="13"/>
    </row>
    <row r="424" spans="1:9" ht="78" hidden="1">
      <c r="A424" s="22" t="s">
        <v>418</v>
      </c>
      <c r="B424" s="20" t="s">
        <v>417</v>
      </c>
      <c r="C424" s="13"/>
      <c r="D424" s="13"/>
      <c r="E424" s="26"/>
      <c r="F424" s="13"/>
      <c r="G424" s="13"/>
    </row>
    <row r="425" spans="1:9" ht="62.4" hidden="1">
      <c r="A425" s="22" t="s">
        <v>416</v>
      </c>
      <c r="B425" s="20" t="s">
        <v>415</v>
      </c>
      <c r="C425" s="13"/>
      <c r="D425" s="13"/>
      <c r="E425" s="26"/>
      <c r="F425" s="13"/>
      <c r="G425" s="13"/>
    </row>
    <row r="426" spans="1:9" ht="62.4" hidden="1">
      <c r="A426" s="22" t="s">
        <v>414</v>
      </c>
      <c r="B426" s="20" t="s">
        <v>413</v>
      </c>
      <c r="C426" s="13"/>
      <c r="D426" s="13"/>
      <c r="E426" s="26"/>
      <c r="F426" s="13"/>
      <c r="G426" s="13"/>
    </row>
    <row r="427" spans="1:9" ht="18">
      <c r="A427" s="16" t="s">
        <v>412</v>
      </c>
      <c r="B427" s="119" t="s">
        <v>411</v>
      </c>
      <c r="C427" s="120"/>
      <c r="D427" s="120"/>
      <c r="E427" s="120"/>
      <c r="F427" s="120"/>
      <c r="G427" s="121"/>
      <c r="H427" s="1">
        <f>SUM(D428:D450)</f>
        <v>23</v>
      </c>
      <c r="I427" s="1">
        <f>COUNT(D428:D450)*2</f>
        <v>46</v>
      </c>
    </row>
    <row r="428" spans="1:9" ht="100.8">
      <c r="A428" s="5" t="s">
        <v>410</v>
      </c>
      <c r="B428" s="27" t="s">
        <v>409</v>
      </c>
      <c r="C428" s="3" t="s">
        <v>408</v>
      </c>
      <c r="D428" s="2">
        <v>1</v>
      </c>
      <c r="E428" s="19" t="s">
        <v>1072</v>
      </c>
      <c r="F428" s="55" t="s">
        <v>407</v>
      </c>
      <c r="G428" s="13"/>
    </row>
    <row r="429" spans="1:9" ht="43.2">
      <c r="A429" s="5"/>
      <c r="B429" s="27"/>
      <c r="C429" s="11" t="s">
        <v>406</v>
      </c>
      <c r="D429" s="2">
        <v>1</v>
      </c>
      <c r="E429" s="19" t="s">
        <v>1072</v>
      </c>
      <c r="F429" s="2"/>
      <c r="G429" s="13"/>
    </row>
    <row r="430" spans="1:9" ht="57.6">
      <c r="A430" s="5"/>
      <c r="B430" s="27"/>
      <c r="C430" s="3" t="s">
        <v>405</v>
      </c>
      <c r="D430" s="2">
        <v>1</v>
      </c>
      <c r="E430" s="19" t="s">
        <v>1072</v>
      </c>
      <c r="F430" s="2"/>
      <c r="G430" s="13"/>
    </row>
    <row r="431" spans="1:9" ht="72">
      <c r="A431" s="5" t="s">
        <v>404</v>
      </c>
      <c r="B431" s="27" t="s">
        <v>403</v>
      </c>
      <c r="C431" s="3" t="s">
        <v>402</v>
      </c>
      <c r="D431" s="2">
        <v>1</v>
      </c>
      <c r="E431" s="35" t="s">
        <v>310</v>
      </c>
      <c r="F431" s="3" t="s">
        <v>401</v>
      </c>
      <c r="G431" s="13"/>
    </row>
    <row r="432" spans="1:9" ht="72">
      <c r="A432" s="5"/>
      <c r="B432" s="27"/>
      <c r="C432" s="3" t="s">
        <v>400</v>
      </c>
      <c r="D432" s="2">
        <v>1</v>
      </c>
      <c r="E432" s="19" t="s">
        <v>1072</v>
      </c>
      <c r="F432" s="3"/>
      <c r="G432" s="13"/>
    </row>
    <row r="433" spans="1:7" ht="28.8">
      <c r="A433" s="5"/>
      <c r="B433" s="27"/>
      <c r="C433" s="3" t="s">
        <v>399</v>
      </c>
      <c r="D433" s="2">
        <v>1</v>
      </c>
      <c r="E433" s="35" t="s">
        <v>310</v>
      </c>
      <c r="F433" s="3"/>
      <c r="G433" s="13"/>
    </row>
    <row r="434" spans="1:7" ht="43.2">
      <c r="A434" s="5"/>
      <c r="B434" s="27"/>
      <c r="C434" s="3" t="s">
        <v>398</v>
      </c>
      <c r="D434" s="2">
        <v>1</v>
      </c>
      <c r="E434" s="35" t="s">
        <v>310</v>
      </c>
      <c r="F434" s="3" t="s">
        <v>397</v>
      </c>
      <c r="G434" s="13"/>
    </row>
    <row r="435" spans="1:7" ht="86.4">
      <c r="A435" s="5"/>
      <c r="B435" s="27"/>
      <c r="C435" s="11" t="s">
        <v>391</v>
      </c>
      <c r="D435" s="2">
        <v>1</v>
      </c>
      <c r="E435" s="35" t="s">
        <v>310</v>
      </c>
      <c r="F435" s="54" t="s">
        <v>396</v>
      </c>
      <c r="G435" s="13"/>
    </row>
    <row r="436" spans="1:7" ht="57.6">
      <c r="A436" s="5"/>
      <c r="B436" s="27"/>
      <c r="C436" s="11" t="s">
        <v>395</v>
      </c>
      <c r="D436" s="2">
        <v>1</v>
      </c>
      <c r="E436" s="19" t="s">
        <v>1135</v>
      </c>
      <c r="F436" s="24" t="s">
        <v>394</v>
      </c>
      <c r="G436" s="13"/>
    </row>
    <row r="437" spans="1:7" ht="43.2">
      <c r="A437" s="5"/>
      <c r="B437" s="27"/>
      <c r="C437" s="3" t="s">
        <v>393</v>
      </c>
      <c r="D437" s="2">
        <v>1</v>
      </c>
      <c r="E437" s="108" t="s">
        <v>310</v>
      </c>
      <c r="F437" s="3" t="s">
        <v>392</v>
      </c>
      <c r="G437" s="13"/>
    </row>
    <row r="438" spans="1:7" ht="28.8">
      <c r="A438" s="5"/>
      <c r="B438" s="27"/>
      <c r="C438" s="11" t="s">
        <v>391</v>
      </c>
      <c r="D438" s="2">
        <v>1</v>
      </c>
      <c r="E438" s="108" t="s">
        <v>310</v>
      </c>
      <c r="F438" s="2"/>
      <c r="G438" s="13"/>
    </row>
    <row r="439" spans="1:7" ht="86.4">
      <c r="A439" s="5"/>
      <c r="B439" s="27"/>
      <c r="C439" s="11" t="s">
        <v>390</v>
      </c>
      <c r="D439" s="2">
        <v>1</v>
      </c>
      <c r="E439" s="108" t="s">
        <v>310</v>
      </c>
      <c r="F439" s="10" t="s">
        <v>389</v>
      </c>
      <c r="G439" s="13"/>
    </row>
    <row r="440" spans="1:7" ht="46.8">
      <c r="A440" s="5" t="s">
        <v>388</v>
      </c>
      <c r="B440" s="27" t="s">
        <v>387</v>
      </c>
      <c r="C440" s="3" t="s">
        <v>386</v>
      </c>
      <c r="D440" s="2">
        <v>1</v>
      </c>
      <c r="E440" s="108" t="s">
        <v>310</v>
      </c>
      <c r="F440" s="3" t="s">
        <v>385</v>
      </c>
      <c r="G440" s="13"/>
    </row>
    <row r="441" spans="1:7" ht="57.6">
      <c r="A441" s="5"/>
      <c r="B441" s="27"/>
      <c r="C441" s="3" t="s">
        <v>384</v>
      </c>
      <c r="D441" s="2">
        <v>1</v>
      </c>
      <c r="E441" s="108" t="s">
        <v>2</v>
      </c>
      <c r="F441" s="3" t="s">
        <v>383</v>
      </c>
      <c r="G441" s="13"/>
    </row>
    <row r="442" spans="1:7" ht="43.2">
      <c r="A442" s="5"/>
      <c r="B442" s="27"/>
      <c r="C442" s="3" t="s">
        <v>382</v>
      </c>
      <c r="D442" s="2">
        <v>1</v>
      </c>
      <c r="E442" s="108" t="s">
        <v>1312</v>
      </c>
      <c r="F442" s="3" t="s">
        <v>381</v>
      </c>
      <c r="G442" s="13"/>
    </row>
    <row r="443" spans="1:7" ht="86.4">
      <c r="A443" s="5"/>
      <c r="B443" s="27"/>
      <c r="C443" s="3" t="s">
        <v>1324</v>
      </c>
      <c r="D443" s="2">
        <v>1</v>
      </c>
      <c r="E443" s="108" t="s">
        <v>1312</v>
      </c>
      <c r="F443" s="3" t="s">
        <v>380</v>
      </c>
      <c r="G443" s="13"/>
    </row>
    <row r="444" spans="1:7" ht="86.4">
      <c r="A444" s="5" t="s">
        <v>379</v>
      </c>
      <c r="B444" s="27" t="s">
        <v>378</v>
      </c>
      <c r="C444" s="3" t="s">
        <v>377</v>
      </c>
      <c r="D444" s="2">
        <v>1</v>
      </c>
      <c r="E444" s="108" t="s">
        <v>1312</v>
      </c>
      <c r="F444" s="10" t="s">
        <v>376</v>
      </c>
      <c r="G444" s="13"/>
    </row>
    <row r="445" spans="1:7" ht="28.8">
      <c r="A445" s="5"/>
      <c r="B445" s="27"/>
      <c r="C445" s="3" t="s">
        <v>375</v>
      </c>
      <c r="D445" s="2">
        <v>1</v>
      </c>
      <c r="E445" s="108" t="s">
        <v>1312</v>
      </c>
      <c r="F445" s="10" t="s">
        <v>374</v>
      </c>
      <c r="G445" s="13"/>
    </row>
    <row r="446" spans="1:7" ht="28.8">
      <c r="A446" s="5"/>
      <c r="B446" s="27"/>
      <c r="C446" s="3" t="s">
        <v>373</v>
      </c>
      <c r="D446" s="2">
        <v>1</v>
      </c>
      <c r="E446" s="108" t="s">
        <v>1312</v>
      </c>
      <c r="F446" s="10"/>
      <c r="G446" s="13"/>
    </row>
    <row r="447" spans="1:7" ht="46.8">
      <c r="A447" s="5" t="s">
        <v>372</v>
      </c>
      <c r="B447" s="27" t="s">
        <v>371</v>
      </c>
      <c r="C447" s="3" t="s">
        <v>370</v>
      </c>
      <c r="D447" s="2">
        <v>1</v>
      </c>
      <c r="E447" s="26" t="s">
        <v>310</v>
      </c>
      <c r="F447" s="13"/>
      <c r="G447" s="13"/>
    </row>
    <row r="448" spans="1:7" ht="43.2">
      <c r="A448" s="5"/>
      <c r="B448" s="27"/>
      <c r="C448" s="3" t="s">
        <v>365</v>
      </c>
      <c r="D448" s="2">
        <v>1</v>
      </c>
      <c r="E448" s="26" t="s">
        <v>310</v>
      </c>
      <c r="F448" s="13"/>
      <c r="G448" s="13"/>
    </row>
    <row r="449" spans="1:7" ht="46.8">
      <c r="A449" s="5" t="s">
        <v>369</v>
      </c>
      <c r="B449" s="27" t="s">
        <v>368</v>
      </c>
      <c r="C449" s="3" t="s">
        <v>367</v>
      </c>
      <c r="D449" s="2">
        <v>1</v>
      </c>
      <c r="E449" s="26" t="s">
        <v>310</v>
      </c>
      <c r="F449" s="10" t="s">
        <v>366</v>
      </c>
      <c r="G449" s="13"/>
    </row>
    <row r="450" spans="1:7" ht="43.2">
      <c r="A450" s="5"/>
      <c r="B450" s="27"/>
      <c r="C450" s="3" t="s">
        <v>365</v>
      </c>
      <c r="D450" s="2">
        <v>1</v>
      </c>
      <c r="E450" s="26" t="s">
        <v>310</v>
      </c>
      <c r="F450" s="10" t="s">
        <v>364</v>
      </c>
      <c r="G450" s="13"/>
    </row>
    <row r="451" spans="1:7" ht="39.9" hidden="1" customHeight="1">
      <c r="A451" s="32" t="s">
        <v>363</v>
      </c>
      <c r="B451" s="119" t="s">
        <v>362</v>
      </c>
      <c r="C451" s="120"/>
      <c r="D451" s="120"/>
      <c r="E451" s="120"/>
      <c r="F451" s="120"/>
      <c r="G451" s="121"/>
    </row>
    <row r="452" spans="1:7" ht="31.2" hidden="1">
      <c r="A452" s="22" t="s">
        <v>361</v>
      </c>
      <c r="B452" s="27" t="s">
        <v>360</v>
      </c>
      <c r="C452" s="13"/>
      <c r="D452" s="13"/>
      <c r="E452" s="26"/>
      <c r="F452" s="13"/>
      <c r="G452" s="13"/>
    </row>
    <row r="453" spans="1:7" ht="31.2" hidden="1">
      <c r="A453" s="22" t="s">
        <v>359</v>
      </c>
      <c r="B453" s="27" t="s">
        <v>358</v>
      </c>
      <c r="C453" s="13"/>
      <c r="D453" s="13"/>
      <c r="E453" s="26"/>
      <c r="F453" s="13"/>
      <c r="G453" s="13"/>
    </row>
    <row r="454" spans="1:7" ht="31.2" hidden="1">
      <c r="A454" s="22" t="s">
        <v>357</v>
      </c>
      <c r="B454" s="27" t="s">
        <v>356</v>
      </c>
      <c r="C454" s="13"/>
      <c r="D454" s="13"/>
      <c r="E454" s="26"/>
      <c r="F454" s="13"/>
      <c r="G454" s="13"/>
    </row>
    <row r="455" spans="1:7" ht="31.2" hidden="1">
      <c r="A455" s="22" t="s">
        <v>355</v>
      </c>
      <c r="B455" s="27" t="s">
        <v>354</v>
      </c>
      <c r="C455" s="13"/>
      <c r="D455" s="13"/>
      <c r="E455" s="26"/>
      <c r="F455" s="13"/>
      <c r="G455" s="13"/>
    </row>
    <row r="456" spans="1:7" ht="39.9" hidden="1" customHeight="1">
      <c r="A456" s="32" t="s">
        <v>353</v>
      </c>
      <c r="B456" s="119" t="s">
        <v>352</v>
      </c>
      <c r="C456" s="120"/>
      <c r="D456" s="120"/>
      <c r="E456" s="120"/>
      <c r="F456" s="120"/>
      <c r="G456" s="121"/>
    </row>
    <row r="457" spans="1:7" ht="62.4" hidden="1">
      <c r="A457" s="22" t="s">
        <v>351</v>
      </c>
      <c r="B457" s="31" t="s">
        <v>350</v>
      </c>
      <c r="C457" s="13"/>
      <c r="D457" s="13"/>
      <c r="E457" s="26"/>
      <c r="F457" s="13"/>
      <c r="G457" s="13"/>
    </row>
    <row r="458" spans="1:7" ht="46.8" hidden="1">
      <c r="A458" s="22" t="s">
        <v>349</v>
      </c>
      <c r="B458" s="31" t="s">
        <v>348</v>
      </c>
      <c r="C458" s="13"/>
      <c r="D458" s="13"/>
      <c r="E458" s="26"/>
      <c r="F458" s="13"/>
      <c r="G458" s="13"/>
    </row>
    <row r="459" spans="1:7" ht="46.8" hidden="1">
      <c r="A459" s="22" t="s">
        <v>347</v>
      </c>
      <c r="B459" s="31" t="s">
        <v>346</v>
      </c>
      <c r="C459" s="13"/>
      <c r="D459" s="13"/>
      <c r="E459" s="26"/>
      <c r="F459" s="13"/>
      <c r="G459" s="13"/>
    </row>
    <row r="460" spans="1:7" ht="46.8" hidden="1">
      <c r="A460" s="22" t="s">
        <v>345</v>
      </c>
      <c r="B460" s="31" t="s">
        <v>344</v>
      </c>
      <c r="C460" s="13"/>
      <c r="D460" s="13"/>
      <c r="E460" s="26"/>
      <c r="F460" s="13"/>
      <c r="G460" s="13"/>
    </row>
    <row r="461" spans="1:7" ht="46.8" hidden="1">
      <c r="A461" s="22" t="s">
        <v>343</v>
      </c>
      <c r="B461" s="31" t="s">
        <v>342</v>
      </c>
      <c r="C461" s="13"/>
      <c r="D461" s="13"/>
      <c r="E461" s="26"/>
      <c r="F461" s="13"/>
      <c r="G461" s="13"/>
    </row>
    <row r="462" spans="1:7" ht="46.8" hidden="1">
      <c r="A462" s="22" t="s">
        <v>341</v>
      </c>
      <c r="B462" s="31" t="s">
        <v>340</v>
      </c>
      <c r="C462" s="13"/>
      <c r="D462" s="13"/>
      <c r="E462" s="26"/>
      <c r="F462" s="13"/>
      <c r="G462" s="13"/>
    </row>
    <row r="463" spans="1:7" ht="62.4" hidden="1">
      <c r="A463" s="22" t="s">
        <v>339</v>
      </c>
      <c r="B463" s="31" t="s">
        <v>338</v>
      </c>
      <c r="C463" s="13"/>
      <c r="D463" s="13"/>
      <c r="E463" s="26"/>
      <c r="F463" s="13"/>
      <c r="G463" s="13"/>
    </row>
    <row r="464" spans="1:7" ht="109.2" hidden="1">
      <c r="A464" s="22" t="s">
        <v>337</v>
      </c>
      <c r="B464" s="31" t="s">
        <v>336</v>
      </c>
      <c r="C464" s="13"/>
      <c r="D464" s="13"/>
      <c r="E464" s="26"/>
      <c r="F464" s="13"/>
      <c r="G464" s="13"/>
    </row>
    <row r="465" spans="1:9" ht="46.8" hidden="1">
      <c r="A465" s="22" t="s">
        <v>335</v>
      </c>
      <c r="B465" s="27" t="s">
        <v>334</v>
      </c>
      <c r="C465" s="13"/>
      <c r="D465" s="13"/>
      <c r="E465" s="26"/>
      <c r="F465" s="13"/>
      <c r="G465" s="13"/>
    </row>
    <row r="466" spans="1:9" ht="62.4" hidden="1">
      <c r="A466" s="22" t="s">
        <v>333</v>
      </c>
      <c r="B466" s="31" t="s">
        <v>332</v>
      </c>
      <c r="C466" s="13"/>
      <c r="D466" s="13"/>
      <c r="E466" s="26"/>
      <c r="F466" s="13"/>
      <c r="G466" s="13"/>
    </row>
    <row r="467" spans="1:9" ht="21">
      <c r="A467" s="53"/>
      <c r="B467" s="125" t="s">
        <v>331</v>
      </c>
      <c r="C467" s="126"/>
      <c r="D467" s="126"/>
      <c r="E467" s="126"/>
      <c r="F467" s="126"/>
      <c r="G467" s="127"/>
      <c r="H467" s="1">
        <f>H468+H476+H493+H503+H522+H541</f>
        <v>79</v>
      </c>
      <c r="I467" s="1">
        <f>I468+I476+I493+I503+I522+I541</f>
        <v>158</v>
      </c>
    </row>
    <row r="468" spans="1:9" ht="18">
      <c r="A468" s="46" t="s">
        <v>330</v>
      </c>
      <c r="B468" s="119" t="s">
        <v>329</v>
      </c>
      <c r="C468" s="120"/>
      <c r="D468" s="120"/>
      <c r="E468" s="120"/>
      <c r="F468" s="120"/>
      <c r="G468" s="121"/>
      <c r="H468" s="1">
        <f>SUM(D470:D475)</f>
        <v>6</v>
      </c>
      <c r="I468" s="1">
        <f>COUNT(D470:D475)*2</f>
        <v>12</v>
      </c>
    </row>
    <row r="469" spans="1:9" ht="31.2" hidden="1">
      <c r="A469" s="38" t="s">
        <v>328</v>
      </c>
      <c r="B469" s="31" t="s">
        <v>327</v>
      </c>
      <c r="C469" s="2"/>
      <c r="D469" s="2"/>
      <c r="E469" s="35"/>
      <c r="F469" s="2"/>
      <c r="G469" s="2"/>
    </row>
    <row r="470" spans="1:9" ht="62.4">
      <c r="A470" s="34" t="s">
        <v>326</v>
      </c>
      <c r="B470" s="31" t="s">
        <v>325</v>
      </c>
      <c r="C470" s="19" t="s">
        <v>324</v>
      </c>
      <c r="D470" s="35">
        <v>1</v>
      </c>
      <c r="E470" s="35" t="s">
        <v>310</v>
      </c>
      <c r="F470" s="19" t="s">
        <v>323</v>
      </c>
      <c r="G470" s="2"/>
    </row>
    <row r="471" spans="1:9" ht="86.4">
      <c r="A471" s="34" t="s">
        <v>322</v>
      </c>
      <c r="B471" s="31" t="s">
        <v>321</v>
      </c>
      <c r="C471" s="19" t="s">
        <v>320</v>
      </c>
      <c r="D471" s="35">
        <v>1</v>
      </c>
      <c r="E471" s="35" t="s">
        <v>310</v>
      </c>
      <c r="F471" s="19" t="s">
        <v>319</v>
      </c>
      <c r="G471" s="2"/>
    </row>
    <row r="472" spans="1:9" ht="46.8">
      <c r="A472" s="34" t="s">
        <v>318</v>
      </c>
      <c r="B472" s="31" t="s">
        <v>317</v>
      </c>
      <c r="C472" s="17" t="s">
        <v>316</v>
      </c>
      <c r="D472" s="35">
        <v>1</v>
      </c>
      <c r="E472" s="35" t="s">
        <v>310</v>
      </c>
      <c r="F472" s="19" t="s">
        <v>315</v>
      </c>
      <c r="G472" s="2"/>
    </row>
    <row r="473" spans="1:9" ht="28.8">
      <c r="A473" s="34"/>
      <c r="B473" s="31"/>
      <c r="C473" s="17" t="s">
        <v>314</v>
      </c>
      <c r="D473" s="35">
        <v>1</v>
      </c>
      <c r="E473" s="35" t="s">
        <v>310</v>
      </c>
      <c r="F473" s="35"/>
      <c r="G473" s="2"/>
    </row>
    <row r="474" spans="1:9" ht="62.4">
      <c r="A474" s="34" t="s">
        <v>313</v>
      </c>
      <c r="B474" s="31" t="s">
        <v>312</v>
      </c>
      <c r="C474" s="52" t="s">
        <v>311</v>
      </c>
      <c r="D474" s="35">
        <v>1</v>
      </c>
      <c r="E474" s="35" t="s">
        <v>310</v>
      </c>
      <c r="F474" s="11" t="s">
        <v>309</v>
      </c>
      <c r="G474" s="2"/>
    </row>
    <row r="475" spans="1:9" ht="31.2">
      <c r="A475" s="34" t="s">
        <v>308</v>
      </c>
      <c r="B475" s="51" t="s">
        <v>307</v>
      </c>
      <c r="C475" s="19" t="s">
        <v>306</v>
      </c>
      <c r="D475" s="35">
        <v>1</v>
      </c>
      <c r="E475" s="35" t="s">
        <v>310</v>
      </c>
      <c r="F475" s="2"/>
      <c r="G475" s="2"/>
    </row>
    <row r="476" spans="1:9" ht="18">
      <c r="A476" s="46" t="s">
        <v>305</v>
      </c>
      <c r="B476" s="119" t="s">
        <v>304</v>
      </c>
      <c r="C476" s="120"/>
      <c r="D476" s="120"/>
      <c r="E476" s="120"/>
      <c r="F476" s="120"/>
      <c r="G476" s="121"/>
      <c r="H476" s="1">
        <f>SUM(D477:D491)</f>
        <v>15</v>
      </c>
      <c r="I476" s="1">
        <f>COUNT(D477:D491)*2</f>
        <v>30</v>
      </c>
    </row>
    <row r="477" spans="1:9" ht="43.2">
      <c r="A477" s="34" t="s">
        <v>303</v>
      </c>
      <c r="B477" s="31" t="s">
        <v>302</v>
      </c>
      <c r="C477" s="17" t="s">
        <v>301</v>
      </c>
      <c r="D477" s="2">
        <v>1</v>
      </c>
      <c r="E477" s="35" t="s">
        <v>127</v>
      </c>
      <c r="F477" s="10" t="s">
        <v>300</v>
      </c>
      <c r="G477" s="2"/>
    </row>
    <row r="478" spans="1:9" ht="43.2">
      <c r="A478" s="34"/>
      <c r="B478" s="31"/>
      <c r="C478" s="17" t="s">
        <v>299</v>
      </c>
      <c r="D478" s="2">
        <v>1</v>
      </c>
      <c r="E478" s="35" t="s">
        <v>172</v>
      </c>
      <c r="F478" s="10" t="s">
        <v>298</v>
      </c>
      <c r="G478" s="2"/>
    </row>
    <row r="479" spans="1:9" ht="57.6">
      <c r="A479" s="34"/>
      <c r="B479" s="31"/>
      <c r="C479" s="17" t="s">
        <v>297</v>
      </c>
      <c r="D479" s="2">
        <v>1</v>
      </c>
      <c r="E479" s="35" t="s">
        <v>172</v>
      </c>
      <c r="F479" s="10" t="s">
        <v>296</v>
      </c>
      <c r="G479" s="2"/>
    </row>
    <row r="480" spans="1:9" ht="43.2">
      <c r="A480" s="34"/>
      <c r="B480" s="31"/>
      <c r="C480" s="17" t="s">
        <v>295</v>
      </c>
      <c r="D480" s="2">
        <v>1</v>
      </c>
      <c r="E480" s="35" t="s">
        <v>172</v>
      </c>
      <c r="F480" s="10" t="s">
        <v>294</v>
      </c>
      <c r="G480" s="2"/>
    </row>
    <row r="481" spans="1:9" ht="72">
      <c r="A481" s="34"/>
      <c r="B481" s="31"/>
      <c r="C481" s="17" t="s">
        <v>293</v>
      </c>
      <c r="D481" s="2">
        <v>1</v>
      </c>
      <c r="E481" s="35" t="s">
        <v>127</v>
      </c>
      <c r="F481" s="10" t="s">
        <v>292</v>
      </c>
      <c r="G481" s="2"/>
    </row>
    <row r="482" spans="1:9" ht="28.8">
      <c r="A482" s="34"/>
      <c r="B482" s="31"/>
      <c r="C482" s="45" t="s">
        <v>291</v>
      </c>
      <c r="D482" s="2">
        <v>1</v>
      </c>
      <c r="E482" s="35" t="s">
        <v>127</v>
      </c>
      <c r="F482" s="2"/>
      <c r="G482" s="2"/>
    </row>
    <row r="483" spans="1:9" ht="57.6">
      <c r="A483" s="34"/>
      <c r="B483" s="31"/>
      <c r="C483" s="45" t="s">
        <v>290</v>
      </c>
      <c r="D483" s="2">
        <v>1</v>
      </c>
      <c r="E483" s="35" t="s">
        <v>127</v>
      </c>
      <c r="F483" s="2"/>
      <c r="G483" s="2"/>
    </row>
    <row r="484" spans="1:9" ht="46.8">
      <c r="A484" s="34" t="s">
        <v>289</v>
      </c>
      <c r="B484" s="31" t="s">
        <v>288</v>
      </c>
      <c r="C484" s="17" t="s">
        <v>287</v>
      </c>
      <c r="D484" s="2">
        <v>1</v>
      </c>
      <c r="E484" s="35" t="s">
        <v>252</v>
      </c>
      <c r="F484" s="10" t="s">
        <v>283</v>
      </c>
      <c r="G484" s="2"/>
    </row>
    <row r="485" spans="1:9" ht="115.2">
      <c r="A485" s="34"/>
      <c r="B485" s="31"/>
      <c r="C485" s="48" t="s">
        <v>286</v>
      </c>
      <c r="D485" s="2">
        <v>1</v>
      </c>
      <c r="E485" s="35" t="s">
        <v>252</v>
      </c>
      <c r="F485" s="48" t="s">
        <v>285</v>
      </c>
      <c r="G485" s="2"/>
    </row>
    <row r="486" spans="1:9" ht="28.8">
      <c r="A486" s="34"/>
      <c r="B486" s="31"/>
      <c r="C486" s="17" t="s">
        <v>284</v>
      </c>
      <c r="D486" s="2">
        <v>1</v>
      </c>
      <c r="E486" s="35" t="s">
        <v>169</v>
      </c>
      <c r="F486" s="10" t="s">
        <v>283</v>
      </c>
      <c r="G486" s="2"/>
    </row>
    <row r="487" spans="1:9" ht="75.75" customHeight="1">
      <c r="A487" s="34" t="s">
        <v>282</v>
      </c>
      <c r="B487" s="31" t="s">
        <v>281</v>
      </c>
      <c r="C487" s="17" t="s">
        <v>280</v>
      </c>
      <c r="D487" s="2">
        <v>1</v>
      </c>
      <c r="E487" s="35" t="s">
        <v>127</v>
      </c>
      <c r="F487" s="35"/>
      <c r="G487" s="2"/>
    </row>
    <row r="488" spans="1:9" ht="72">
      <c r="A488" s="34"/>
      <c r="C488" s="3" t="s">
        <v>279</v>
      </c>
      <c r="D488" s="2">
        <v>1</v>
      </c>
      <c r="E488" s="35" t="s">
        <v>172</v>
      </c>
      <c r="F488" s="19" t="s">
        <v>278</v>
      </c>
      <c r="G488" s="2"/>
    </row>
    <row r="489" spans="1:9" ht="43.2">
      <c r="A489" s="34"/>
      <c r="B489" s="31"/>
      <c r="C489" s="104" t="s">
        <v>277</v>
      </c>
      <c r="D489" s="2">
        <v>1</v>
      </c>
      <c r="E489" s="26" t="s">
        <v>169</v>
      </c>
      <c r="F489" s="19"/>
      <c r="G489" s="2"/>
    </row>
    <row r="490" spans="1:9" ht="43.2">
      <c r="A490" s="34"/>
      <c r="B490" s="50"/>
      <c r="C490" s="3" t="s">
        <v>276</v>
      </c>
      <c r="D490" s="2">
        <v>1</v>
      </c>
      <c r="E490" s="26" t="s">
        <v>169</v>
      </c>
      <c r="F490" s="19"/>
      <c r="G490" s="41"/>
    </row>
    <row r="491" spans="1:9" ht="72">
      <c r="A491" s="34"/>
      <c r="B491" s="50"/>
      <c r="C491" s="3" t="s">
        <v>275</v>
      </c>
      <c r="D491" s="2">
        <v>1</v>
      </c>
      <c r="E491" s="35" t="s">
        <v>172</v>
      </c>
      <c r="F491" s="19" t="s">
        <v>274</v>
      </c>
      <c r="G491" s="41"/>
    </row>
    <row r="492" spans="1:9" ht="15.6">
      <c r="A492" s="34"/>
      <c r="B492" s="50"/>
      <c r="C492" s="49"/>
      <c r="D492" s="10"/>
      <c r="E492" s="19"/>
      <c r="F492" s="48"/>
      <c r="G492" s="41"/>
    </row>
    <row r="493" spans="1:9" ht="18">
      <c r="A493" s="46" t="s">
        <v>273</v>
      </c>
      <c r="B493" s="119" t="s">
        <v>272</v>
      </c>
      <c r="C493" s="120"/>
      <c r="D493" s="120"/>
      <c r="E493" s="120"/>
      <c r="F493" s="120"/>
      <c r="G493" s="121"/>
      <c r="H493" s="1">
        <f>SUM(D494:D502)</f>
        <v>9</v>
      </c>
      <c r="I493" s="1">
        <f>COUNT(D494:D502)*2</f>
        <v>18</v>
      </c>
    </row>
    <row r="494" spans="1:9" ht="62.4">
      <c r="A494" s="34" t="s">
        <v>271</v>
      </c>
      <c r="B494" s="21" t="s">
        <v>270</v>
      </c>
      <c r="C494" s="10" t="s">
        <v>269</v>
      </c>
      <c r="D494" s="2">
        <v>1</v>
      </c>
      <c r="E494" s="35" t="s">
        <v>172</v>
      </c>
      <c r="F494" s="2"/>
      <c r="G494" s="2"/>
    </row>
    <row r="495" spans="1:9" ht="15.6">
      <c r="A495" s="34"/>
      <c r="B495" s="21"/>
      <c r="C495" s="10" t="s">
        <v>268</v>
      </c>
      <c r="D495" s="2">
        <v>1</v>
      </c>
      <c r="E495" s="35" t="s">
        <v>172</v>
      </c>
      <c r="F495" s="2"/>
      <c r="G495" s="2"/>
    </row>
    <row r="496" spans="1:9" ht="28.8">
      <c r="A496" s="34"/>
      <c r="B496" s="21"/>
      <c r="C496" s="10" t="s">
        <v>267</v>
      </c>
      <c r="D496" s="2">
        <v>1</v>
      </c>
      <c r="E496" s="35" t="s">
        <v>172</v>
      </c>
      <c r="F496" s="2"/>
      <c r="G496" s="2"/>
    </row>
    <row r="497" spans="1:9" ht="28.8">
      <c r="A497" s="34"/>
      <c r="B497" s="21"/>
      <c r="C497" s="47" t="s">
        <v>266</v>
      </c>
      <c r="D497" s="2">
        <v>1</v>
      </c>
      <c r="E497" s="35" t="s">
        <v>172</v>
      </c>
      <c r="F497" s="2"/>
      <c r="G497" s="2"/>
    </row>
    <row r="498" spans="1:9" ht="15.6">
      <c r="A498" s="34"/>
      <c r="B498" s="21"/>
      <c r="C498" s="10" t="s">
        <v>265</v>
      </c>
      <c r="D498" s="2">
        <v>1</v>
      </c>
      <c r="E498" s="35" t="s">
        <v>172</v>
      </c>
      <c r="F498" s="2"/>
      <c r="G498" s="2"/>
    </row>
    <row r="499" spans="1:9" ht="15.6">
      <c r="A499" s="34"/>
      <c r="B499" s="21"/>
      <c r="C499" s="10" t="s">
        <v>264</v>
      </c>
      <c r="D499" s="2">
        <v>1</v>
      </c>
      <c r="E499" s="35" t="s">
        <v>172</v>
      </c>
      <c r="F499" s="2"/>
      <c r="G499" s="2"/>
    </row>
    <row r="500" spans="1:9" ht="28.8">
      <c r="A500" s="34"/>
      <c r="B500" s="21"/>
      <c r="C500" s="19" t="s">
        <v>263</v>
      </c>
      <c r="D500" s="2">
        <v>1</v>
      </c>
      <c r="E500" s="35" t="s">
        <v>172</v>
      </c>
      <c r="F500" s="35" t="s">
        <v>262</v>
      </c>
      <c r="G500" s="2"/>
    </row>
    <row r="501" spans="1:9" ht="31.2">
      <c r="A501" s="34" t="s">
        <v>261</v>
      </c>
      <c r="B501" s="31" t="s">
        <v>260</v>
      </c>
      <c r="C501" s="19" t="s">
        <v>259</v>
      </c>
      <c r="D501" s="2">
        <v>1</v>
      </c>
      <c r="E501" s="35" t="s">
        <v>172</v>
      </c>
      <c r="F501" s="2"/>
      <c r="G501" s="2"/>
    </row>
    <row r="502" spans="1:9" ht="43.2">
      <c r="A502" s="34"/>
      <c r="B502" s="31"/>
      <c r="C502" s="19" t="s">
        <v>258</v>
      </c>
      <c r="D502" s="2">
        <v>1</v>
      </c>
      <c r="E502" s="35" t="s">
        <v>169</v>
      </c>
      <c r="F502" s="2"/>
      <c r="G502" s="2"/>
    </row>
    <row r="503" spans="1:9" ht="18" customHeight="1">
      <c r="A503" s="46" t="s">
        <v>257</v>
      </c>
      <c r="B503" s="119" t="s">
        <v>256</v>
      </c>
      <c r="C503" s="120"/>
      <c r="D503" s="120"/>
      <c r="E503" s="120"/>
      <c r="F503" s="120"/>
      <c r="G503" s="121"/>
      <c r="H503" s="1">
        <f>SUM(D504:D521)</f>
        <v>18</v>
      </c>
      <c r="I503" s="1">
        <f>COUNT(D504:D521)*2</f>
        <v>36</v>
      </c>
    </row>
    <row r="504" spans="1:9" ht="115.2">
      <c r="A504" s="34" t="s">
        <v>255</v>
      </c>
      <c r="B504" s="39" t="s">
        <v>254</v>
      </c>
      <c r="C504" s="45" t="s">
        <v>253</v>
      </c>
      <c r="D504" s="35">
        <v>1</v>
      </c>
      <c r="E504" s="35" t="s">
        <v>252</v>
      </c>
      <c r="F504" s="10" t="s">
        <v>251</v>
      </c>
      <c r="G504" s="2"/>
    </row>
    <row r="505" spans="1:9" ht="187.2">
      <c r="A505" s="34"/>
      <c r="B505" s="39"/>
      <c r="C505" s="19" t="s">
        <v>250</v>
      </c>
      <c r="D505" s="35">
        <v>1</v>
      </c>
      <c r="E505" s="35" t="s">
        <v>252</v>
      </c>
      <c r="F505" s="10" t="s">
        <v>249</v>
      </c>
      <c r="G505" s="2"/>
    </row>
    <row r="506" spans="1:9" ht="28.8">
      <c r="A506" s="34"/>
      <c r="B506" s="39"/>
      <c r="C506" s="3" t="s">
        <v>248</v>
      </c>
      <c r="D506" s="35">
        <v>1</v>
      </c>
      <c r="E506" s="35" t="s">
        <v>252</v>
      </c>
      <c r="F506" s="13" t="s">
        <v>247</v>
      </c>
      <c r="G506" s="2"/>
    </row>
    <row r="507" spans="1:9" ht="57.6">
      <c r="A507" s="34"/>
      <c r="B507" s="39"/>
      <c r="C507" s="3" t="s">
        <v>246</v>
      </c>
      <c r="D507" s="35">
        <v>1</v>
      </c>
      <c r="E507" s="35" t="s">
        <v>252</v>
      </c>
      <c r="F507" s="19" t="s">
        <v>245</v>
      </c>
      <c r="G507" s="2"/>
    </row>
    <row r="508" spans="1:9" ht="57.6">
      <c r="A508" s="34"/>
      <c r="B508" s="39"/>
      <c r="C508" s="19" t="s">
        <v>244</v>
      </c>
      <c r="D508" s="35">
        <v>1</v>
      </c>
      <c r="E508" s="35" t="s">
        <v>252</v>
      </c>
      <c r="F508" s="10" t="s">
        <v>243</v>
      </c>
      <c r="G508" s="2"/>
    </row>
    <row r="509" spans="1:9" ht="28.8">
      <c r="A509" s="34"/>
      <c r="B509" s="39"/>
      <c r="C509" s="44" t="s">
        <v>242</v>
      </c>
      <c r="D509" s="35">
        <v>1</v>
      </c>
      <c r="E509" s="35" t="s">
        <v>252</v>
      </c>
      <c r="F509" s="10"/>
      <c r="G509" s="2"/>
    </row>
    <row r="510" spans="1:9" ht="57.6">
      <c r="A510" s="34" t="s">
        <v>241</v>
      </c>
      <c r="B510" s="39" t="s">
        <v>240</v>
      </c>
      <c r="C510" s="43" t="s">
        <v>239</v>
      </c>
      <c r="D510" s="35">
        <v>1</v>
      </c>
      <c r="E510" s="42" t="s">
        <v>172</v>
      </c>
      <c r="F510" s="3" t="s">
        <v>238</v>
      </c>
      <c r="G510" s="2"/>
    </row>
    <row r="511" spans="1:9" ht="43.2">
      <c r="A511" s="34"/>
      <c r="B511" s="39"/>
      <c r="C511" s="17" t="s">
        <v>237</v>
      </c>
      <c r="D511" s="35">
        <v>1</v>
      </c>
      <c r="E511" s="42" t="s">
        <v>172</v>
      </c>
      <c r="F511" s="3" t="s">
        <v>236</v>
      </c>
      <c r="G511" s="2"/>
    </row>
    <row r="512" spans="1:9" ht="86.4">
      <c r="A512" s="34"/>
      <c r="B512" s="39"/>
      <c r="C512" s="17" t="s">
        <v>235</v>
      </c>
      <c r="D512" s="35">
        <v>1</v>
      </c>
      <c r="E512" s="42" t="s">
        <v>172</v>
      </c>
      <c r="F512" s="3" t="s">
        <v>234</v>
      </c>
      <c r="G512" s="2"/>
    </row>
    <row r="513" spans="1:9" ht="57.6">
      <c r="A513" s="34"/>
      <c r="B513" s="39"/>
      <c r="C513" s="10" t="s">
        <v>233</v>
      </c>
      <c r="D513" s="35">
        <v>1</v>
      </c>
      <c r="E513" s="42" t="s">
        <v>172</v>
      </c>
      <c r="F513" s="3"/>
      <c r="G513" s="2"/>
    </row>
    <row r="514" spans="1:9" ht="28.8">
      <c r="A514" s="34"/>
      <c r="B514" s="39"/>
      <c r="C514" s="19" t="s">
        <v>232</v>
      </c>
      <c r="D514" s="35">
        <v>1</v>
      </c>
      <c r="E514" s="42" t="s">
        <v>172</v>
      </c>
      <c r="F514" s="3"/>
      <c r="G514" s="2"/>
    </row>
    <row r="515" spans="1:9" ht="28.8">
      <c r="A515" s="34"/>
      <c r="B515" s="39"/>
      <c r="C515" s="19" t="s">
        <v>231</v>
      </c>
      <c r="D515" s="35">
        <v>1</v>
      </c>
      <c r="E515" s="42" t="s">
        <v>172</v>
      </c>
      <c r="F515" s="3"/>
      <c r="G515" s="2"/>
    </row>
    <row r="516" spans="1:9" ht="43.2">
      <c r="A516" s="34"/>
      <c r="B516" s="39"/>
      <c r="C516" s="10" t="s">
        <v>230</v>
      </c>
      <c r="D516" s="35">
        <v>1</v>
      </c>
      <c r="E516" s="42" t="s">
        <v>172</v>
      </c>
      <c r="F516" s="13"/>
      <c r="G516" s="2"/>
    </row>
    <row r="517" spans="1:9" ht="43.2">
      <c r="A517" s="34"/>
      <c r="B517" s="39"/>
      <c r="C517" s="17" t="s">
        <v>229</v>
      </c>
      <c r="D517" s="35">
        <v>1</v>
      </c>
      <c r="E517" s="42" t="s">
        <v>172</v>
      </c>
      <c r="F517" s="3" t="s">
        <v>228</v>
      </c>
      <c r="G517" s="2"/>
    </row>
    <row r="518" spans="1:9" ht="43.2">
      <c r="A518" s="34"/>
      <c r="B518" s="39"/>
      <c r="C518" s="10" t="s">
        <v>227</v>
      </c>
      <c r="D518" s="35">
        <v>1</v>
      </c>
      <c r="E518" s="35" t="s">
        <v>1313</v>
      </c>
      <c r="F518" s="19"/>
      <c r="G518" s="2"/>
    </row>
    <row r="519" spans="1:9" ht="28.8">
      <c r="A519" s="34"/>
      <c r="B519" s="39"/>
      <c r="C519" s="10" t="s">
        <v>226</v>
      </c>
      <c r="D519" s="35">
        <v>1</v>
      </c>
      <c r="E519" s="35" t="s">
        <v>1313</v>
      </c>
      <c r="F519" s="10"/>
      <c r="G519" s="2"/>
    </row>
    <row r="520" spans="1:9" ht="28.8">
      <c r="A520" s="34"/>
      <c r="B520" s="39"/>
      <c r="C520" s="10" t="s">
        <v>225</v>
      </c>
      <c r="D520" s="35">
        <v>1</v>
      </c>
      <c r="E520" s="35" t="s">
        <v>1313</v>
      </c>
      <c r="F520" s="10"/>
      <c r="G520" s="41"/>
    </row>
    <row r="521" spans="1:9" ht="57.6">
      <c r="A521" s="34"/>
      <c r="B521" s="39"/>
      <c r="C521" s="10" t="s">
        <v>224</v>
      </c>
      <c r="D521" s="35">
        <v>1</v>
      </c>
      <c r="E521" s="35" t="s">
        <v>1137</v>
      </c>
      <c r="F521" s="10" t="s">
        <v>223</v>
      </c>
      <c r="G521" s="41"/>
    </row>
    <row r="522" spans="1:9" ht="18">
      <c r="A522" s="40" t="s">
        <v>222</v>
      </c>
      <c r="B522" s="119" t="s">
        <v>221</v>
      </c>
      <c r="C522" s="120"/>
      <c r="D522" s="120"/>
      <c r="E522" s="120"/>
      <c r="F522" s="120"/>
      <c r="G522" s="121"/>
      <c r="H522" s="1">
        <f>SUM(D523:D539)</f>
        <v>16</v>
      </c>
      <c r="I522" s="1">
        <f>COUNT(D523:D539)*2</f>
        <v>32</v>
      </c>
    </row>
    <row r="523" spans="1:9" ht="57.6">
      <c r="A523" s="34" t="s">
        <v>220</v>
      </c>
      <c r="B523" s="3" t="s">
        <v>219</v>
      </c>
      <c r="C523" s="10" t="s">
        <v>218</v>
      </c>
      <c r="D523" s="2">
        <v>1</v>
      </c>
      <c r="E523" s="35" t="s">
        <v>127</v>
      </c>
      <c r="F523" s="10" t="s">
        <v>217</v>
      </c>
      <c r="G523" s="2"/>
    </row>
    <row r="524" spans="1:9">
      <c r="A524" s="34"/>
      <c r="B524" s="3"/>
      <c r="C524" s="10" t="s">
        <v>216</v>
      </c>
      <c r="D524" s="2">
        <v>1</v>
      </c>
      <c r="E524" s="35" t="s">
        <v>127</v>
      </c>
      <c r="F524"/>
      <c r="G524" s="2"/>
    </row>
    <row r="525" spans="1:9" ht="43.2">
      <c r="A525" s="34"/>
      <c r="B525" s="3"/>
      <c r="C525" s="10" t="s">
        <v>215</v>
      </c>
      <c r="D525" s="2">
        <v>1</v>
      </c>
      <c r="E525" s="35" t="s">
        <v>127</v>
      </c>
      <c r="F525" s="13"/>
      <c r="G525" s="2"/>
    </row>
    <row r="526" spans="1:9" ht="28.8">
      <c r="A526" s="34"/>
      <c r="B526" s="3"/>
      <c r="C526" s="23" t="s">
        <v>214</v>
      </c>
      <c r="D526" s="2">
        <v>1</v>
      </c>
      <c r="E526" s="35" t="s">
        <v>127</v>
      </c>
      <c r="F526" s="10"/>
      <c r="G526" s="2"/>
    </row>
    <row r="527" spans="1:9" ht="57.6">
      <c r="A527" s="34"/>
      <c r="B527" s="3"/>
      <c r="C527" s="10" t="s">
        <v>213</v>
      </c>
      <c r="D527" s="2">
        <v>1</v>
      </c>
      <c r="E527" s="35" t="s">
        <v>127</v>
      </c>
      <c r="F527" s="10"/>
      <c r="G527" s="2"/>
    </row>
    <row r="528" spans="1:9" ht="43.2">
      <c r="A528" s="34" t="s">
        <v>212</v>
      </c>
      <c r="B528" s="39" t="s">
        <v>211</v>
      </c>
      <c r="C528" s="17" t="s">
        <v>210</v>
      </c>
      <c r="D528" s="2">
        <v>1</v>
      </c>
      <c r="E528" s="35" t="s">
        <v>172</v>
      </c>
      <c r="F528" s="19" t="s">
        <v>209</v>
      </c>
      <c r="G528" s="2"/>
    </row>
    <row r="529" spans="1:9" ht="43.2">
      <c r="A529" s="34"/>
      <c r="B529" s="39"/>
      <c r="C529" s="17" t="s">
        <v>208</v>
      </c>
      <c r="D529" s="2">
        <v>1</v>
      </c>
      <c r="E529" s="35" t="s">
        <v>172</v>
      </c>
      <c r="F529" s="19" t="s">
        <v>207</v>
      </c>
      <c r="G529" s="2"/>
    </row>
    <row r="530" spans="1:9" ht="43.2">
      <c r="A530" s="34" t="s">
        <v>206</v>
      </c>
      <c r="B530" s="39" t="s">
        <v>205</v>
      </c>
      <c r="C530" s="17" t="s">
        <v>204</v>
      </c>
      <c r="D530" s="2">
        <v>1</v>
      </c>
      <c r="E530" s="35" t="s">
        <v>310</v>
      </c>
      <c r="F530" s="2"/>
      <c r="G530" s="2"/>
    </row>
    <row r="531" spans="1:9" ht="28.8">
      <c r="A531" s="34"/>
      <c r="B531" s="39"/>
      <c r="C531" s="17" t="s">
        <v>203</v>
      </c>
      <c r="D531" s="2">
        <v>1</v>
      </c>
      <c r="E531" s="35" t="s">
        <v>310</v>
      </c>
      <c r="F531" s="2"/>
      <c r="G531" s="2"/>
    </row>
    <row r="532" spans="1:9" ht="43.2">
      <c r="A532" s="34"/>
      <c r="B532" s="39"/>
      <c r="C532" s="3" t="s">
        <v>202</v>
      </c>
      <c r="D532" s="2">
        <v>1</v>
      </c>
      <c r="E532" s="35" t="s">
        <v>310</v>
      </c>
      <c r="F532" s="2"/>
      <c r="G532" s="2"/>
    </row>
    <row r="533" spans="1:9" ht="28.8">
      <c r="A533" s="34"/>
      <c r="B533" s="39"/>
      <c r="C533" s="17" t="s">
        <v>201</v>
      </c>
      <c r="D533" s="2">
        <v>1</v>
      </c>
      <c r="E533" s="35" t="s">
        <v>172</v>
      </c>
      <c r="F533" s="2"/>
      <c r="G533" s="2"/>
    </row>
    <row r="534" spans="1:9" ht="43.2">
      <c r="A534" s="34"/>
      <c r="B534" s="39"/>
      <c r="C534" s="17" t="s">
        <v>200</v>
      </c>
      <c r="D534" s="2">
        <v>1</v>
      </c>
      <c r="E534" s="35" t="s">
        <v>172</v>
      </c>
      <c r="F534" s="2"/>
      <c r="G534" s="2"/>
    </row>
    <row r="535" spans="1:9" ht="28.8">
      <c r="A535" s="34"/>
      <c r="B535" s="39"/>
      <c r="C535" s="17" t="s">
        <v>199</v>
      </c>
      <c r="D535" s="2">
        <v>1</v>
      </c>
      <c r="E535" s="35" t="s">
        <v>172</v>
      </c>
      <c r="F535" s="2"/>
      <c r="G535" s="2"/>
    </row>
    <row r="536" spans="1:9" ht="28.8">
      <c r="A536" s="34"/>
      <c r="B536" s="39"/>
      <c r="C536" s="17" t="s">
        <v>198</v>
      </c>
      <c r="D536" s="2">
        <v>1</v>
      </c>
      <c r="E536" s="35" t="s">
        <v>310</v>
      </c>
      <c r="F536" s="2"/>
      <c r="G536" s="2"/>
    </row>
    <row r="537" spans="1:9" ht="28.8">
      <c r="A537" s="34"/>
      <c r="B537" s="39"/>
      <c r="C537" s="17" t="s">
        <v>197</v>
      </c>
      <c r="D537" s="2">
        <v>1</v>
      </c>
      <c r="E537" s="35" t="s">
        <v>127</v>
      </c>
      <c r="F537" s="2"/>
      <c r="G537" s="2"/>
    </row>
    <row r="538" spans="1:9" ht="28.8" hidden="1">
      <c r="A538" s="38" t="s">
        <v>196</v>
      </c>
      <c r="B538" s="3" t="s">
        <v>195</v>
      </c>
      <c r="C538" s="10"/>
      <c r="D538" s="2"/>
      <c r="E538" s="35"/>
      <c r="F538" s="2"/>
      <c r="G538" s="2"/>
    </row>
    <row r="539" spans="1:9" ht="28.8">
      <c r="A539" s="34" t="s">
        <v>194</v>
      </c>
      <c r="B539" s="3" t="s">
        <v>193</v>
      </c>
      <c r="C539" s="10" t="s">
        <v>192</v>
      </c>
      <c r="D539" s="2">
        <v>1</v>
      </c>
      <c r="E539" s="35" t="s">
        <v>310</v>
      </c>
      <c r="F539" s="2"/>
      <c r="G539" s="2"/>
    </row>
    <row r="540" spans="1:9" hidden="1">
      <c r="A540" s="100"/>
      <c r="B540" s="3"/>
      <c r="D540" s="2"/>
      <c r="F540" s="2"/>
      <c r="G540" s="2"/>
    </row>
    <row r="541" spans="1:9" ht="18">
      <c r="A541" s="37" t="s">
        <v>191</v>
      </c>
      <c r="B541" s="119" t="s">
        <v>190</v>
      </c>
      <c r="C541" s="120"/>
      <c r="D541" s="120"/>
      <c r="E541" s="120"/>
      <c r="F541" s="120"/>
      <c r="G541" s="121"/>
      <c r="H541" s="1">
        <f>SUM(D542:D556)</f>
        <v>15</v>
      </c>
      <c r="I541" s="1">
        <f>COUNT(D542:D556)*2</f>
        <v>30</v>
      </c>
    </row>
    <row r="542" spans="1:9" ht="46.8">
      <c r="A542" s="34" t="s">
        <v>189</v>
      </c>
      <c r="B542" s="21" t="s">
        <v>188</v>
      </c>
      <c r="C542" s="10" t="s">
        <v>187</v>
      </c>
      <c r="D542" s="2">
        <v>1</v>
      </c>
      <c r="E542" s="35" t="s">
        <v>127</v>
      </c>
      <c r="F542" s="2"/>
      <c r="G542" s="2"/>
    </row>
    <row r="543" spans="1:9" ht="28.8">
      <c r="A543" s="34"/>
      <c r="B543" s="21"/>
      <c r="C543" s="10" t="s">
        <v>186</v>
      </c>
      <c r="D543" s="2">
        <v>1</v>
      </c>
      <c r="E543" s="35" t="s">
        <v>127</v>
      </c>
      <c r="F543" s="2"/>
      <c r="G543" s="2"/>
    </row>
    <row r="544" spans="1:9" ht="43.2">
      <c r="A544" s="34"/>
      <c r="B544" s="21"/>
      <c r="C544" s="10" t="s">
        <v>185</v>
      </c>
      <c r="D544" s="2">
        <v>1</v>
      </c>
      <c r="E544" s="35" t="s">
        <v>172</v>
      </c>
      <c r="F544" s="2"/>
      <c r="G544" s="2"/>
    </row>
    <row r="545" spans="1:9" ht="43.2">
      <c r="A545" s="34"/>
      <c r="B545" s="21"/>
      <c r="C545" s="10" t="s">
        <v>184</v>
      </c>
      <c r="D545" s="2">
        <v>1</v>
      </c>
      <c r="E545" s="35" t="s">
        <v>127</v>
      </c>
      <c r="F545" s="2"/>
      <c r="G545" s="2"/>
    </row>
    <row r="546" spans="1:9" ht="28.8">
      <c r="A546" s="34"/>
      <c r="B546" s="21"/>
      <c r="C546" s="17" t="s">
        <v>183</v>
      </c>
      <c r="D546" s="2">
        <v>1</v>
      </c>
      <c r="E546" s="35" t="s">
        <v>127</v>
      </c>
      <c r="F546" s="2"/>
      <c r="G546" s="2"/>
    </row>
    <row r="547" spans="1:9" ht="31.2">
      <c r="A547" s="34" t="s">
        <v>182</v>
      </c>
      <c r="B547" s="21" t="s">
        <v>181</v>
      </c>
      <c r="C547" s="17" t="s">
        <v>180</v>
      </c>
      <c r="D547" s="2">
        <v>1</v>
      </c>
      <c r="E547" s="35" t="s">
        <v>127</v>
      </c>
      <c r="F547" s="10" t="s">
        <v>179</v>
      </c>
      <c r="G547" s="2"/>
    </row>
    <row r="548" spans="1:9" ht="72">
      <c r="A548" s="34"/>
      <c r="B548" s="21"/>
      <c r="C548" s="17" t="s">
        <v>178</v>
      </c>
      <c r="D548" s="2">
        <v>1</v>
      </c>
      <c r="E548" s="35" t="s">
        <v>127</v>
      </c>
      <c r="F548" s="10" t="s">
        <v>177</v>
      </c>
      <c r="G548" s="2"/>
    </row>
    <row r="549" spans="1:9" ht="43.2">
      <c r="A549" s="34"/>
      <c r="B549" s="21"/>
      <c r="C549" s="17" t="s">
        <v>176</v>
      </c>
      <c r="D549" s="2">
        <v>1</v>
      </c>
      <c r="E549" s="35" t="s">
        <v>172</v>
      </c>
      <c r="F549" s="17" t="s">
        <v>175</v>
      </c>
      <c r="G549" s="2"/>
    </row>
    <row r="550" spans="1:9" ht="28.8">
      <c r="A550" s="34"/>
      <c r="B550" s="21"/>
      <c r="C550" s="36" t="s">
        <v>174</v>
      </c>
      <c r="D550" s="2">
        <v>1</v>
      </c>
      <c r="E550" s="35" t="s">
        <v>169</v>
      </c>
      <c r="F550" s="17"/>
      <c r="G550" s="2"/>
    </row>
    <row r="551" spans="1:9" ht="57.6">
      <c r="A551" s="34"/>
      <c r="B551" s="21"/>
      <c r="C551" s="17" t="s">
        <v>173</v>
      </c>
      <c r="D551" s="2">
        <v>1</v>
      </c>
      <c r="E551" s="35" t="s">
        <v>172</v>
      </c>
      <c r="F551" s="10" t="s">
        <v>171</v>
      </c>
      <c r="G551" s="2"/>
    </row>
    <row r="552" spans="1:9" ht="86.4">
      <c r="A552" s="34"/>
      <c r="B552" s="21"/>
      <c r="C552" s="17" t="s">
        <v>170</v>
      </c>
      <c r="D552" s="2">
        <v>1</v>
      </c>
      <c r="E552" s="35" t="s">
        <v>169</v>
      </c>
      <c r="F552" s="10" t="s">
        <v>168</v>
      </c>
      <c r="G552" s="2"/>
    </row>
    <row r="553" spans="1:9" ht="46.8">
      <c r="A553" s="34" t="s">
        <v>167</v>
      </c>
      <c r="B553" s="21" t="s">
        <v>166</v>
      </c>
      <c r="C553" s="24" t="s">
        <v>165</v>
      </c>
      <c r="D553" s="2">
        <v>1</v>
      </c>
      <c r="E553" s="109" t="s">
        <v>169</v>
      </c>
      <c r="F553" s="2"/>
      <c r="G553" s="2"/>
    </row>
    <row r="554" spans="1:9" ht="28.8">
      <c r="A554" s="34"/>
      <c r="B554" s="21"/>
      <c r="C554" s="3" t="s">
        <v>164</v>
      </c>
      <c r="D554" s="2">
        <v>1</v>
      </c>
      <c r="E554" s="109" t="s">
        <v>252</v>
      </c>
      <c r="F554" s="2"/>
      <c r="G554" s="2"/>
    </row>
    <row r="555" spans="1:9" ht="43.2">
      <c r="A555" s="34"/>
      <c r="B555" s="21"/>
      <c r="C555" s="11" t="s">
        <v>163</v>
      </c>
      <c r="D555" s="2">
        <v>1</v>
      </c>
      <c r="E555" s="35" t="s">
        <v>252</v>
      </c>
      <c r="F555" s="2"/>
      <c r="G555" s="2"/>
    </row>
    <row r="556" spans="1:9" ht="28.8">
      <c r="A556" s="34"/>
      <c r="B556" s="21"/>
      <c r="C556" s="33" t="s">
        <v>162</v>
      </c>
      <c r="D556" s="2">
        <v>1</v>
      </c>
      <c r="E556" s="35" t="s">
        <v>310</v>
      </c>
      <c r="F556" s="2"/>
      <c r="G556" s="2"/>
    </row>
    <row r="557" spans="1:9" ht="21">
      <c r="A557" s="12"/>
      <c r="B557" s="125" t="s">
        <v>161</v>
      </c>
      <c r="C557" s="126"/>
      <c r="D557" s="126"/>
      <c r="E557" s="126"/>
      <c r="F557" s="126"/>
      <c r="G557" s="127"/>
      <c r="H557" s="1">
        <f>H558+H561+H565+H570+H589+H593+H600+H605</f>
        <v>40</v>
      </c>
      <c r="I557" s="1">
        <f>I558+I561+I565+I570+I589+I593+I600+I605</f>
        <v>80</v>
      </c>
    </row>
    <row r="558" spans="1:9" ht="39.9" customHeight="1">
      <c r="A558" s="16" t="s">
        <v>160</v>
      </c>
      <c r="B558" s="119" t="s">
        <v>159</v>
      </c>
      <c r="C558" s="120"/>
      <c r="D558" s="120"/>
      <c r="E558" s="120"/>
      <c r="F558" s="120"/>
      <c r="G558" s="121"/>
      <c r="H558" s="1">
        <f>SUM(D559)</f>
        <v>1</v>
      </c>
      <c r="I558" s="1">
        <f>COUNT(D559)*2</f>
        <v>2</v>
      </c>
    </row>
    <row r="559" spans="1:9" ht="62.4">
      <c r="A559" s="16" t="s">
        <v>158</v>
      </c>
      <c r="B559" s="31" t="s">
        <v>157</v>
      </c>
      <c r="C559" s="30" t="s">
        <v>156</v>
      </c>
      <c r="D559" s="13">
        <v>1</v>
      </c>
      <c r="E559" s="26" t="s">
        <v>310</v>
      </c>
      <c r="F559" s="13"/>
      <c r="G559" s="13"/>
    </row>
    <row r="560" spans="1:9" ht="28.8" hidden="1">
      <c r="A560" s="29" t="s">
        <v>155</v>
      </c>
      <c r="B560" s="3" t="s">
        <v>154</v>
      </c>
      <c r="C560" s="13"/>
      <c r="D560" s="13"/>
      <c r="E560" s="26"/>
      <c r="F560" s="13"/>
      <c r="G560" s="13"/>
    </row>
    <row r="561" spans="1:9" ht="18">
      <c r="A561" s="16" t="s">
        <v>153</v>
      </c>
      <c r="B561" s="119" t="s">
        <v>152</v>
      </c>
      <c r="C561" s="120"/>
      <c r="D561" s="120"/>
      <c r="E561" s="120"/>
      <c r="F561" s="120"/>
      <c r="G561" s="121"/>
      <c r="H561" s="1">
        <f>SUM(D562)</f>
        <v>1</v>
      </c>
      <c r="I561" s="1">
        <f>COUNT(D562)*2</f>
        <v>2</v>
      </c>
    </row>
    <row r="562" spans="1:9" ht="46.8">
      <c r="A562" s="16" t="s">
        <v>151</v>
      </c>
      <c r="B562" s="21" t="s">
        <v>150</v>
      </c>
      <c r="C562" s="10" t="s">
        <v>149</v>
      </c>
      <c r="D562" s="13">
        <v>1</v>
      </c>
      <c r="E562" s="26" t="s">
        <v>2</v>
      </c>
      <c r="F562" s="13"/>
      <c r="G562" s="13"/>
    </row>
    <row r="563" spans="1:9" ht="46.8" hidden="1">
      <c r="A563" s="29" t="s">
        <v>148</v>
      </c>
      <c r="B563" s="21" t="s">
        <v>147</v>
      </c>
      <c r="C563" s="13"/>
      <c r="D563" s="13"/>
      <c r="E563" s="26"/>
      <c r="F563" s="13"/>
      <c r="G563" s="13"/>
    </row>
    <row r="564" spans="1:9" ht="46.8" hidden="1">
      <c r="A564" s="29" t="s">
        <v>146</v>
      </c>
      <c r="B564" s="21" t="s">
        <v>145</v>
      </c>
      <c r="C564" s="13"/>
      <c r="D564" s="13"/>
      <c r="E564" s="26"/>
      <c r="F564" s="13"/>
      <c r="G564" s="13"/>
    </row>
    <row r="565" spans="1:9" ht="18">
      <c r="A565" s="16" t="s">
        <v>144</v>
      </c>
      <c r="B565" s="119" t="s">
        <v>143</v>
      </c>
      <c r="C565" s="120"/>
      <c r="D565" s="120"/>
      <c r="E565" s="120"/>
      <c r="F565" s="120"/>
      <c r="G565" s="121"/>
      <c r="H565" s="1">
        <f>SUM(D566:D569)</f>
        <v>3</v>
      </c>
      <c r="I565" s="1">
        <f>COUNT(D566:D569)*2</f>
        <v>6</v>
      </c>
    </row>
    <row r="566" spans="1:9" ht="86.4">
      <c r="A566" s="5" t="s">
        <v>142</v>
      </c>
      <c r="B566" s="21" t="s">
        <v>141</v>
      </c>
      <c r="C566" s="28" t="s">
        <v>140</v>
      </c>
      <c r="D566" s="13">
        <v>1</v>
      </c>
      <c r="E566" s="26" t="s">
        <v>310</v>
      </c>
      <c r="F566" s="13"/>
      <c r="G566" s="13"/>
    </row>
    <row r="567" spans="1:9" ht="46.8" hidden="1">
      <c r="A567" s="22" t="s">
        <v>139</v>
      </c>
      <c r="B567" s="21" t="s">
        <v>138</v>
      </c>
      <c r="C567" s="13"/>
      <c r="D567" s="13"/>
      <c r="E567" s="26"/>
      <c r="F567" s="13"/>
      <c r="G567" s="13"/>
    </row>
    <row r="568" spans="1:9" ht="62.4">
      <c r="A568" s="5" t="s">
        <v>137</v>
      </c>
      <c r="B568" s="27" t="s">
        <v>136</v>
      </c>
      <c r="C568" s="21" t="s">
        <v>135</v>
      </c>
      <c r="D568" s="13">
        <v>1</v>
      </c>
      <c r="E568" s="26" t="s">
        <v>310</v>
      </c>
      <c r="F568" s="13"/>
      <c r="G568" s="13"/>
    </row>
    <row r="569" spans="1:9" ht="46.8">
      <c r="A569" s="5"/>
      <c r="C569" s="21" t="s">
        <v>134</v>
      </c>
      <c r="D569" s="13">
        <v>1</v>
      </c>
      <c r="E569" s="26" t="s">
        <v>169</v>
      </c>
      <c r="F569" s="13"/>
      <c r="G569" s="13"/>
    </row>
    <row r="570" spans="1:9" ht="18">
      <c r="A570" s="16" t="s">
        <v>133</v>
      </c>
      <c r="B570" s="119" t="s">
        <v>132</v>
      </c>
      <c r="C570" s="120"/>
      <c r="D570" s="120"/>
      <c r="E570" s="120"/>
      <c r="F570" s="120"/>
      <c r="G570" s="121"/>
      <c r="H570" s="1">
        <f>SUM(D571:D588)</f>
        <v>18</v>
      </c>
      <c r="I570" s="1">
        <f>COUNT(D571:D588)*2</f>
        <v>36</v>
      </c>
    </row>
    <row r="571" spans="1:9" ht="46.8">
      <c r="A571" s="5" t="s">
        <v>131</v>
      </c>
      <c r="B571" s="21" t="s">
        <v>130</v>
      </c>
      <c r="C571" s="24" t="s">
        <v>129</v>
      </c>
      <c r="D571" s="13">
        <v>1</v>
      </c>
      <c r="E571" s="26" t="s">
        <v>2</v>
      </c>
      <c r="F571" s="13"/>
      <c r="G571" s="13"/>
    </row>
    <row r="572" spans="1:9" ht="28.8">
      <c r="A572" s="15"/>
      <c r="B572" s="21"/>
      <c r="C572" s="17" t="s">
        <v>128</v>
      </c>
      <c r="D572" s="13">
        <v>1</v>
      </c>
      <c r="E572" s="26" t="s">
        <v>850</v>
      </c>
      <c r="F572" s="13"/>
      <c r="G572" s="13"/>
    </row>
    <row r="573" spans="1:9" ht="62.4">
      <c r="A573" s="5" t="s">
        <v>126</v>
      </c>
      <c r="B573" s="21" t="s">
        <v>125</v>
      </c>
      <c r="C573" s="10" t="s">
        <v>124</v>
      </c>
      <c r="D573" s="13">
        <v>1</v>
      </c>
      <c r="E573" s="26" t="s">
        <v>2</v>
      </c>
      <c r="F573" s="13"/>
      <c r="G573" s="13"/>
    </row>
    <row r="574" spans="1:9" ht="43.2">
      <c r="A574" s="5"/>
      <c r="B574" s="21"/>
      <c r="C574" s="10" t="s">
        <v>123</v>
      </c>
      <c r="D574" s="13">
        <v>1</v>
      </c>
      <c r="E574" s="26" t="s">
        <v>2</v>
      </c>
      <c r="F574" s="13"/>
      <c r="G574" s="13"/>
    </row>
    <row r="575" spans="1:9" ht="57.6">
      <c r="A575" s="5"/>
      <c r="B575" s="21"/>
      <c r="C575" s="10" t="s">
        <v>122</v>
      </c>
      <c r="D575" s="13">
        <v>1</v>
      </c>
      <c r="E575" s="26" t="s">
        <v>2</v>
      </c>
      <c r="F575" s="13"/>
      <c r="G575" s="13"/>
    </row>
    <row r="576" spans="1:9" ht="43.2">
      <c r="A576" s="5"/>
      <c r="B576" s="21"/>
      <c r="C576" s="10" t="s">
        <v>121</v>
      </c>
      <c r="D576" s="13">
        <v>1</v>
      </c>
      <c r="E576" s="26" t="s">
        <v>2</v>
      </c>
      <c r="F576" s="13"/>
      <c r="G576" s="13"/>
    </row>
    <row r="577" spans="1:9" ht="28.8">
      <c r="A577" s="5"/>
      <c r="B577" s="21"/>
      <c r="C577" s="10" t="s">
        <v>120</v>
      </c>
      <c r="D577" s="13">
        <v>1</v>
      </c>
      <c r="E577" s="26" t="s">
        <v>2</v>
      </c>
      <c r="F577" s="13"/>
      <c r="G577" s="13"/>
    </row>
    <row r="578" spans="1:9" ht="43.2">
      <c r="A578" s="5"/>
      <c r="B578" s="21"/>
      <c r="C578" s="10" t="s">
        <v>119</v>
      </c>
      <c r="D578" s="13">
        <v>1</v>
      </c>
      <c r="E578" s="26" t="s">
        <v>2</v>
      </c>
      <c r="F578" s="13"/>
      <c r="G578" s="13"/>
    </row>
    <row r="579" spans="1:9" ht="43.2">
      <c r="A579" s="5"/>
      <c r="B579" s="21"/>
      <c r="C579" s="10" t="s">
        <v>118</v>
      </c>
      <c r="D579" s="13">
        <v>1</v>
      </c>
      <c r="E579" s="26" t="s">
        <v>2</v>
      </c>
      <c r="F579" s="13"/>
      <c r="G579" s="13"/>
    </row>
    <row r="580" spans="1:9" ht="43.2">
      <c r="A580" s="5"/>
      <c r="B580" s="21"/>
      <c r="C580" s="10" t="s">
        <v>117</v>
      </c>
      <c r="D580" s="13">
        <v>1</v>
      </c>
      <c r="E580" s="26" t="s">
        <v>2</v>
      </c>
      <c r="F580" s="13"/>
      <c r="G580" s="13"/>
    </row>
    <row r="581" spans="1:9" ht="28.8">
      <c r="A581" s="5"/>
      <c r="B581" s="21"/>
      <c r="C581" s="10" t="s">
        <v>116</v>
      </c>
      <c r="D581" s="13">
        <v>1</v>
      </c>
      <c r="E581" s="26" t="s">
        <v>2</v>
      </c>
      <c r="F581" s="13"/>
      <c r="G581" s="13"/>
    </row>
    <row r="582" spans="1:9" ht="43.2">
      <c r="A582" s="5"/>
      <c r="B582" s="21"/>
      <c r="C582" s="10" t="s">
        <v>115</v>
      </c>
      <c r="D582" s="13">
        <v>1</v>
      </c>
      <c r="E582" s="26" t="s">
        <v>2</v>
      </c>
      <c r="F582" s="13"/>
      <c r="G582" s="13"/>
    </row>
    <row r="583" spans="1:9" ht="43.2">
      <c r="A583" s="5"/>
      <c r="B583" s="21"/>
      <c r="C583" s="10" t="s">
        <v>114</v>
      </c>
      <c r="D583" s="13">
        <v>1</v>
      </c>
      <c r="E583" s="26" t="s">
        <v>2</v>
      </c>
      <c r="F583" s="13"/>
      <c r="G583" s="13"/>
    </row>
    <row r="584" spans="1:9" ht="43.2">
      <c r="A584" s="5"/>
      <c r="B584" s="21"/>
      <c r="C584" s="10" t="s">
        <v>113</v>
      </c>
      <c r="D584" s="13">
        <v>1</v>
      </c>
      <c r="E584" s="26" t="s">
        <v>2</v>
      </c>
      <c r="F584" s="13"/>
      <c r="G584" s="13"/>
    </row>
    <row r="585" spans="1:9" ht="43.2">
      <c r="A585" s="5"/>
      <c r="B585" s="21"/>
      <c r="C585" s="10" t="s">
        <v>112</v>
      </c>
      <c r="D585" s="13">
        <v>1</v>
      </c>
      <c r="E585" s="26" t="s">
        <v>2</v>
      </c>
      <c r="F585" s="13"/>
      <c r="G585" s="13"/>
    </row>
    <row r="586" spans="1:9" ht="28.8">
      <c r="A586" s="5"/>
      <c r="B586" s="21"/>
      <c r="C586" s="10" t="s">
        <v>111</v>
      </c>
      <c r="D586" s="13">
        <v>1</v>
      </c>
      <c r="E586" s="26" t="s">
        <v>2</v>
      </c>
      <c r="F586" s="13"/>
      <c r="G586" s="13"/>
    </row>
    <row r="587" spans="1:9" ht="46.8">
      <c r="A587" s="5" t="s">
        <v>110</v>
      </c>
      <c r="B587" s="21" t="s">
        <v>109</v>
      </c>
      <c r="C587" s="10" t="s">
        <v>108</v>
      </c>
      <c r="D587" s="13">
        <v>1</v>
      </c>
      <c r="E587" s="26" t="s">
        <v>310</v>
      </c>
      <c r="F587" s="13"/>
      <c r="G587" s="13"/>
    </row>
    <row r="588" spans="1:9" ht="43.2">
      <c r="A588" s="5" t="s">
        <v>107</v>
      </c>
      <c r="B588" s="21" t="s">
        <v>106</v>
      </c>
      <c r="C588" s="23" t="s">
        <v>105</v>
      </c>
      <c r="D588" s="13">
        <v>1</v>
      </c>
      <c r="E588" s="26" t="s">
        <v>127</v>
      </c>
      <c r="F588" s="3" t="s">
        <v>104</v>
      </c>
      <c r="G588" s="13"/>
    </row>
    <row r="589" spans="1:9" ht="18">
      <c r="A589" s="16" t="s">
        <v>103</v>
      </c>
      <c r="B589" s="119" t="s">
        <v>102</v>
      </c>
      <c r="C589" s="120"/>
      <c r="D589" s="120"/>
      <c r="E589" s="120"/>
      <c r="F589" s="120"/>
      <c r="G589" s="121"/>
      <c r="H589" s="1">
        <f>SUM(D590:D592)</f>
        <v>3</v>
      </c>
      <c r="I589" s="1">
        <f>COUNT(D590:D592)*2</f>
        <v>6</v>
      </c>
    </row>
    <row r="590" spans="1:9" ht="31.2">
      <c r="A590" s="5" t="s">
        <v>101</v>
      </c>
      <c r="B590" s="21" t="s">
        <v>100</v>
      </c>
      <c r="C590" s="10" t="s">
        <v>99</v>
      </c>
      <c r="D590" s="13">
        <v>1</v>
      </c>
      <c r="E590" s="26" t="s">
        <v>310</v>
      </c>
      <c r="F590" s="13"/>
      <c r="G590" s="13"/>
    </row>
    <row r="591" spans="1:9" ht="46.8">
      <c r="A591" s="5" t="s">
        <v>98</v>
      </c>
      <c r="B591" s="21" t="s">
        <v>97</v>
      </c>
      <c r="C591" s="19" t="s">
        <v>96</v>
      </c>
      <c r="D591" s="13">
        <v>1</v>
      </c>
      <c r="E591" s="26" t="s">
        <v>310</v>
      </c>
      <c r="F591" s="13"/>
      <c r="G591" s="13"/>
    </row>
    <row r="592" spans="1:9" ht="31.2">
      <c r="A592" s="5" t="s">
        <v>95</v>
      </c>
      <c r="B592" s="21" t="s">
        <v>94</v>
      </c>
      <c r="C592" s="17" t="s">
        <v>93</v>
      </c>
      <c r="D592" s="13">
        <v>1</v>
      </c>
      <c r="E592" s="26" t="s">
        <v>310</v>
      </c>
      <c r="F592" s="13"/>
      <c r="G592" s="13"/>
    </row>
    <row r="593" spans="1:9" ht="18">
      <c r="A593" s="16" t="s">
        <v>92</v>
      </c>
      <c r="B593" s="122" t="s">
        <v>91</v>
      </c>
      <c r="C593" s="123"/>
      <c r="D593" s="123"/>
      <c r="E593" s="123"/>
      <c r="F593" s="123"/>
      <c r="G593" s="124"/>
      <c r="H593" s="1">
        <f>SUM(D594:D599)</f>
        <v>6</v>
      </c>
      <c r="I593" s="1">
        <f>COUNT(D594:D599)*2</f>
        <v>12</v>
      </c>
    </row>
    <row r="594" spans="1:9" ht="31.2">
      <c r="A594" s="5" t="s">
        <v>90</v>
      </c>
      <c r="B594" s="18" t="s">
        <v>89</v>
      </c>
      <c r="C594" s="19" t="s">
        <v>88</v>
      </c>
      <c r="D594" s="13">
        <v>1</v>
      </c>
      <c r="E594" s="26" t="s">
        <v>652</v>
      </c>
      <c r="F594" s="13"/>
      <c r="G594" s="13"/>
    </row>
    <row r="595" spans="1:9" ht="46.8">
      <c r="A595" s="5" t="s">
        <v>87</v>
      </c>
      <c r="B595" s="18" t="s">
        <v>86</v>
      </c>
      <c r="C595" s="19" t="s">
        <v>85</v>
      </c>
      <c r="D595" s="13">
        <v>1</v>
      </c>
      <c r="E595" s="26" t="s">
        <v>652</v>
      </c>
      <c r="F595" s="13"/>
      <c r="G595" s="13"/>
    </row>
    <row r="596" spans="1:9" ht="28.8">
      <c r="A596" s="5"/>
      <c r="B596" s="18"/>
      <c r="C596" s="19" t="s">
        <v>84</v>
      </c>
      <c r="D596" s="13">
        <v>1</v>
      </c>
      <c r="E596" s="26" t="s">
        <v>652</v>
      </c>
      <c r="F596" s="13"/>
      <c r="G596" s="13"/>
    </row>
    <row r="597" spans="1:9" ht="46.8">
      <c r="A597" s="5" t="s">
        <v>83</v>
      </c>
      <c r="B597" s="25" t="s">
        <v>82</v>
      </c>
      <c r="C597" s="24" t="s">
        <v>81</v>
      </c>
      <c r="D597" s="13">
        <v>1</v>
      </c>
      <c r="E597" s="26" t="s">
        <v>652</v>
      </c>
      <c r="F597" s="13"/>
      <c r="G597" s="13"/>
    </row>
    <row r="598" spans="1:9" ht="46.8">
      <c r="A598" s="5" t="s">
        <v>80</v>
      </c>
      <c r="B598" s="18" t="s">
        <v>79</v>
      </c>
      <c r="C598" s="23" t="s">
        <v>78</v>
      </c>
      <c r="D598" s="13">
        <v>1</v>
      </c>
      <c r="E598" s="26" t="s">
        <v>652</v>
      </c>
      <c r="F598" s="13"/>
      <c r="G598" s="13"/>
    </row>
    <row r="599" spans="1:9" ht="62.4">
      <c r="A599" s="5" t="s">
        <v>77</v>
      </c>
      <c r="B599" s="18" t="s">
        <v>76</v>
      </c>
      <c r="C599" s="19" t="s">
        <v>75</v>
      </c>
      <c r="D599" s="13">
        <v>1</v>
      </c>
      <c r="E599" s="26" t="s">
        <v>652</v>
      </c>
      <c r="F599" s="13"/>
      <c r="G599" s="13"/>
    </row>
    <row r="600" spans="1:9" ht="18">
      <c r="A600" s="16" t="s">
        <v>74</v>
      </c>
      <c r="B600" s="122" t="s">
        <v>73</v>
      </c>
      <c r="C600" s="123"/>
      <c r="D600" s="123"/>
      <c r="E600" s="123"/>
      <c r="F600" s="123"/>
      <c r="G600" s="124"/>
      <c r="H600" s="1">
        <f>SUM(D602:D604)</f>
        <v>3</v>
      </c>
      <c r="I600" s="1">
        <f>COUNT(D602:D604)*2</f>
        <v>6</v>
      </c>
    </row>
    <row r="601" spans="1:9" ht="31.2" hidden="1">
      <c r="A601" s="22" t="s">
        <v>72</v>
      </c>
      <c r="B601" s="18" t="s">
        <v>71</v>
      </c>
      <c r="C601" s="13"/>
      <c r="D601" s="13"/>
      <c r="E601" s="26"/>
      <c r="F601" s="13"/>
      <c r="G601" s="13"/>
    </row>
    <row r="602" spans="1:9" ht="62.4">
      <c r="A602" s="5" t="s">
        <v>70</v>
      </c>
      <c r="B602" s="18" t="s">
        <v>69</v>
      </c>
      <c r="C602" s="10" t="s">
        <v>68</v>
      </c>
      <c r="D602" s="13">
        <v>1</v>
      </c>
      <c r="E602" s="26" t="s">
        <v>652</v>
      </c>
      <c r="F602" s="13"/>
      <c r="G602" s="13"/>
    </row>
    <row r="603" spans="1:9" ht="46.8">
      <c r="A603" s="5" t="s">
        <v>67</v>
      </c>
      <c r="B603" s="20" t="s">
        <v>66</v>
      </c>
      <c r="C603" s="19" t="s">
        <v>65</v>
      </c>
      <c r="D603" s="13">
        <v>1</v>
      </c>
      <c r="E603" s="26" t="s">
        <v>169</v>
      </c>
      <c r="F603" s="13"/>
      <c r="G603" s="13"/>
    </row>
    <row r="604" spans="1:9" ht="46.8">
      <c r="A604" s="5" t="s">
        <v>64</v>
      </c>
      <c r="B604" s="18" t="s">
        <v>63</v>
      </c>
      <c r="C604" s="17" t="s">
        <v>62</v>
      </c>
      <c r="D604" s="13">
        <v>1</v>
      </c>
      <c r="E604" s="26" t="s">
        <v>310</v>
      </c>
      <c r="F604" s="13"/>
      <c r="G604" s="13"/>
    </row>
    <row r="605" spans="1:9" ht="18">
      <c r="A605" s="16" t="s">
        <v>61</v>
      </c>
      <c r="B605" s="119" t="s">
        <v>60</v>
      </c>
      <c r="C605" s="120"/>
      <c r="D605" s="120"/>
      <c r="E605" s="120"/>
      <c r="F605" s="120"/>
      <c r="G605" s="121"/>
      <c r="H605" s="1">
        <f>SUM(D606:D610)</f>
        <v>5</v>
      </c>
      <c r="I605" s="1">
        <f>COUNT(D606:D610)*2</f>
        <v>10</v>
      </c>
    </row>
    <row r="606" spans="1:9" ht="46.8">
      <c r="A606" s="5" t="s">
        <v>59</v>
      </c>
      <c r="B606" s="14" t="s">
        <v>58</v>
      </c>
      <c r="C606" s="13" t="s">
        <v>57</v>
      </c>
      <c r="D606" s="13">
        <v>1</v>
      </c>
      <c r="E606" s="26" t="s">
        <v>310</v>
      </c>
      <c r="F606" s="13"/>
      <c r="G606" s="13"/>
    </row>
    <row r="607" spans="1:9" ht="15.6">
      <c r="A607" s="15"/>
      <c r="B607" s="14"/>
      <c r="C607" s="13" t="s">
        <v>56</v>
      </c>
      <c r="D607" s="13">
        <v>1</v>
      </c>
      <c r="E607" s="26" t="s">
        <v>252</v>
      </c>
      <c r="F607" s="13"/>
      <c r="G607" s="13"/>
    </row>
    <row r="608" spans="1:9">
      <c r="A608" s="15"/>
      <c r="B608" s="13"/>
      <c r="C608" s="13" t="s">
        <v>55</v>
      </c>
      <c r="D608" s="13">
        <v>1</v>
      </c>
      <c r="E608" s="26" t="s">
        <v>252</v>
      </c>
      <c r="F608" s="13"/>
      <c r="G608" s="13"/>
    </row>
    <row r="609" spans="1:9">
      <c r="A609" s="15"/>
      <c r="B609" s="13"/>
      <c r="C609" s="13" t="s">
        <v>54</v>
      </c>
      <c r="D609" s="13">
        <v>1</v>
      </c>
      <c r="E609" s="26" t="s">
        <v>310</v>
      </c>
      <c r="F609" s="13"/>
      <c r="G609" s="13"/>
    </row>
    <row r="610" spans="1:9" ht="31.2">
      <c r="A610" s="5" t="s">
        <v>53</v>
      </c>
      <c r="B610" s="14" t="s">
        <v>52</v>
      </c>
      <c r="C610" s="13" t="s">
        <v>51</v>
      </c>
      <c r="D610" s="13">
        <v>1</v>
      </c>
      <c r="E610" s="110" t="s">
        <v>310</v>
      </c>
      <c r="F610" s="13"/>
      <c r="G610" s="13"/>
    </row>
    <row r="611" spans="1:9" ht="21">
      <c r="A611" s="12"/>
      <c r="B611" s="125" t="s">
        <v>50</v>
      </c>
      <c r="C611" s="126"/>
      <c r="D611" s="126"/>
      <c r="E611" s="126"/>
      <c r="F611" s="126"/>
      <c r="G611" s="127"/>
      <c r="H611" s="1">
        <f>H612+H625+H629+H639</f>
        <v>22</v>
      </c>
      <c r="I611" s="1">
        <f>I612+I625+I629+I639</f>
        <v>44</v>
      </c>
    </row>
    <row r="612" spans="1:9" ht="18">
      <c r="A612" s="5" t="s">
        <v>49</v>
      </c>
      <c r="B612" s="119" t="s">
        <v>48</v>
      </c>
      <c r="C612" s="120"/>
      <c r="D612" s="120"/>
      <c r="E612" s="120"/>
      <c r="F612" s="120"/>
      <c r="G612" s="121"/>
      <c r="H612" s="1">
        <f>SUM(D613:D622)</f>
        <v>10</v>
      </c>
      <c r="I612" s="1">
        <f>COUNT(D613:D622)*2</f>
        <v>20</v>
      </c>
    </row>
    <row r="613" spans="1:9" ht="28.8">
      <c r="A613" s="5" t="s">
        <v>47</v>
      </c>
      <c r="B613" s="3" t="s">
        <v>46</v>
      </c>
      <c r="C613" s="11" t="s">
        <v>45</v>
      </c>
      <c r="D613" s="2">
        <v>1</v>
      </c>
      <c r="E613" s="35" t="s">
        <v>2</v>
      </c>
      <c r="F613" s="10" t="s">
        <v>44</v>
      </c>
      <c r="G613" s="2"/>
    </row>
    <row r="614" spans="1:9">
      <c r="A614" s="5"/>
      <c r="B614" s="3"/>
      <c r="C614" s="11" t="s">
        <v>43</v>
      </c>
      <c r="D614" s="2">
        <v>1</v>
      </c>
      <c r="E614" s="35" t="s">
        <v>2</v>
      </c>
      <c r="F614" s="2"/>
      <c r="G614" s="2"/>
    </row>
    <row r="615" spans="1:9">
      <c r="A615" s="5"/>
      <c r="B615" s="3"/>
      <c r="C615" s="11" t="s">
        <v>42</v>
      </c>
      <c r="D615" s="2">
        <v>1</v>
      </c>
      <c r="E615" s="35" t="s">
        <v>2</v>
      </c>
      <c r="F615" s="2"/>
      <c r="G615" s="2"/>
    </row>
    <row r="616" spans="1:9">
      <c r="A616" s="5"/>
      <c r="B616" s="3"/>
      <c r="C616" s="11" t="s">
        <v>41</v>
      </c>
      <c r="D616" s="2">
        <v>1</v>
      </c>
      <c r="E616" s="35" t="s">
        <v>2</v>
      </c>
      <c r="F616" s="2"/>
      <c r="G616" s="2"/>
    </row>
    <row r="617" spans="1:9">
      <c r="A617" s="5"/>
      <c r="B617" s="3"/>
      <c r="C617" s="11" t="s">
        <v>40</v>
      </c>
      <c r="D617" s="2">
        <v>1</v>
      </c>
      <c r="E617" s="35" t="s">
        <v>2</v>
      </c>
      <c r="F617" s="2"/>
      <c r="G617" s="2"/>
    </row>
    <row r="618" spans="1:9">
      <c r="A618" s="5"/>
      <c r="B618" s="3"/>
      <c r="C618" s="11" t="s">
        <v>39</v>
      </c>
      <c r="D618" s="2">
        <v>1</v>
      </c>
      <c r="E618" s="35" t="s">
        <v>2</v>
      </c>
      <c r="F618" s="2"/>
      <c r="G618" s="2"/>
    </row>
    <row r="619" spans="1:9" ht="28.8">
      <c r="A619" s="5"/>
      <c r="B619" s="3"/>
      <c r="C619" s="3" t="s">
        <v>38</v>
      </c>
      <c r="D619" s="2">
        <v>1</v>
      </c>
      <c r="E619" s="35" t="s">
        <v>2</v>
      </c>
      <c r="F619" s="2"/>
      <c r="G619" s="2"/>
    </row>
    <row r="620" spans="1:9" ht="28.8">
      <c r="A620" s="5"/>
      <c r="B620" s="3"/>
      <c r="C620" s="3" t="s">
        <v>37</v>
      </c>
      <c r="D620" s="2">
        <v>1</v>
      </c>
      <c r="E620" s="35" t="s">
        <v>2</v>
      </c>
      <c r="F620" s="2"/>
      <c r="G620" s="2"/>
    </row>
    <row r="621" spans="1:9" ht="28.8">
      <c r="A621" s="5"/>
      <c r="B621" s="3"/>
      <c r="C621" s="3" t="s">
        <v>36</v>
      </c>
      <c r="D621" s="2">
        <v>1</v>
      </c>
      <c r="E621" s="35" t="s">
        <v>2</v>
      </c>
      <c r="F621" s="2"/>
      <c r="G621" s="2"/>
    </row>
    <row r="622" spans="1:9" ht="43.2">
      <c r="A622" s="5"/>
      <c r="B622" s="3"/>
      <c r="C622" s="3" t="s">
        <v>35</v>
      </c>
      <c r="D622" s="2">
        <v>1</v>
      </c>
      <c r="E622" s="35" t="s">
        <v>2</v>
      </c>
      <c r="F622" s="2"/>
      <c r="G622" s="2"/>
    </row>
    <row r="623" spans="1:9" ht="28.8" hidden="1">
      <c r="A623" s="4" t="s">
        <v>34</v>
      </c>
      <c r="B623" s="3" t="s">
        <v>33</v>
      </c>
      <c r="C623" s="2"/>
      <c r="D623" s="2"/>
      <c r="E623" s="35"/>
      <c r="F623" s="2"/>
      <c r="G623" s="2"/>
    </row>
    <row r="624" spans="1:9" ht="43.2" hidden="1">
      <c r="A624" s="4" t="s">
        <v>32</v>
      </c>
      <c r="B624" s="3" t="s">
        <v>31</v>
      </c>
      <c r="C624" s="2"/>
      <c r="D624" s="2"/>
      <c r="E624" s="35"/>
      <c r="F624" s="2"/>
      <c r="G624" s="2"/>
    </row>
    <row r="625" spans="1:9" ht="18">
      <c r="A625" s="5" t="s">
        <v>30</v>
      </c>
      <c r="B625" s="119" t="s">
        <v>29</v>
      </c>
      <c r="C625" s="120"/>
      <c r="D625" s="120"/>
      <c r="E625" s="120"/>
      <c r="F625" s="120"/>
      <c r="G625" s="121"/>
      <c r="H625" s="1">
        <f>SUM(D626:D627)</f>
        <v>2</v>
      </c>
      <c r="I625" s="1">
        <f>COUNT(D626:D627)*2</f>
        <v>4</v>
      </c>
    </row>
    <row r="626" spans="1:9" ht="28.8">
      <c r="A626" s="5" t="s">
        <v>28</v>
      </c>
      <c r="B626" s="3" t="s">
        <v>27</v>
      </c>
      <c r="C626" s="2" t="s">
        <v>26</v>
      </c>
      <c r="D626" s="2">
        <v>1</v>
      </c>
      <c r="E626" s="35" t="s">
        <v>2</v>
      </c>
      <c r="F626" s="2"/>
      <c r="G626" s="2"/>
    </row>
    <row r="627" spans="1:9" ht="43.2">
      <c r="A627" s="5"/>
      <c r="B627" s="3"/>
      <c r="C627" s="10" t="s">
        <v>25</v>
      </c>
      <c r="D627" s="2">
        <v>1</v>
      </c>
      <c r="E627" s="35" t="s">
        <v>2</v>
      </c>
      <c r="F627" s="2"/>
      <c r="G627" s="2"/>
    </row>
    <row r="628" spans="1:9" ht="43.2" hidden="1">
      <c r="A628" s="4" t="s">
        <v>24</v>
      </c>
      <c r="B628" s="3" t="s">
        <v>23</v>
      </c>
      <c r="C628" s="2"/>
      <c r="D628" s="2"/>
      <c r="E628" s="35"/>
      <c r="F628" s="2"/>
      <c r="G628" s="2"/>
    </row>
    <row r="629" spans="1:9" ht="18">
      <c r="A629" s="5" t="s">
        <v>22</v>
      </c>
      <c r="B629" s="119" t="s">
        <v>21</v>
      </c>
      <c r="C629" s="120"/>
      <c r="D629" s="120"/>
      <c r="E629" s="120"/>
      <c r="F629" s="120"/>
      <c r="G629" s="121"/>
      <c r="H629" s="1">
        <f>SUM(D630:D637)</f>
        <v>8</v>
      </c>
      <c r="I629" s="1">
        <f>COUNT(D630:D637)*2</f>
        <v>16</v>
      </c>
    </row>
    <row r="630" spans="1:9" ht="28.8">
      <c r="A630" s="5" t="s">
        <v>20</v>
      </c>
      <c r="B630" s="3" t="s">
        <v>19</v>
      </c>
      <c r="C630" s="9" t="s">
        <v>18</v>
      </c>
      <c r="D630" s="2">
        <v>1</v>
      </c>
      <c r="E630" s="35" t="s">
        <v>2</v>
      </c>
      <c r="F630" s="2"/>
      <c r="G630" s="2"/>
    </row>
    <row r="631" spans="1:9">
      <c r="A631" s="5"/>
      <c r="B631" s="3"/>
      <c r="C631" s="9" t="s">
        <v>17</v>
      </c>
      <c r="D631" s="2">
        <v>1</v>
      </c>
      <c r="E631" s="35" t="s">
        <v>2</v>
      </c>
      <c r="F631" s="2"/>
      <c r="G631" s="2"/>
    </row>
    <row r="632" spans="1:9" ht="28.8">
      <c r="A632" s="5"/>
      <c r="B632" s="3"/>
      <c r="C632" s="3" t="s">
        <v>16</v>
      </c>
      <c r="D632" s="2">
        <v>1</v>
      </c>
      <c r="E632" s="35" t="s">
        <v>2</v>
      </c>
      <c r="F632" s="2"/>
      <c r="G632" s="2"/>
    </row>
    <row r="633" spans="1:9" ht="28.8">
      <c r="A633" s="5"/>
      <c r="B633" s="3"/>
      <c r="C633" s="8" t="s">
        <v>15</v>
      </c>
      <c r="D633" s="2">
        <v>1</v>
      </c>
      <c r="E633" s="35" t="s">
        <v>2</v>
      </c>
      <c r="F633" s="2"/>
      <c r="G633" s="2"/>
    </row>
    <row r="634" spans="1:9" ht="29.4" thickBot="1">
      <c r="A634" s="5"/>
      <c r="B634" s="3"/>
      <c r="C634" s="8" t="s">
        <v>14</v>
      </c>
      <c r="D634" s="2">
        <v>1</v>
      </c>
      <c r="E634" s="35" t="s">
        <v>2</v>
      </c>
      <c r="F634" s="2"/>
      <c r="G634" s="2"/>
    </row>
    <row r="635" spans="1:9" ht="15.6">
      <c r="A635" s="5"/>
      <c r="B635" s="3"/>
      <c r="C635" s="7" t="s">
        <v>13</v>
      </c>
      <c r="D635" s="2">
        <v>1</v>
      </c>
      <c r="E635" s="35" t="s">
        <v>2</v>
      </c>
      <c r="F635" s="2"/>
      <c r="G635" s="2"/>
    </row>
    <row r="636" spans="1:9" ht="31.2">
      <c r="A636" s="5"/>
      <c r="B636" s="3"/>
      <c r="C636" s="6" t="s">
        <v>12</v>
      </c>
      <c r="D636" s="2">
        <v>1</v>
      </c>
      <c r="E636" s="35" t="s">
        <v>2</v>
      </c>
      <c r="F636" s="2"/>
      <c r="G636" s="2"/>
    </row>
    <row r="637" spans="1:9" ht="31.2">
      <c r="A637" s="5"/>
      <c r="B637" s="3"/>
      <c r="C637" s="6" t="s">
        <v>11</v>
      </c>
      <c r="D637" s="2">
        <v>1</v>
      </c>
      <c r="E637" s="35" t="s">
        <v>2</v>
      </c>
      <c r="F637" s="2"/>
      <c r="G637" s="2"/>
    </row>
    <row r="638" spans="1:9" ht="43.2" hidden="1">
      <c r="A638" s="4" t="s">
        <v>10</v>
      </c>
      <c r="B638" s="3" t="s">
        <v>9</v>
      </c>
      <c r="C638" s="2"/>
      <c r="D638" s="2"/>
      <c r="E638" s="35"/>
      <c r="F638" s="2"/>
      <c r="G638" s="2"/>
    </row>
    <row r="639" spans="1:9" ht="18">
      <c r="A639" s="5" t="s">
        <v>8</v>
      </c>
      <c r="B639" s="119" t="s">
        <v>7</v>
      </c>
      <c r="C639" s="120"/>
      <c r="D639" s="120"/>
      <c r="E639" s="120"/>
      <c r="F639" s="120"/>
      <c r="G639" s="121"/>
      <c r="H639" s="1">
        <f>SUM(D640:D641)</f>
        <v>2</v>
      </c>
      <c r="I639" s="1">
        <f>COUNT(D640:D641)*2</f>
        <v>4</v>
      </c>
    </row>
    <row r="640" spans="1:9" ht="28.8">
      <c r="A640" s="5" t="s">
        <v>6</v>
      </c>
      <c r="B640" s="3" t="s">
        <v>5</v>
      </c>
      <c r="C640" s="2" t="s">
        <v>4</v>
      </c>
      <c r="D640" s="2">
        <v>1</v>
      </c>
      <c r="E640" s="35" t="s">
        <v>2</v>
      </c>
      <c r="F640" s="2"/>
      <c r="G640" s="2"/>
    </row>
    <row r="641" spans="1:7">
      <c r="A641" s="5"/>
      <c r="B641" s="3"/>
      <c r="C641" s="2" t="s">
        <v>3</v>
      </c>
      <c r="D641" s="2">
        <v>1</v>
      </c>
      <c r="E641" s="35" t="s">
        <v>2</v>
      </c>
      <c r="F641" s="2"/>
      <c r="G641" s="2"/>
    </row>
    <row r="642" spans="1:7" ht="43.2" hidden="1">
      <c r="A642" s="4" t="s">
        <v>1</v>
      </c>
      <c r="B642" s="3" t="s">
        <v>0</v>
      </c>
      <c r="C642" s="2"/>
      <c r="D642" s="2"/>
      <c r="E642" s="35"/>
      <c r="F642" s="2"/>
      <c r="G642" s="2"/>
    </row>
    <row r="645" spans="1:7" ht="46.2">
      <c r="A645" s="116" t="s">
        <v>1344</v>
      </c>
      <c r="B645" s="116"/>
      <c r="C645" s="116"/>
    </row>
    <row r="646" spans="1:7" ht="62.4">
      <c r="A646" s="111"/>
      <c r="B646" s="112" t="s">
        <v>1345</v>
      </c>
      <c r="C646" s="113">
        <f>D666</f>
        <v>50</v>
      </c>
    </row>
    <row r="647" spans="1:7" ht="25.8">
      <c r="A647" s="111"/>
      <c r="B647" s="117" t="s">
        <v>1327</v>
      </c>
      <c r="C647" s="118"/>
    </row>
    <row r="648" spans="1:7" ht="21">
      <c r="A648" s="16" t="s">
        <v>1328</v>
      </c>
      <c r="B648" s="114" t="s">
        <v>1329</v>
      </c>
      <c r="C648" s="115">
        <f>D658</f>
        <v>50</v>
      </c>
    </row>
    <row r="649" spans="1:7" ht="21">
      <c r="A649" s="16" t="s">
        <v>1330</v>
      </c>
      <c r="B649" s="114" t="s">
        <v>1331</v>
      </c>
      <c r="C649" s="115">
        <f t="shared" ref="C649:C655" si="0">D659</f>
        <v>50</v>
      </c>
    </row>
    <row r="650" spans="1:7" ht="21">
      <c r="A650" s="16" t="s">
        <v>1332</v>
      </c>
      <c r="B650" s="114" t="s">
        <v>1333</v>
      </c>
      <c r="C650" s="115">
        <f t="shared" si="0"/>
        <v>50</v>
      </c>
    </row>
    <row r="651" spans="1:7" ht="21">
      <c r="A651" s="16" t="s">
        <v>1334</v>
      </c>
      <c r="B651" s="114" t="s">
        <v>1335</v>
      </c>
      <c r="C651" s="115">
        <f t="shared" si="0"/>
        <v>50</v>
      </c>
    </row>
    <row r="652" spans="1:7" ht="21">
      <c r="A652" s="16" t="s">
        <v>1336</v>
      </c>
      <c r="B652" s="114" t="s">
        <v>1337</v>
      </c>
      <c r="C652" s="115">
        <f t="shared" si="0"/>
        <v>50</v>
      </c>
    </row>
    <row r="653" spans="1:7" ht="21">
      <c r="A653" s="16" t="s">
        <v>1338</v>
      </c>
      <c r="B653" s="114" t="s">
        <v>1339</v>
      </c>
      <c r="C653" s="115">
        <f t="shared" si="0"/>
        <v>50</v>
      </c>
    </row>
    <row r="654" spans="1:7" ht="21">
      <c r="A654" s="16" t="s">
        <v>1340</v>
      </c>
      <c r="B654" s="114" t="s">
        <v>1341</v>
      </c>
      <c r="C654" s="115">
        <f t="shared" si="0"/>
        <v>50</v>
      </c>
    </row>
    <row r="655" spans="1:7" ht="21">
      <c r="A655" s="16" t="s">
        <v>1342</v>
      </c>
      <c r="B655" s="114" t="s">
        <v>1343</v>
      </c>
      <c r="C655" s="115">
        <f t="shared" si="0"/>
        <v>50</v>
      </c>
    </row>
    <row r="657" spans="1:4">
      <c r="B657" s="1" t="s">
        <v>1346</v>
      </c>
      <c r="C657" s="1" t="s">
        <v>1347</v>
      </c>
      <c r="D657" s="1" t="s">
        <v>1348</v>
      </c>
    </row>
    <row r="658" spans="1:4">
      <c r="A658" s="1" t="s">
        <v>1328</v>
      </c>
      <c r="B658" s="1">
        <f>H4</f>
        <v>14</v>
      </c>
      <c r="C658" s="1">
        <f>I4</f>
        <v>28</v>
      </c>
      <c r="D658" s="1">
        <f>B658*100/C658</f>
        <v>50</v>
      </c>
    </row>
    <row r="659" spans="1:4">
      <c r="A659" s="1" t="s">
        <v>1330</v>
      </c>
      <c r="B659" s="1">
        <f>H65</f>
        <v>35</v>
      </c>
      <c r="C659" s="1">
        <f>I65</f>
        <v>70</v>
      </c>
      <c r="D659" s="1">
        <f t="shared" ref="D659:D665" si="1">B659*100/C659</f>
        <v>50</v>
      </c>
    </row>
    <row r="660" spans="1:4">
      <c r="A660" s="1" t="s">
        <v>1332</v>
      </c>
      <c r="B660" s="1">
        <f>H116</f>
        <v>76</v>
      </c>
      <c r="C660" s="1">
        <f>I116</f>
        <v>152</v>
      </c>
      <c r="D660" s="1">
        <f t="shared" si="1"/>
        <v>50</v>
      </c>
    </row>
    <row r="661" spans="1:4">
      <c r="A661" s="1" t="s">
        <v>1334</v>
      </c>
      <c r="B661" s="1">
        <f>H201</f>
        <v>53</v>
      </c>
      <c r="C661" s="1">
        <f>I201</f>
        <v>106</v>
      </c>
      <c r="D661" s="1">
        <f t="shared" si="1"/>
        <v>50</v>
      </c>
    </row>
    <row r="662" spans="1:4">
      <c r="A662" s="1" t="s">
        <v>1336</v>
      </c>
      <c r="B662" s="1">
        <f>H280</f>
        <v>100</v>
      </c>
      <c r="C662" s="1">
        <f>I280</f>
        <v>200</v>
      </c>
      <c r="D662" s="1">
        <f t="shared" si="1"/>
        <v>50</v>
      </c>
    </row>
    <row r="663" spans="1:4">
      <c r="A663" s="1" t="s">
        <v>1338</v>
      </c>
      <c r="B663" s="1">
        <f>H467</f>
        <v>79</v>
      </c>
      <c r="C663" s="1">
        <f>I467</f>
        <v>158</v>
      </c>
      <c r="D663" s="1">
        <f t="shared" si="1"/>
        <v>50</v>
      </c>
    </row>
    <row r="664" spans="1:4">
      <c r="A664" s="1" t="s">
        <v>1340</v>
      </c>
      <c r="B664" s="1">
        <f>H557</f>
        <v>40</v>
      </c>
      <c r="C664" s="1">
        <f>I557</f>
        <v>80</v>
      </c>
      <c r="D664" s="1">
        <f t="shared" si="1"/>
        <v>50</v>
      </c>
    </row>
    <row r="665" spans="1:4">
      <c r="A665" s="1" t="s">
        <v>1342</v>
      </c>
      <c r="B665" s="1">
        <f>H611</f>
        <v>22</v>
      </c>
      <c r="C665" s="1">
        <f>I611</f>
        <v>44</v>
      </c>
      <c r="D665" s="1">
        <f t="shared" si="1"/>
        <v>50</v>
      </c>
    </row>
    <row r="666" spans="1:4">
      <c r="A666" s="1" t="s">
        <v>1349</v>
      </c>
      <c r="B666" s="1">
        <f>SUM(B658:B665)</f>
        <v>419</v>
      </c>
      <c r="C666" s="1">
        <f>SUM(C658:C665)</f>
        <v>838</v>
      </c>
      <c r="D666" s="1">
        <f>B666*100/C666</f>
        <v>50</v>
      </c>
    </row>
    <row r="668" spans="1:4">
      <c r="A668" s="1">
        <v>0</v>
      </c>
    </row>
    <row r="669" spans="1:4">
      <c r="A669" s="1">
        <v>1</v>
      </c>
    </row>
    <row r="670" spans="1:4">
      <c r="A670" s="1">
        <v>2</v>
      </c>
    </row>
  </sheetData>
  <autoFilter ref="A3:G642">
    <filterColumn colId="0">
      <colorFilter dxfId="0"/>
    </filterColumn>
    <filterColumn colId="2"/>
  </autoFilter>
  <mergeCells count="82">
    <mergeCell ref="B629:G629"/>
    <mergeCell ref="B639:G639"/>
    <mergeCell ref="B593:G593"/>
    <mergeCell ref="B600:G600"/>
    <mergeCell ref="B605:G605"/>
    <mergeCell ref="B611:G611"/>
    <mergeCell ref="B612:G612"/>
    <mergeCell ref="B625:G625"/>
    <mergeCell ref="B589:G589"/>
    <mergeCell ref="B468:G468"/>
    <mergeCell ref="B476:G476"/>
    <mergeCell ref="B493:G493"/>
    <mergeCell ref="B503:G503"/>
    <mergeCell ref="B522:G522"/>
    <mergeCell ref="B541:G541"/>
    <mergeCell ref="B557:G557"/>
    <mergeCell ref="B558:G558"/>
    <mergeCell ref="B561:G561"/>
    <mergeCell ref="B565:G565"/>
    <mergeCell ref="B570:G570"/>
    <mergeCell ref="B467:G467"/>
    <mergeCell ref="B373:G373"/>
    <mergeCell ref="B384:G384"/>
    <mergeCell ref="B388:G388"/>
    <mergeCell ref="B394:G394"/>
    <mergeCell ref="B401:G401"/>
    <mergeCell ref="B408:G408"/>
    <mergeCell ref="B413:G413"/>
    <mergeCell ref="B281:G281"/>
    <mergeCell ref="B291:G291"/>
    <mergeCell ref="B300:G300"/>
    <mergeCell ref="B305:G305"/>
    <mergeCell ref="B313:G313"/>
    <mergeCell ref="B362:G362"/>
    <mergeCell ref="B419:G419"/>
    <mergeCell ref="B427:G427"/>
    <mergeCell ref="B451:G451"/>
    <mergeCell ref="B456:G456"/>
    <mergeCell ref="B369:G369"/>
    <mergeCell ref="B316:G316"/>
    <mergeCell ref="B322:G322"/>
    <mergeCell ref="B334:G334"/>
    <mergeCell ref="B346:G346"/>
    <mergeCell ref="B358:G358"/>
    <mergeCell ref="B280:G280"/>
    <mergeCell ref="B209:G209"/>
    <mergeCell ref="B223:G223"/>
    <mergeCell ref="B233:G233"/>
    <mergeCell ref="B246:G246"/>
    <mergeCell ref="B253:G253"/>
    <mergeCell ref="B257:G257"/>
    <mergeCell ref="B262:G262"/>
    <mergeCell ref="B265:G265"/>
    <mergeCell ref="B268:G268"/>
    <mergeCell ref="B272:G272"/>
    <mergeCell ref="B277:G277"/>
    <mergeCell ref="B107:G107"/>
    <mergeCell ref="B116:G116"/>
    <mergeCell ref="B117:G117"/>
    <mergeCell ref="B141:G141"/>
    <mergeCell ref="B148:G148"/>
    <mergeCell ref="A1:G1"/>
    <mergeCell ref="A2:G2"/>
    <mergeCell ref="B4:G4"/>
    <mergeCell ref="B5:G5"/>
    <mergeCell ref="B25:G25"/>
    <mergeCell ref="A645:C645"/>
    <mergeCell ref="B647:C647"/>
    <mergeCell ref="B38:G38"/>
    <mergeCell ref="B42:G42"/>
    <mergeCell ref="B54:G54"/>
    <mergeCell ref="B62:G62"/>
    <mergeCell ref="B65:G65"/>
    <mergeCell ref="B66:G66"/>
    <mergeCell ref="B154:G154"/>
    <mergeCell ref="B174:G174"/>
    <mergeCell ref="B183:G183"/>
    <mergeCell ref="B201:G201"/>
    <mergeCell ref="B81:G81"/>
    <mergeCell ref="B202:G202"/>
    <mergeCell ref="B90:G90"/>
    <mergeCell ref="B99:G99"/>
  </mergeCells>
  <dataValidations count="1">
    <dataValidation type="list" allowBlank="1" showInputMessage="1" showErrorMessage="1" sqref="D1:D1048576">
      <formula1>$A$668:$A$670</formula1>
    </dataValidation>
  </dataValidations>
  <pageMargins left="0.70866141732283472" right="0.70866141732283472" top="0.74803149606299213" bottom="0.74803149606299213" header="0.31496062992125984" footer="0.31496062992125984"/>
  <pageSetup paperSize="9" scale="70" orientation="portrait" r:id="rId1"/>
  <headerFooter>
    <oddHeader xml:space="preserve">&amp;LChecklist - 9&amp;CPost Partum Unit &amp;RVersion- NHSRC 3.0
</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PP Unit</vt:lpstr>
      <vt:lpstr>'PP Unit'!Print_Titles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NIKHIL</dc:creator>
  <cp:lastModifiedBy>DR. NIKHIL</cp:lastModifiedBy>
  <dcterms:created xsi:type="dcterms:W3CDTF">2013-11-19T23:39:18Z</dcterms:created>
  <dcterms:modified xsi:type="dcterms:W3CDTF">2013-11-24T17:27:14Z</dcterms:modified>
</cp:coreProperties>
</file>